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keane/Desktop/TKMD/RESEARCH &amp;  READING/07 LEARNING/07.14 L-CODING BOOTCAMP/excel-challenge/Kickstarter/"/>
    </mc:Choice>
  </mc:AlternateContent>
  <xr:revisionPtr revIDLastSave="0" documentId="13_ncr:1_{323D4004-7A16-9F43-B8B3-850A5CE331DF}" xr6:coauthVersionLast="45" xr6:coauthVersionMax="45" xr10:uidLastSave="{00000000-0000-0000-0000-000000000000}"/>
  <bookViews>
    <workbookView xWindow="63860" yWindow="940" windowWidth="34700" windowHeight="25180" activeTab="6" xr2:uid="{00000000-000D-0000-FFFF-FFFF00000000}"/>
  </bookViews>
  <sheets>
    <sheet name="Formatted Data" sheetId="1" r:id="rId1"/>
    <sheet name="State by Category &amp; Country" sheetId="2" r:id="rId2"/>
    <sheet name="State by Subcategory &amp; Country" sheetId="3" r:id="rId3"/>
    <sheet name="State by Category and Date" sheetId="4" r:id="rId4"/>
    <sheet name="Goal Analysis" sheetId="5" r:id="rId5"/>
    <sheet name="Pitvot Table for Stats" sheetId="6" r:id="rId6"/>
    <sheet name="Brute Force Stats" sheetId="7" r:id="rId7"/>
  </sheets>
  <definedNames>
    <definedName name="_xlnm._FilterDatabase" localSheetId="0" hidden="1">'Formatted Data'!$F$1:$F$4115</definedName>
    <definedName name="_xlchart.v1.0" hidden="1">'Brute Force Stats'!$C$7:$C$2191</definedName>
    <definedName name="_xlchart.v1.1" hidden="1">'Brute Force Stats'!$C$7:$C$2191</definedName>
    <definedName name="FAILED">'Pitvot Table for Stats'!$B$5:$B$3712</definedName>
    <definedName name="FAILS">'Brute Force Stats'!$F$7:$F$1536</definedName>
    <definedName name="GOAL">'Formatted Data'!$D$2:$D$4115</definedName>
    <definedName name="STATE">'Formatted Data'!$F$2:$F$4115</definedName>
    <definedName name="SUCCESSES">'Brute Force Stats'!$C$7:$C$2191</definedName>
    <definedName name="SUCCESSFUL">'Pitvot Table for Stats'!$C$5:$C$3712</definedName>
  </definedNames>
  <calcPr calcId="191029"/>
  <pivotCaches>
    <pivotCache cacheId="5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" i="7" l="1"/>
  <c r="I10" i="7"/>
  <c r="J9" i="7"/>
  <c r="I9" i="7"/>
  <c r="J22" i="7"/>
  <c r="I22" i="7"/>
  <c r="J21" i="7"/>
  <c r="I21" i="7"/>
  <c r="J20" i="7"/>
  <c r="I20" i="7"/>
  <c r="J19" i="7"/>
  <c r="I19" i="7"/>
  <c r="J18" i="7"/>
  <c r="I18" i="7"/>
  <c r="J17" i="7"/>
  <c r="I17" i="7"/>
  <c r="J11" i="7"/>
  <c r="J12" i="7"/>
  <c r="J8" i="7"/>
  <c r="J7" i="7"/>
  <c r="I11" i="7"/>
  <c r="I12" i="7"/>
  <c r="I8" i="7"/>
  <c r="I7" i="7"/>
  <c r="I12" i="6" l="1"/>
  <c r="H12" i="6"/>
  <c r="I11" i="6"/>
  <c r="H11" i="6"/>
  <c r="I10" i="6"/>
  <c r="H10" i="6"/>
  <c r="I9" i="6"/>
  <c r="H9" i="6"/>
  <c r="I8" i="6"/>
  <c r="H8" i="6"/>
  <c r="I7" i="6"/>
  <c r="H7" i="6"/>
  <c r="E15" i="5" l="1"/>
  <c r="G15" i="5"/>
  <c r="F15" i="5"/>
  <c r="F16" i="5"/>
  <c r="D15" i="5"/>
  <c r="G7" i="5"/>
  <c r="G8" i="5"/>
  <c r="G9" i="5"/>
  <c r="G10" i="5"/>
  <c r="G11" i="5"/>
  <c r="G12" i="5"/>
  <c r="G13" i="5"/>
  <c r="G14" i="5"/>
  <c r="F7" i="5"/>
  <c r="F8" i="5"/>
  <c r="F9" i="5"/>
  <c r="F10" i="5"/>
  <c r="F11" i="5"/>
  <c r="F12" i="5"/>
  <c r="F13" i="5"/>
  <c r="F14" i="5"/>
  <c r="E8" i="5"/>
  <c r="H8" i="5" s="1"/>
  <c r="E9" i="5"/>
  <c r="E10" i="5"/>
  <c r="E11" i="5"/>
  <c r="E12" i="5"/>
  <c r="E13" i="5"/>
  <c r="E14" i="5"/>
  <c r="H14" i="5" s="1"/>
  <c r="E7" i="5"/>
  <c r="H7" i="5" s="1"/>
  <c r="F6" i="5"/>
  <c r="G6" i="5"/>
  <c r="E6" i="5"/>
  <c r="H6" i="5" s="1"/>
  <c r="G16" i="5"/>
  <c r="E16" i="5"/>
  <c r="F5" i="5"/>
  <c r="G5" i="5"/>
  <c r="E5" i="5"/>
  <c r="D16" i="5"/>
  <c r="D6" i="5"/>
  <c r="D7" i="5"/>
  <c r="D8" i="5"/>
  <c r="D9" i="5"/>
  <c r="D10" i="5"/>
  <c r="D11" i="5"/>
  <c r="D12" i="5"/>
  <c r="D13" i="5"/>
  <c r="D14" i="5"/>
  <c r="D5" i="5"/>
  <c r="F1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3"/>
  <c r="G1" i="3"/>
  <c r="G1" i="2"/>
  <c r="H12" i="5" l="1"/>
  <c r="J8" i="5"/>
  <c r="K14" i="5"/>
  <c r="H13" i="5"/>
  <c r="K13" i="5" s="1"/>
  <c r="K12" i="5"/>
  <c r="H11" i="5"/>
  <c r="K11" i="5" s="1"/>
  <c r="H10" i="5"/>
  <c r="J10" i="5" s="1"/>
  <c r="H9" i="5"/>
  <c r="J9" i="5" s="1"/>
  <c r="K8" i="5"/>
  <c r="J14" i="5"/>
  <c r="J13" i="5"/>
  <c r="J12" i="5"/>
  <c r="J11" i="5"/>
  <c r="H15" i="5"/>
  <c r="H16" i="5"/>
  <c r="J16" i="5" s="1"/>
  <c r="K6" i="5"/>
  <c r="J6" i="5"/>
  <c r="J7" i="5"/>
  <c r="K7" i="5"/>
  <c r="I14" i="5"/>
  <c r="I13" i="5"/>
  <c r="I12" i="5"/>
  <c r="H5" i="5"/>
  <c r="K5" i="5" s="1"/>
  <c r="I11" i="5"/>
  <c r="I10" i="5"/>
  <c r="I9" i="5"/>
  <c r="I8" i="5"/>
  <c r="I7" i="5"/>
  <c r="I6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K16" i="5" l="1"/>
  <c r="I16" i="5"/>
  <c r="K10" i="5"/>
  <c r="K9" i="5"/>
  <c r="K15" i="5"/>
  <c r="J15" i="5"/>
  <c r="I15" i="5"/>
  <c r="I5" i="5"/>
  <c r="J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<sst xmlns="http://schemas.openxmlformats.org/spreadsheetml/2006/main" count="28582" uniqueCount="8429">
  <si>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</si>
  <si>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</si>
  <si>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</si>
  <si>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</si>
  <si>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</si>
  <si>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</si>
  <si>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</si>
  <si>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</si>
  <si>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</si>
  <si>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</si>
  <si>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</si>
  <si>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</si>
  <si>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</si>
  <si>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</si>
  <si>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</si>
  <si>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</si>
  <si>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</si>
  <si>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</si>
  <si>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</si>
  <si>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</si>
  <si>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</si>
  <si>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</si>
  <si>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</si>
  <si>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</si>
  <si>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</si>
  <si>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</si>
  <si>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</si>
  <si>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</si>
  <si>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</si>
  <si>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</si>
  <si>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</si>
  <si>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</si>
  <si>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</si>
  <si>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</si>
  <si>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</si>
  <si>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</si>
  <si>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</si>
  <si>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</si>
  <si>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</si>
  <si>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</si>
  <si>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</si>
  <si>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</si>
  <si>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</si>
  <si>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</si>
  <si>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</si>
  <si>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</si>
  <si>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</si>
  <si>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</si>
  <si>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</si>
  <si>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</si>
  <si>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</si>
  <si>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</si>
  <si>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</si>
  <si>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</si>
  <si>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</si>
  <si>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</si>
  <si>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</si>
  <si>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</si>
  <si>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</si>
  <si>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</si>
  <si>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</si>
  <si>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</si>
  <si>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</si>
  <si>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</si>
  <si>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</si>
  <si>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</si>
  <si>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</si>
  <si>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</si>
  <si>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</si>
  <si>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</si>
  <si>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</si>
  <si>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</si>
  <si>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</si>
  <si>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</si>
  <si>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</si>
  <si>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</si>
  <si>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</si>
  <si>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</si>
  <si>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</si>
  <si>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</si>
  <si>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</si>
  <si>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</si>
  <si>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</si>
  <si>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</si>
  <si>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</si>
  <si>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</si>
  <si>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</si>
  <si>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</si>
  <si>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</si>
  <si>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</si>
  <si>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</si>
  <si>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</si>
  <si>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</si>
  <si>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</si>
  <si>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</si>
  <si>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</si>
  <si>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</si>
  <si>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</si>
  <si>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</si>
  <si>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</si>
  <si>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</si>
  <si>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</si>
  <si>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</si>
  <si>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</si>
  <si>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</si>
  <si>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</si>
  <si>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</si>
  <si>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</si>
  <si>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</si>
  <si>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</si>
  <si>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</si>
  <si>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</si>
  <si>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</si>
  <si>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</si>
  <si>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</si>
  <si>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</si>
  <si>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</si>
  <si>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</si>
  <si>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</si>
  <si>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</si>
  <si>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</si>
  <si>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</si>
  <si>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</si>
  <si>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</si>
  <si>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</si>
  <si>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</si>
  <si>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</si>
  <si>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</si>
  <si>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</si>
  <si>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</si>
  <si>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</si>
  <si>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</si>
  <si>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</si>
  <si>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</si>
  <si>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</si>
  <si>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</si>
  <si>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</si>
  <si>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</si>
  <si>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</si>
  <si>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</si>
  <si>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</si>
  <si>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</si>
  <si>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</si>
  <si>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</si>
  <si>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</si>
  <si>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</si>
  <si>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</si>
  <si>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</si>
  <si>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</si>
  <si>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</si>
  <si>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</si>
  <si>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</si>
  <si>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</si>
  <si>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</si>
  <si>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</si>
  <si>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</si>
  <si>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</si>
  <si>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</si>
  <si>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</si>
  <si>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</si>
  <si>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</si>
  <si>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</si>
  <si>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</si>
  <si>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</si>
  <si>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</si>
  <si>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</si>
  <si>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</si>
  <si>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</si>
  <si>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</si>
  <si>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</si>
  <si>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</si>
  <si>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</si>
  <si>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</si>
  <si>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</si>
  <si>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</si>
  <si>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</si>
  <si>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</si>
  <si>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</si>
  <si>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</si>
  <si>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</si>
  <si>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</si>
  <si>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</si>
  <si>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</si>
  <si>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</si>
  <si>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</si>
  <si>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</si>
  <si>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</si>
  <si>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</si>
  <si>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</si>
  <si>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</si>
  <si>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</si>
  <si>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</si>
  <si>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</si>
  <si>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</si>
  <si>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</si>
  <si>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</si>
  <si>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</si>
  <si>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</si>
  <si>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</si>
  <si>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</si>
  <si>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</si>
  <si>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</si>
  <si>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</si>
  <si>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</si>
  <si>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</si>
  <si>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</si>
  <si>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</si>
  <si>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</si>
  <si>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</si>
  <si>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</si>
  <si>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</si>
  <si>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</si>
  <si>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</si>
  <si>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</si>
  <si>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</si>
  <si>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</si>
  <si>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</si>
  <si>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</si>
  <si>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</si>
  <si>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</si>
  <si>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</si>
  <si>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</si>
  <si>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</si>
  <si>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</si>
  <si>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</si>
  <si>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</si>
  <si>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</si>
  <si>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</si>
  <si>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</si>
  <si>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</si>
  <si>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</si>
  <si>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</si>
  <si>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</si>
  <si>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</si>
  <si>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</si>
  <si>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</si>
  <si>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</si>
  <si>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</si>
  <si>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</si>
  <si>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</si>
  <si>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</si>
  <si>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</si>
  <si>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</si>
  <si>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</si>
  <si>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</si>
  <si>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</si>
  <si>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</si>
  <si>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</si>
  <si>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</si>
  <si>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</si>
  <si>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</si>
  <si>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</si>
  <si>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</si>
  <si>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</si>
  <si>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</si>
  <si>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</si>
  <si>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</si>
  <si>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</si>
  <si>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</si>
  <si>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</si>
  <si>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</si>
  <si>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</si>
  <si>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</si>
  <si>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</si>
  <si>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</si>
  <si>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</si>
  <si>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</si>
  <si>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</si>
  <si>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</si>
  <si>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</si>
  <si>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</si>
  <si>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</si>
  <si>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</si>
  <si>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</si>
  <si>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</si>
  <si>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</si>
  <si>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</si>
  <si>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</si>
  <si>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</si>
  <si>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</si>
  <si>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</si>
  <si>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</si>
  <si>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</si>
  <si>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</si>
  <si>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</si>
  <si>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</si>
  <si>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</si>
  <si>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</si>
  <si>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</si>
  <si>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</si>
  <si>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</si>
  <si>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</si>
  <si>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</si>
  <si>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</si>
  <si>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</si>
  <si>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</si>
  <si>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</si>
  <si>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</si>
  <si>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</si>
  <si>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</si>
  <si>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</si>
  <si>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</si>
  <si>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</si>
  <si>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</si>
  <si>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</si>
  <si>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</si>
  <si>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</si>
  <si>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</si>
  <si>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</si>
  <si>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</si>
  <si>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</si>
  <si>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</si>
  <si>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</si>
  <si>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</si>
  <si>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</si>
  <si>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</si>
  <si>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</si>
  <si>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</si>
  <si>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</si>
  <si>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</si>
  <si>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</si>
  <si>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</si>
  <si>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</si>
  <si>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</si>
  <si>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</si>
  <si>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</si>
  <si>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</si>
  <si>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</si>
  <si>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</si>
  <si>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</si>
  <si>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</si>
  <si>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</si>
  <si>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</si>
  <si>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</si>
  <si>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</si>
  <si>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</si>
  <si>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</si>
  <si>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</si>
  <si>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</si>
  <si>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</si>
  <si>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</si>
  <si>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</si>
  <si>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</si>
  <si>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</si>
  <si>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</si>
  <si>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</si>
  <si>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</si>
  <si>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</si>
  <si>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</si>
  <si>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</si>
  <si>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</si>
  <si>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</si>
  <si>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</si>
  <si>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</si>
  <si>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</si>
  <si>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</si>
  <si>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</si>
  <si>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</si>
  <si>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</si>
  <si>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</si>
  <si>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</si>
  <si>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</si>
  <si>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</si>
  <si>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</si>
  <si>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</si>
  <si>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</si>
  <si>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</si>
  <si>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</si>
  <si>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</si>
  <si>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</si>
  <si>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</si>
  <si>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</si>
  <si>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</si>
  <si>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</si>
  <si>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</si>
  <si>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</si>
  <si>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</si>
  <si>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</si>
  <si>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</si>
  <si>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</si>
  <si>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</si>
  <si>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</si>
  <si>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</si>
  <si>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</si>
  <si>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</si>
  <si>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</si>
  <si>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</si>
  <si>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</si>
  <si>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</si>
  <si>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</si>
  <si>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</si>
  <si>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</si>
  <si>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</si>
  <si>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</si>
  <si>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</si>
  <si>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</si>
  <si>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</si>
  <si>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</si>
  <si>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</si>
  <si>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</si>
  <si>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</si>
  <si>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</si>
  <si>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</si>
  <si>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</si>
  <si>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</si>
  <si>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</si>
  <si>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</si>
  <si>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</si>
  <si>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</si>
  <si>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</si>
  <si>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</si>
  <si>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</si>
  <si>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</si>
  <si>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</si>
  <si>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</si>
  <si>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</si>
  <si>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</si>
  <si>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</si>
  <si>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</si>
  <si>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</si>
  <si>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</si>
  <si>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</si>
  <si>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</si>
  <si>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</si>
  <si>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</si>
  <si>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</si>
  <si>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</si>
  <si>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</si>
  <si>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</si>
  <si>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</si>
  <si>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</si>
  <si>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</si>
  <si>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</si>
  <si>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</si>
  <si>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</si>
  <si>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</si>
  <si>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</si>
  <si>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</si>
  <si>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</si>
  <si>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</si>
  <si>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</si>
  <si>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</si>
  <si>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</si>
  <si>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</si>
  <si>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</si>
  <si>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</si>
  <si>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</si>
  <si>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</si>
  <si>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</si>
  <si>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</si>
  <si>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</si>
  <si>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</si>
  <si>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</si>
  <si>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</si>
  <si>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</si>
  <si>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</si>
  <si>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</si>
  <si>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</si>
  <si>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</si>
  <si>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</si>
  <si>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</si>
  <si>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</si>
  <si>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</si>
  <si>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</si>
  <si>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</si>
  <si>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</si>
  <si>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</si>
  <si>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</si>
  <si>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</si>
  <si>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</si>
  <si>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</si>
  <si>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</si>
  <si>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</si>
  <si>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</si>
  <si>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</si>
  <si>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</si>
  <si>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</si>
  <si>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</si>
  <si>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</si>
  <si>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</si>
  <si>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</si>
  <si>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</si>
  <si>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</si>
  <si>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</si>
  <si>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</si>
  <si>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</si>
  <si>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</si>
  <si>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</si>
  <si>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</si>
  <si>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</si>
  <si>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</si>
  <si>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</si>
  <si>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</si>
  <si>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</si>
  <si>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</si>
  <si>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</si>
  <si>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</si>
  <si>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</si>
  <si>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</si>
  <si>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</si>
  <si>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</si>
  <si>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</si>
  <si>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</si>
  <si>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</si>
  <si>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</si>
  <si>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</si>
  <si>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</si>
  <si>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</si>
  <si>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</si>
  <si>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</si>
  <si>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</si>
  <si>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</si>
  <si>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</si>
  <si>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</si>
  <si>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</si>
  <si>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</si>
  <si>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</si>
  <si>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</si>
  <si>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</si>
  <si>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</si>
  <si>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</si>
  <si>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</si>
  <si>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</si>
  <si>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</si>
  <si>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</si>
  <si>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</si>
  <si>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</si>
  <si>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</si>
  <si>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</si>
  <si>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</si>
  <si>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</si>
  <si>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</si>
  <si>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</si>
  <si>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</si>
  <si>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</si>
  <si>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</si>
  <si>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</si>
  <si>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</si>
  <si>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</si>
  <si>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</si>
  <si>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</si>
  <si>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</si>
  <si>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</si>
  <si>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</si>
  <si>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</si>
  <si>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</si>
  <si>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</si>
  <si>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</si>
  <si>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</si>
  <si>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</si>
  <si>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</si>
  <si>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</si>
  <si>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</si>
  <si>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</si>
  <si>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</si>
  <si>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</si>
  <si>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</si>
  <si>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</si>
  <si>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</si>
  <si>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</si>
  <si>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</si>
  <si>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</si>
  <si>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</si>
  <si>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</si>
  <si>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</si>
  <si>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</si>
  <si>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</si>
  <si>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</si>
  <si>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</si>
  <si>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</si>
  <si>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</si>
  <si>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</si>
  <si>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</si>
  <si>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</si>
  <si>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</si>
  <si>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</si>
  <si>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</si>
  <si>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</si>
  <si>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</si>
  <si>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</si>
  <si>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</si>
  <si>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</si>
  <si>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</si>
  <si>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</si>
  <si>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</si>
  <si>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</si>
  <si>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</si>
  <si>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</si>
  <si>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</si>
  <si>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</si>
  <si>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</si>
  <si>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</si>
  <si>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</si>
  <si>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</si>
  <si>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</si>
  <si>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</si>
  <si>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</si>
  <si>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</si>
  <si>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</si>
  <si>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</si>
  <si>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</si>
  <si>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</si>
  <si>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</si>
  <si>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</si>
  <si>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</si>
  <si>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</si>
  <si>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</si>
  <si>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</si>
  <si>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</si>
  <si>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</si>
  <si>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</si>
  <si>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</si>
  <si>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</si>
  <si>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</si>
  <si>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</si>
  <si>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</si>
  <si>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</si>
  <si>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</si>
  <si>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</si>
  <si>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</si>
  <si>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</si>
  <si>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</si>
  <si>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</si>
  <si>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</si>
  <si>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</si>
  <si>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</si>
  <si>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</si>
  <si>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</si>
  <si>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</si>
  <si>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</si>
  <si>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</si>
  <si>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</si>
  <si>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</si>
  <si>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</si>
  <si>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</si>
  <si>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</si>
  <si>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</si>
  <si>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</si>
  <si>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</si>
  <si>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</si>
  <si>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</si>
  <si>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</si>
  <si>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</si>
  <si>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</si>
  <si>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</si>
  <si>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</si>
  <si>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</si>
  <si>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</si>
  <si>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</si>
  <si>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</si>
  <si>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</si>
  <si>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</si>
  <si>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</si>
  <si>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</si>
  <si>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</si>
  <si>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</si>
  <si>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</si>
  <si>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</si>
  <si>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</si>
  <si>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</si>
  <si>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</si>
  <si>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</si>
  <si>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</si>
  <si>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</si>
  <si>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</si>
  <si>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</si>
  <si>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</si>
  <si>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</si>
  <si>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</si>
  <si>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</si>
  <si>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</si>
  <si>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</si>
  <si>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</si>
  <si>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</si>
  <si>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</si>
  <si>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</si>
  <si>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</si>
  <si>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</si>
  <si>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</si>
  <si>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</si>
  <si>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</si>
  <si>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</si>
  <si>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</si>
  <si>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</si>
  <si>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</si>
  <si>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</si>
  <si>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</si>
  <si>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</si>
  <si>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</si>
  <si>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</si>
  <si>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</si>
  <si>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</si>
  <si>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</si>
  <si>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</si>
  <si>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</si>
  <si>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</si>
  <si>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</si>
  <si>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</si>
  <si>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</si>
  <si>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</si>
  <si>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</si>
  <si>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</si>
  <si>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</si>
  <si>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</si>
  <si>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</si>
  <si>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</si>
  <si>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</si>
  <si>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</si>
  <si>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</si>
  <si>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</si>
  <si>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</si>
  <si>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</si>
  <si>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</si>
  <si>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</si>
  <si>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</si>
  <si>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</si>
  <si>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</si>
  <si>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</si>
  <si>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</si>
  <si>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</si>
  <si>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</si>
  <si>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</si>
  <si>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</si>
  <si>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</si>
  <si>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</si>
  <si>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</si>
  <si>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</si>
  <si>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</si>
  <si>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</si>
  <si>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</si>
  <si>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</si>
  <si>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</si>
  <si>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</si>
  <si>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</si>
  <si>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</si>
  <si>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</si>
  <si>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</si>
  <si>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</si>
  <si>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</si>
  <si>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</si>
  <si>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</si>
  <si>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</si>
  <si>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</si>
  <si>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</si>
  <si>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</si>
  <si>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</si>
  <si>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</si>
  <si>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</si>
  <si>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</si>
  <si>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</si>
  <si>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</si>
  <si>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</si>
  <si>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</si>
  <si>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</si>
  <si>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</si>
  <si>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</si>
  <si>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</si>
  <si>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</si>
  <si>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</si>
  <si>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</si>
  <si>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</si>
  <si>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</si>
  <si>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</si>
  <si>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</si>
  <si>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</si>
  <si>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</si>
  <si>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</si>
  <si>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</si>
  <si>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</si>
  <si>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</si>
  <si>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</si>
  <si>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</si>
  <si>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</si>
  <si>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</si>
  <si>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</si>
  <si>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</si>
  <si>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</si>
  <si>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</si>
  <si>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</si>
  <si>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</si>
  <si>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</si>
  <si>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</si>
  <si>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</si>
  <si>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</si>
  <si>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</si>
  <si>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</si>
  <si>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</si>
  <si>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</si>
  <si>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</si>
  <si>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</si>
  <si>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</si>
  <si>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</si>
  <si>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</si>
  <si>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</si>
  <si>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</si>
  <si>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</si>
  <si>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</si>
  <si>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</si>
  <si>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</si>
  <si>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</si>
  <si>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</si>
  <si>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</si>
  <si>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</si>
  <si>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</si>
  <si>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</si>
  <si>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</si>
  <si>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</si>
  <si>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</si>
  <si>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</si>
  <si>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</si>
  <si>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</si>
  <si>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</si>
  <si>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</si>
  <si>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</si>
  <si>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</si>
  <si>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</si>
  <si>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</si>
  <si>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</si>
  <si>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</si>
  <si>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</si>
  <si>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</si>
  <si>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</si>
  <si>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</si>
  <si>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</si>
  <si>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</si>
  <si>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</si>
  <si>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</si>
  <si>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</si>
  <si>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</si>
  <si>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</si>
  <si>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</si>
  <si>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</si>
  <si>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</si>
  <si>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</si>
  <si>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</si>
  <si>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</si>
  <si>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</si>
  <si>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</si>
  <si>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</si>
  <si>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</si>
  <si>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</si>
  <si>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</si>
  <si>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</si>
  <si>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</si>
  <si>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</si>
  <si>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</si>
  <si>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</si>
  <si>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</si>
  <si>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</si>
  <si>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</si>
  <si>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</si>
  <si>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</si>
  <si>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</si>
  <si>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</si>
  <si>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</si>
  <si>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</si>
  <si>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</si>
  <si>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</si>
  <si>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</si>
  <si>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</si>
  <si>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</si>
  <si>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</si>
  <si>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</si>
  <si>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</si>
  <si>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</si>
  <si>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</si>
  <si>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</si>
  <si>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</si>
  <si>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</si>
  <si>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</si>
  <si>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</si>
  <si>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</si>
  <si>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</si>
  <si>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</si>
  <si>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</si>
  <si>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</si>
  <si>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</si>
  <si>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</si>
  <si>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</si>
  <si>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</si>
  <si>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</si>
  <si>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</si>
  <si>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</si>
  <si>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</si>
  <si>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</si>
  <si>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</si>
  <si>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</si>
  <si>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</si>
  <si>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</si>
  <si>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</si>
  <si>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</si>
  <si>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</si>
  <si>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</si>
  <si>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</si>
  <si>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</si>
  <si>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</si>
  <si>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</si>
  <si>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</si>
  <si>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</si>
  <si>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</si>
  <si>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</si>
  <si>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</si>
  <si>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</si>
  <si>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</si>
  <si>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</si>
  <si>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</si>
  <si>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</si>
  <si>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</si>
  <si>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</si>
  <si>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</si>
  <si>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</si>
  <si>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</si>
  <si>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</si>
  <si>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</si>
  <si>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</si>
  <si>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</si>
  <si>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</si>
  <si>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</si>
  <si>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</si>
  <si>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</si>
  <si>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</si>
  <si>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</si>
  <si>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</si>
  <si>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</si>
  <si>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</si>
  <si>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</si>
  <si>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</si>
  <si>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</si>
  <si>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</si>
  <si>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</si>
  <si>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</si>
  <si>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</si>
  <si>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</si>
  <si>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</si>
  <si>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</si>
  <si>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</si>
  <si>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</si>
  <si>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</si>
  <si>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</si>
  <si>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</si>
  <si>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</si>
  <si>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</si>
  <si>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</si>
  <si>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</si>
  <si>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</si>
  <si>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</si>
  <si>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</si>
  <si>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</si>
  <si>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</si>
  <si>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</si>
  <si>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</si>
  <si>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</si>
  <si>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</si>
  <si>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</si>
  <si>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</si>
  <si>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</si>
  <si>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</si>
  <si>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</si>
  <si>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</si>
  <si>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</si>
  <si>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</si>
  <si>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</si>
  <si>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</si>
  <si>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</si>
  <si>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</si>
  <si>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</si>
  <si>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</si>
  <si>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</si>
  <si>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</si>
  <si>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</si>
  <si>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</si>
  <si>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</si>
  <si>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</si>
  <si>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</si>
  <si>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</si>
  <si>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</si>
  <si>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</si>
  <si>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</si>
  <si>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</si>
  <si>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</si>
  <si>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</si>
  <si>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</si>
  <si>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</si>
  <si>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</si>
  <si>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</si>
  <si>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</si>
  <si>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</si>
  <si>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</si>
  <si>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</si>
  <si>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</si>
  <si>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</si>
  <si>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</si>
  <si>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</si>
  <si>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</si>
  <si>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</si>
  <si>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</si>
  <si>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</si>
  <si>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</si>
  <si>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</si>
  <si>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</si>
  <si>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</si>
  <si>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</si>
  <si>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</si>
  <si>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</si>
  <si>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</si>
  <si>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</si>
  <si>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</si>
  <si>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</si>
  <si>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</si>
  <si>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</si>
  <si>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</si>
  <si>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</si>
  <si>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</si>
  <si>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</si>
  <si>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</si>
  <si>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</si>
  <si>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</si>
  <si>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</si>
  <si>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</si>
  <si>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</si>
  <si>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</si>
  <si>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</si>
  <si>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</si>
  <si>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</si>
  <si>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</si>
  <si>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</si>
  <si>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</si>
  <si>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</si>
  <si>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</si>
  <si>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</si>
  <si>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</si>
  <si>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</si>
  <si>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</si>
  <si>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</si>
  <si>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</si>
  <si>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</si>
  <si>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</si>
  <si>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</si>
  <si>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</si>
  <si>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</si>
  <si>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</si>
  <si>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</si>
  <si>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</si>
  <si>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</si>
  <si>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</si>
  <si>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</si>
  <si>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</si>
  <si>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</si>
  <si>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</si>
  <si>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</si>
  <si>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</si>
  <si>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</si>
  <si>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</si>
  <si>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</si>
  <si>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</si>
  <si>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</si>
  <si>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</si>
  <si>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</si>
  <si>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</si>
  <si>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</si>
  <si>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</si>
  <si>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</si>
  <si>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</si>
  <si>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</si>
  <si>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</si>
  <si>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</si>
  <si>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</si>
  <si>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</si>
  <si>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</si>
  <si>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</si>
  <si>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</si>
  <si>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</si>
  <si>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</si>
  <si>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</si>
  <si>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</si>
  <si>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</si>
  <si>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</si>
  <si>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</si>
  <si>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</si>
  <si>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</si>
  <si>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</si>
  <si>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</si>
  <si>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</si>
  <si>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</si>
  <si>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</si>
  <si>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</si>
  <si>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</si>
  <si>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</si>
  <si>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</si>
  <si>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</si>
  <si>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</si>
  <si>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</si>
  <si>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</si>
  <si>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</si>
  <si>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</si>
  <si>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</si>
  <si>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</si>
  <si>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</si>
  <si>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</si>
  <si>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</si>
  <si>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</si>
  <si>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</si>
  <si>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</si>
  <si>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</si>
  <si>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</si>
  <si>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</si>
  <si>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</si>
  <si>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</si>
  <si>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</si>
  <si>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</si>
  <si>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</si>
  <si>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</si>
  <si>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</si>
  <si>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</si>
  <si>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</si>
  <si>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</si>
  <si>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</si>
  <si>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</si>
  <si>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</si>
  <si>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</si>
  <si>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</si>
  <si>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</si>
  <si>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</si>
  <si>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</si>
  <si>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</si>
  <si>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</si>
  <si>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</si>
  <si>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</si>
  <si>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</si>
  <si>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</si>
  <si>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</si>
  <si>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</si>
  <si>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</si>
  <si>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</si>
  <si>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</si>
  <si>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</si>
  <si>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</si>
  <si>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</si>
  <si>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</si>
  <si>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</si>
  <si>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</si>
  <si>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</si>
  <si>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</si>
  <si>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</si>
  <si>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</si>
  <si>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</si>
  <si>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</si>
  <si>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</si>
  <si>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</si>
  <si>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</si>
  <si>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</si>
  <si>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</si>
  <si>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</si>
  <si>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</si>
  <si>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</si>
  <si>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</si>
  <si>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</si>
  <si>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</si>
  <si>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</si>
  <si>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</si>
  <si>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</si>
  <si>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</si>
  <si>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</si>
  <si>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</si>
  <si>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</si>
  <si>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</si>
  <si>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</si>
  <si>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</si>
  <si>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</si>
  <si>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</si>
  <si>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</si>
  <si>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</si>
  <si>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</si>
  <si>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</si>
  <si>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</si>
  <si>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</si>
  <si>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</si>
  <si>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</si>
  <si>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</si>
  <si>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</si>
  <si>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</si>
  <si>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</si>
  <si>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</si>
  <si>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</si>
  <si>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</si>
  <si>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</si>
  <si>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</si>
  <si>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</si>
  <si>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</si>
  <si>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</si>
  <si>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</si>
  <si>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</si>
  <si>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</si>
  <si>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</si>
  <si>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</si>
  <si>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</si>
  <si>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</si>
  <si>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</si>
  <si>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</si>
  <si>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</si>
  <si>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</si>
  <si>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</si>
  <si>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</si>
  <si>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</si>
  <si>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</si>
  <si>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</si>
  <si>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</si>
  <si>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</si>
  <si>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</si>
  <si>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</si>
  <si>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</si>
  <si>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</si>
  <si>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</si>
  <si>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</si>
  <si>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</si>
  <si>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</si>
  <si>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</si>
  <si>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</si>
  <si>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</si>
  <si>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</si>
  <si>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</si>
  <si>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</si>
  <si>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</si>
  <si>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</si>
  <si>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</si>
  <si>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</si>
  <si>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</si>
  <si>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</si>
  <si>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</si>
  <si>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</si>
  <si>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</si>
  <si>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</si>
  <si>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</si>
  <si>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</si>
  <si>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</si>
  <si>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</si>
  <si>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</si>
  <si>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</si>
  <si>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</si>
  <si>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</si>
  <si>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</si>
  <si>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</si>
  <si>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</si>
  <si>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</si>
  <si>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</si>
  <si>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</si>
  <si>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</si>
  <si>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</si>
  <si>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</si>
  <si>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</si>
  <si>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</si>
  <si>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</si>
  <si>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</si>
  <si>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</si>
  <si>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</si>
  <si>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</si>
  <si>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</si>
  <si>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</si>
  <si>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</si>
  <si>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</si>
  <si>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</si>
  <si>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</si>
  <si>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</si>
  <si>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</si>
  <si>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</si>
  <si>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</si>
  <si>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</si>
  <si>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</si>
  <si>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</si>
  <si>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</si>
  <si>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</si>
  <si>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</si>
  <si>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</si>
  <si>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</si>
  <si>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</si>
  <si>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</si>
  <si>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</si>
  <si>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</si>
  <si>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</si>
  <si>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</si>
  <si>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</si>
  <si>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</si>
  <si>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</si>
  <si>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</si>
  <si>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</si>
  <si>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</si>
  <si>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</si>
  <si>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</si>
  <si>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</si>
  <si>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</si>
  <si>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</si>
  <si>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</si>
  <si>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</si>
  <si>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</si>
  <si>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</si>
  <si>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</si>
  <si>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</si>
  <si>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</si>
  <si>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</si>
  <si>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</si>
  <si>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</si>
  <si>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</si>
  <si>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</si>
  <si>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</si>
  <si>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</si>
  <si>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</si>
  <si>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</si>
  <si>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</si>
  <si>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</si>
  <si>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</si>
  <si>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</si>
  <si>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</si>
  <si>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</si>
  <si>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</si>
  <si>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</si>
  <si>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</si>
  <si>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</si>
  <si>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</si>
  <si>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</si>
  <si>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</si>
  <si>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</si>
  <si>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</si>
  <si>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</si>
  <si>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</si>
  <si>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</si>
  <si>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</si>
  <si>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</si>
  <si>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</si>
  <si>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</si>
  <si>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</si>
  <si>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</si>
  <si>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</si>
  <si>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</si>
  <si>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</si>
  <si>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</si>
  <si>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</si>
  <si>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</si>
  <si>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</si>
  <si>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</si>
  <si>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</si>
  <si>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</si>
  <si>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</si>
  <si>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</si>
  <si>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</si>
  <si>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</si>
  <si>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</si>
  <si>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</si>
  <si>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</si>
  <si>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</si>
  <si>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</si>
  <si>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</si>
  <si>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</si>
  <si>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</si>
  <si>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</si>
  <si>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</si>
  <si>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</si>
  <si>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</si>
  <si>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</si>
  <si>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</si>
  <si>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</si>
  <si>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</si>
  <si>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</si>
  <si>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</si>
  <si>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</si>
  <si>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</si>
  <si>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</si>
  <si>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</si>
  <si>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</si>
  <si>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</si>
  <si>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</si>
  <si>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</si>
  <si>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</si>
  <si>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</si>
  <si>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</si>
  <si>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</si>
  <si>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</si>
  <si>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</si>
  <si>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</si>
  <si>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</si>
  <si>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</si>
  <si>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</si>
  <si>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</si>
  <si>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</si>
  <si>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</si>
  <si>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</si>
  <si>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</si>
  <si>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</si>
  <si>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</si>
  <si>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</si>
  <si>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</si>
  <si>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</si>
  <si>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</si>
  <si>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</si>
  <si>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</si>
  <si>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</si>
  <si>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</si>
  <si>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</si>
  <si>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</si>
  <si>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</si>
  <si>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</si>
  <si>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</si>
  <si>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</si>
  <si>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</si>
  <si>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</si>
  <si>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</si>
  <si>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</si>
  <si>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</si>
  <si>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</si>
  <si>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</si>
  <si>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</si>
  <si>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</si>
  <si>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</si>
  <si>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</si>
  <si>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</si>
  <si>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</si>
  <si>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</si>
  <si>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</si>
  <si>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</si>
  <si>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</si>
  <si>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</si>
  <si>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</si>
  <si>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</si>
  <si>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</si>
  <si>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</si>
  <si>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</si>
  <si>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</si>
  <si>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</si>
  <si>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</si>
  <si>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</si>
  <si>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</si>
  <si>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</si>
  <si>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</si>
  <si>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</si>
  <si>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</si>
  <si>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</si>
  <si>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</si>
  <si>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</si>
  <si>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</si>
  <si>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</si>
  <si>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</si>
  <si>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</si>
  <si>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</si>
  <si>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</si>
  <si>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</si>
  <si>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</si>
  <si>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</si>
  <si>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</si>
  <si>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</si>
  <si>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</si>
  <si>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</si>
  <si>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</si>
  <si>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</si>
  <si>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</si>
  <si>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</si>
  <si>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</si>
  <si>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</si>
  <si>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</si>
  <si>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</si>
  <si>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</si>
  <si>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</si>
  <si>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</si>
  <si>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</si>
  <si>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</si>
  <si>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</si>
  <si>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</si>
  <si>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</si>
  <si>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</si>
  <si>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</si>
  <si>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</si>
  <si>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</si>
  <si>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</si>
  <si>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</si>
  <si>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</si>
  <si>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</si>
  <si>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</si>
  <si>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</si>
  <si>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</si>
  <si>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</si>
  <si>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</si>
  <si>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</si>
  <si>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</si>
  <si>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</si>
  <si>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</si>
  <si>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</si>
  <si>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</si>
  <si>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</si>
  <si>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</si>
  <si>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</si>
  <si>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</si>
  <si>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</si>
  <si>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</si>
  <si>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</si>
  <si>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</si>
  <si>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</si>
  <si>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</si>
  <si>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</si>
  <si>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</si>
  <si>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</si>
  <si>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</si>
  <si>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</si>
  <si>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</si>
  <si>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</si>
  <si>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</si>
  <si>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</si>
  <si>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</si>
  <si>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</si>
  <si>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</si>
  <si>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</si>
  <si>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</si>
  <si>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</si>
  <si>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</si>
  <si>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</si>
  <si>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</si>
  <si>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</si>
  <si>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</si>
  <si>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</si>
  <si>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</si>
  <si>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</si>
  <si>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</si>
  <si>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</si>
  <si>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</si>
  <si>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</si>
  <si>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</si>
  <si>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</si>
  <si>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</si>
  <si>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</si>
  <si>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</si>
  <si>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</si>
  <si>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</si>
  <si>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</si>
  <si>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</si>
  <si>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</si>
  <si>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</si>
  <si>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</si>
  <si>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</si>
  <si>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</si>
  <si>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</si>
  <si>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</si>
  <si>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</si>
  <si>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</si>
  <si>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</si>
  <si>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</si>
  <si>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</si>
  <si>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</si>
  <si>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</si>
  <si>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</si>
  <si>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</si>
  <si>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</si>
  <si>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</si>
  <si>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</si>
  <si>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</si>
  <si>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</si>
  <si>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</si>
  <si>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</si>
  <si>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</si>
  <si>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</si>
  <si>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</si>
  <si>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</si>
  <si>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</si>
  <si>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</si>
  <si>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</si>
  <si>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</si>
  <si>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</si>
  <si>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</si>
  <si>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</si>
  <si>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</si>
  <si>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</si>
  <si>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</si>
  <si>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</si>
  <si>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</si>
  <si>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</si>
  <si>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</si>
  <si>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</si>
  <si>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</si>
  <si>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</si>
  <si>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</si>
  <si>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</si>
  <si>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</si>
  <si>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</si>
  <si>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</si>
  <si>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</si>
  <si>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</si>
  <si>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</si>
  <si>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</si>
  <si>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</si>
  <si>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</si>
  <si>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</si>
  <si>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</si>
  <si>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</si>
  <si>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</si>
  <si>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</si>
  <si>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</si>
  <si>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</si>
  <si>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</si>
  <si>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</si>
  <si>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</si>
  <si>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</si>
  <si>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</si>
  <si>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</si>
  <si>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</si>
  <si>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</si>
  <si>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</si>
  <si>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</si>
  <si>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</si>
  <si>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</si>
  <si>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</si>
  <si>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</si>
  <si>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</si>
  <si>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</si>
  <si>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</si>
  <si>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</si>
  <si>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</si>
  <si>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</si>
  <si>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</si>
  <si>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</si>
  <si>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</si>
  <si>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</si>
  <si>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</si>
  <si>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</si>
  <si>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</si>
  <si>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</si>
  <si>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</si>
  <si>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</si>
  <si>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</si>
  <si>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</si>
  <si>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</si>
  <si>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</si>
  <si>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</si>
  <si>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</si>
  <si>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</si>
  <si>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</si>
  <si>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</si>
  <si>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</si>
  <si>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</si>
  <si>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</si>
  <si>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</si>
  <si>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</si>
  <si>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</si>
  <si>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</si>
  <si>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</si>
  <si>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</si>
  <si>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</si>
  <si>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</si>
  <si>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</si>
  <si>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</si>
  <si>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</si>
  <si>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</si>
  <si>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</si>
  <si>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</si>
  <si>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</si>
  <si>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</si>
  <si>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</si>
  <si>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</si>
  <si>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</si>
  <si>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</si>
  <si>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</si>
  <si>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</si>
  <si>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</si>
  <si>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</si>
  <si>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</si>
  <si>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</si>
  <si>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</si>
  <si>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</si>
  <si>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</si>
  <si>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</si>
  <si>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</si>
  <si>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</si>
  <si>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</si>
  <si>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</si>
  <si>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</si>
  <si>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</si>
  <si>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</si>
  <si>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</si>
  <si>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</si>
  <si>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</si>
  <si>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</si>
  <si>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</si>
  <si>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</si>
  <si>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</si>
  <si>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</si>
  <si>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</si>
  <si>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</si>
  <si>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</si>
  <si>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</si>
  <si>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</si>
  <si>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</si>
  <si>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</si>
  <si>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</si>
  <si>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</si>
  <si>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</si>
  <si>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</si>
  <si>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</si>
  <si>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</si>
  <si>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</si>
  <si>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</si>
  <si>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</si>
  <si>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</si>
  <si>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</si>
  <si>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</si>
  <si>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</si>
  <si>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</si>
  <si>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</si>
  <si>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</si>
  <si>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</si>
  <si>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</si>
  <si>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</si>
  <si>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</si>
  <si>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</si>
  <si>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</si>
  <si>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</si>
  <si>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</si>
  <si>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</si>
  <si>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</si>
  <si>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</si>
  <si>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</si>
  <si>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</si>
  <si>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</si>
  <si>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</si>
  <si>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</si>
  <si>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</si>
  <si>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</si>
  <si>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</si>
  <si>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</si>
  <si>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</si>
  <si>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</si>
  <si>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</si>
  <si>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</si>
  <si>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</si>
  <si>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</si>
  <si>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</si>
  <si>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</si>
  <si>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</si>
  <si>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</si>
  <si>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</si>
  <si>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</si>
  <si>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</si>
  <si>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</si>
  <si>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</si>
  <si>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</si>
  <si>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</si>
  <si>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</si>
  <si>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</si>
  <si>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</si>
  <si>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</si>
  <si>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</si>
  <si>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</si>
  <si>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</si>
  <si>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</si>
  <si>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</si>
  <si>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</si>
  <si>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</si>
  <si>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</si>
  <si>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</si>
  <si>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</si>
  <si>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</si>
  <si>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</si>
  <si>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</si>
  <si>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</si>
  <si>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</si>
  <si>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</si>
  <si>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</si>
  <si>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</si>
  <si>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</si>
  <si>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</si>
  <si>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</si>
  <si>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</si>
  <si>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</si>
  <si>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</si>
  <si>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</si>
  <si>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</si>
  <si>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</si>
  <si>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</si>
  <si>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</si>
  <si>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</si>
  <si>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</si>
  <si>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</si>
  <si>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</si>
  <si>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</si>
  <si>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</si>
  <si>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</si>
  <si>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</si>
  <si>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</si>
  <si>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</si>
  <si>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</si>
  <si>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</si>
  <si>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</si>
  <si>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</si>
  <si>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</si>
  <si>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</si>
  <si>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</si>
  <si>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</si>
  <si>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</si>
  <si>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</si>
  <si>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</si>
  <si>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</si>
  <si>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</si>
  <si>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</si>
  <si>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</si>
  <si>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</si>
  <si>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</si>
  <si>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</si>
  <si>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</si>
  <si>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</si>
  <si>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</si>
  <si>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</si>
  <si>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</si>
  <si>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</si>
  <si>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</si>
  <si>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</si>
  <si>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</si>
  <si>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</si>
  <si>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</si>
  <si>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</si>
  <si>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</si>
  <si>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</si>
  <si>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</si>
  <si>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</si>
  <si>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</si>
  <si>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</si>
  <si>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</si>
  <si>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</si>
  <si>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</si>
  <si>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</si>
  <si>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</si>
  <si>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</si>
  <si>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</si>
  <si>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</si>
  <si>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</si>
  <si>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</si>
  <si>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</si>
  <si>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</si>
  <si>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</si>
  <si>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</si>
  <si>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</si>
  <si>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</si>
  <si>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</si>
  <si>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</si>
  <si>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</si>
  <si>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</si>
  <si>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</si>
  <si>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</si>
  <si>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</si>
  <si>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</si>
  <si>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</si>
  <si>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</si>
  <si>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</si>
  <si>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</si>
  <si>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</si>
  <si>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</si>
  <si>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</si>
  <si>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</si>
  <si>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</si>
  <si>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</si>
  <si>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</si>
  <si>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</si>
  <si>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</si>
  <si>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</si>
  <si>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</si>
  <si>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</si>
  <si>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</si>
  <si>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</si>
  <si>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</si>
  <si>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</si>
  <si>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</si>
  <si>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</si>
  <si>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</si>
  <si>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</si>
  <si>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</si>
  <si>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</si>
  <si>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</si>
  <si>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</si>
  <si>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</si>
  <si>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</si>
  <si>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</si>
  <si>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</si>
  <si>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</si>
  <si>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</si>
  <si>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</si>
  <si>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</si>
  <si>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</si>
  <si>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</si>
  <si>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</si>
  <si>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</si>
  <si>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</si>
  <si>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</si>
  <si>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</si>
  <si>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</si>
  <si>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</si>
  <si>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</si>
  <si>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</si>
  <si>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</si>
  <si>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</si>
  <si>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</si>
  <si>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</si>
  <si>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</si>
  <si>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</si>
  <si>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</si>
  <si>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</si>
  <si>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</si>
  <si>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</si>
  <si>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</si>
  <si>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</si>
  <si>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</si>
  <si>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</si>
  <si>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</si>
  <si>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</si>
  <si>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</si>
  <si>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</si>
  <si>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</si>
  <si>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</si>
  <si>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</si>
  <si>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</si>
  <si>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</si>
  <si>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</si>
  <si>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</si>
  <si>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</si>
  <si>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</si>
  <si>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</si>
  <si>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</si>
  <si>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</si>
  <si>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</si>
  <si>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</si>
  <si>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</si>
  <si>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</si>
  <si>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</si>
  <si>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</si>
  <si>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</si>
  <si>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</si>
  <si>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</si>
  <si>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</si>
  <si>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</si>
  <si>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</si>
  <si>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</si>
  <si>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</si>
  <si>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</si>
  <si>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</si>
  <si>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</si>
  <si>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</si>
  <si>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</si>
  <si>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</si>
  <si>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</si>
  <si>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</si>
  <si>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</si>
  <si>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</si>
  <si>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</si>
  <si>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</si>
  <si>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</si>
  <si>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</si>
  <si>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</si>
  <si>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</si>
  <si>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</si>
  <si>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</si>
  <si>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</si>
  <si>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</si>
  <si>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</si>
  <si>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</si>
  <si>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</si>
  <si>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</si>
  <si>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</si>
  <si>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</si>
  <si>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</si>
  <si>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</si>
  <si>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</si>
  <si>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</si>
  <si>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</si>
  <si>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</si>
  <si>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</si>
  <si>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</si>
  <si>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</si>
  <si>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</si>
  <si>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</si>
  <si>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</si>
  <si>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</si>
  <si>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</si>
  <si>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</si>
  <si>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</si>
  <si>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</si>
  <si>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</si>
  <si>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</si>
  <si>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</si>
  <si>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</si>
  <si>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</si>
  <si>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</si>
  <si>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</si>
  <si>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</si>
  <si>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</si>
  <si>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</si>
  <si>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</si>
  <si>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</si>
  <si>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</si>
  <si>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</si>
  <si>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</si>
  <si>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</si>
  <si>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</si>
  <si>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</si>
  <si>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</si>
  <si>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</si>
  <si>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</si>
  <si>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</si>
  <si>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</si>
  <si>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</si>
  <si>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</si>
  <si>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</si>
  <si>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</si>
  <si>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</si>
  <si>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</si>
  <si>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</si>
  <si>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</si>
  <si>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</si>
  <si>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</si>
  <si>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</si>
  <si>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</si>
  <si>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</si>
  <si>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</si>
  <si>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</si>
  <si>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</si>
  <si>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</si>
  <si>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</si>
  <si>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</si>
  <si>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</si>
  <si>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</si>
  <si>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</si>
  <si>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</si>
  <si>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</si>
  <si>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</si>
  <si>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</si>
  <si>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</si>
  <si>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</si>
  <si>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</si>
  <si>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</si>
  <si>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</si>
  <si>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</si>
  <si>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</si>
  <si>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</si>
  <si>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</si>
  <si>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</si>
  <si>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</si>
  <si>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</si>
  <si>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</si>
  <si>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</si>
  <si>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</si>
  <si>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</si>
  <si>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</si>
  <si>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</si>
  <si>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</si>
  <si>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</si>
  <si>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</si>
  <si>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</si>
  <si>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</si>
  <si>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</si>
  <si>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</si>
  <si>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</si>
  <si>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</si>
  <si>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</si>
  <si>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</si>
  <si>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</si>
  <si>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</si>
  <si>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</si>
  <si>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</si>
  <si>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</si>
  <si>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</si>
  <si>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</si>
  <si>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</si>
  <si>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</si>
  <si>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</si>
  <si>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</si>
  <si>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</si>
  <si>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</si>
  <si>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</si>
  <si>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</si>
  <si>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</si>
  <si>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</si>
  <si>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</si>
  <si>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</si>
  <si>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</si>
  <si>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</si>
  <si>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</si>
  <si>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</si>
  <si>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</si>
  <si>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</si>
  <si>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</si>
  <si>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</si>
  <si>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</si>
  <si>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</si>
  <si>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</si>
  <si>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</si>
  <si>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</si>
  <si>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</si>
  <si>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</si>
  <si>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</si>
  <si>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</si>
  <si>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</si>
  <si>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</si>
  <si>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</si>
  <si>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</si>
  <si>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</si>
  <si>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</si>
  <si>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</si>
  <si>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</si>
  <si>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</si>
  <si>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</si>
  <si>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</si>
  <si>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</si>
  <si>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</si>
  <si>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</si>
  <si>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</si>
  <si>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</si>
  <si>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</si>
  <si>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</si>
  <si>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</si>
  <si>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</si>
  <si>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</si>
  <si>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</si>
  <si>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</si>
  <si>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</si>
  <si>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</si>
  <si>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</si>
  <si>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</si>
  <si>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</si>
  <si>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</si>
  <si>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</si>
  <si>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</si>
  <si>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</si>
  <si>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</si>
  <si>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</si>
  <si>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</si>
  <si>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</si>
  <si>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</si>
  <si>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</si>
  <si>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</si>
  <si>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</si>
  <si>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</si>
  <si>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</si>
  <si>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</si>
  <si>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</si>
  <si>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</si>
  <si>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</si>
  <si>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</si>
  <si>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</si>
  <si>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</si>
  <si>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</si>
  <si>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</si>
  <si>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</si>
  <si>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</si>
  <si>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</si>
  <si>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</si>
  <si>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</si>
  <si>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</si>
  <si>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</si>
  <si>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</si>
  <si>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</si>
  <si>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</si>
  <si>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</si>
  <si>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</si>
  <si>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</si>
  <si>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</si>
  <si>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</si>
  <si>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</si>
  <si>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</si>
  <si>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</si>
  <si>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</si>
  <si>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</si>
  <si>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</si>
  <si>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</si>
  <si>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</si>
  <si>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</si>
  <si>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</si>
  <si>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</si>
  <si>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</si>
  <si>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</si>
  <si>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</si>
  <si>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</si>
  <si>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</si>
  <si>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</si>
  <si>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</si>
  <si>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</si>
  <si>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</si>
  <si>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</si>
  <si>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</si>
  <si>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</si>
  <si>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</si>
  <si>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</si>
  <si>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</si>
  <si>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</si>
  <si>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</si>
  <si>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</si>
  <si>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</si>
  <si>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</si>
  <si>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</si>
  <si>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</si>
  <si>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</si>
  <si>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</si>
  <si>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</si>
  <si>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</si>
  <si>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</si>
  <si>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</si>
  <si>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</si>
  <si>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</si>
  <si>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</si>
  <si>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</si>
  <si>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</si>
  <si>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</si>
  <si>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</si>
  <si>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</si>
  <si>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</si>
  <si>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</si>
  <si>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</si>
  <si>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</si>
  <si>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</si>
  <si>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</si>
  <si>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</si>
  <si>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</si>
  <si>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</si>
  <si>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</si>
  <si>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</si>
  <si>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</si>
  <si>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</si>
  <si>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</si>
  <si>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</si>
  <si>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</si>
  <si>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</si>
  <si>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</si>
  <si>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</si>
  <si>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</si>
  <si>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</si>
  <si>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</si>
  <si>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</si>
  <si>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</si>
  <si>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</si>
  <si>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</si>
  <si>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</si>
  <si>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</si>
  <si>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</si>
  <si>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</si>
  <si>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</si>
  <si>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</si>
  <si>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</si>
  <si>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</si>
  <si>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</si>
  <si>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</si>
  <si>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</si>
  <si>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</si>
  <si>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</si>
  <si>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</si>
  <si>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</si>
  <si>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</si>
  <si>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</si>
  <si>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</si>
  <si>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</si>
  <si>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</si>
  <si>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</si>
  <si>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</si>
  <si>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</si>
  <si>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</si>
  <si>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</si>
  <si>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</si>
  <si>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</si>
  <si>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</si>
  <si>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</si>
  <si>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</si>
  <si>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</si>
  <si>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</si>
  <si>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</si>
  <si>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</si>
  <si>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</si>
  <si>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</si>
  <si>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</si>
  <si>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</si>
  <si>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</si>
  <si>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</si>
  <si>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</si>
  <si>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</si>
  <si>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</si>
  <si>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</si>
  <si>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</si>
  <si>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</si>
  <si>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</si>
  <si>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</si>
  <si>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</si>
  <si>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</si>
  <si>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</si>
  <si>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</si>
  <si>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</si>
  <si>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</si>
  <si>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</si>
  <si>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</si>
  <si>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</si>
  <si>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</si>
  <si>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</si>
  <si>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</si>
  <si>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</si>
  <si>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</si>
  <si>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</si>
  <si>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</si>
  <si>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</si>
  <si>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</si>
  <si>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</si>
  <si>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</si>
  <si>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</si>
  <si>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</si>
  <si>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</si>
  <si>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</si>
  <si>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</si>
  <si>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</si>
  <si>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</si>
  <si>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</si>
  <si>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</si>
  <si>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</si>
  <si>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</si>
  <si>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</si>
  <si>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</si>
  <si>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</si>
  <si>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</si>
  <si>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</si>
  <si>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</si>
  <si>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</si>
  <si>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</si>
  <si>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</si>
  <si>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</si>
  <si>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</si>
  <si>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</si>
  <si>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</si>
  <si>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</si>
  <si>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</si>
  <si>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</si>
  <si>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</si>
  <si>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</si>
  <si>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</si>
  <si>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</si>
  <si>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</si>
  <si>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</si>
  <si>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</si>
  <si>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</si>
  <si>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</si>
  <si>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</si>
  <si>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</si>
  <si>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</si>
  <si>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</si>
  <si>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</si>
  <si>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</si>
  <si>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</si>
  <si>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</si>
  <si>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</si>
  <si>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</si>
  <si>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</si>
  <si>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</si>
  <si>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</si>
  <si>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</si>
  <si>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</si>
  <si>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</si>
  <si>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</si>
  <si>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</si>
  <si>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</si>
  <si>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</si>
  <si>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</si>
  <si>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</si>
  <si>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</si>
  <si>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</si>
  <si>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</si>
  <si>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</si>
  <si>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</si>
  <si>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</si>
  <si>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</si>
  <si>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</si>
  <si>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</si>
  <si>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</si>
  <si>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</si>
  <si>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</si>
  <si>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</si>
  <si>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</si>
  <si>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</si>
  <si>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</si>
  <si>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</si>
  <si>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</si>
  <si>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</si>
  <si>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</si>
  <si>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</si>
  <si>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</si>
  <si>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</si>
  <si>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</si>
  <si>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</si>
  <si>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</si>
  <si>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</si>
  <si>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</si>
  <si>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</si>
  <si>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</si>
  <si>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</si>
  <si>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</si>
  <si>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</si>
  <si>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</si>
  <si>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</si>
  <si>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</si>
  <si>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</si>
  <si>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</si>
  <si>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</si>
  <si>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</si>
  <si>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</si>
  <si>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</si>
  <si>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</si>
  <si>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</si>
  <si>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</si>
  <si>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</si>
  <si>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</si>
  <si>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</si>
  <si>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</si>
  <si>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</si>
  <si>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</si>
  <si>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</si>
  <si>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</si>
  <si>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</si>
  <si>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</si>
  <si>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</si>
  <si>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</si>
  <si>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</si>
  <si>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</si>
  <si>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</si>
  <si>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</si>
  <si>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</si>
  <si>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</si>
  <si>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</si>
  <si>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</si>
  <si>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</si>
  <si>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</si>
  <si>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</si>
  <si>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</si>
  <si>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</si>
  <si>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</si>
  <si>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</si>
  <si>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</si>
  <si>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</si>
  <si>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</si>
  <si>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</si>
  <si>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</si>
  <si>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</si>
  <si>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</si>
  <si>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</si>
  <si>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</si>
  <si>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</si>
  <si>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</si>
  <si>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</si>
  <si>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</si>
  <si>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</si>
  <si>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</si>
  <si>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</si>
  <si>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</si>
  <si>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</si>
  <si>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</si>
  <si>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</si>
  <si>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</si>
  <si>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</si>
  <si>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</si>
  <si>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</si>
  <si>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</si>
  <si>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</si>
  <si>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</si>
  <si>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</si>
  <si>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</si>
  <si>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</si>
  <si>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</si>
  <si>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</si>
  <si>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</si>
  <si>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</si>
  <si>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</si>
  <si>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</si>
  <si>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</si>
  <si>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</si>
  <si>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</si>
  <si>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</si>
  <si>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</si>
  <si>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</si>
  <si>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</si>
  <si>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</si>
  <si>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</si>
  <si>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</si>
  <si>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</si>
  <si>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</si>
  <si>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</si>
  <si>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</si>
  <si>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</si>
  <si>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</si>
  <si>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</si>
  <si>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</si>
  <si>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</si>
  <si>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</si>
  <si>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</si>
  <si>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</si>
  <si>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</si>
  <si>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</si>
  <si>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</si>
  <si>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</si>
  <si>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</si>
  <si>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</si>
  <si>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</si>
  <si>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</si>
  <si>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</si>
  <si>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</si>
  <si>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</si>
  <si>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</si>
  <si>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</si>
  <si>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</si>
  <si>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</si>
  <si>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</si>
  <si>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</si>
  <si>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</si>
  <si>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</si>
  <si>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</si>
  <si>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</si>
  <si>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</si>
  <si>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</si>
  <si>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</si>
  <si>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</si>
  <si>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</si>
  <si>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</si>
  <si>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</si>
  <si>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</si>
  <si>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</si>
  <si>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</si>
  <si>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</si>
  <si>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</si>
  <si>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</si>
  <si>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</si>
  <si>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</si>
  <si>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</si>
  <si>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</si>
  <si>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</si>
  <si>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</si>
  <si>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</si>
  <si>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</si>
  <si>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</si>
  <si>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</si>
  <si>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</si>
  <si>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</si>
  <si>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</si>
  <si>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</si>
  <si>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</si>
  <si>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</si>
  <si>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</si>
  <si>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</si>
  <si>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</si>
  <si>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</si>
  <si>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</si>
  <si>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</si>
  <si>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</si>
  <si>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</si>
  <si>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</si>
  <si>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</si>
  <si>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</si>
  <si>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</si>
  <si>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</si>
  <si>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</si>
  <si>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</si>
  <si>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</si>
  <si>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</si>
  <si>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</si>
  <si>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</si>
  <si>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</si>
  <si>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</si>
  <si>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</si>
  <si>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</si>
  <si>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</si>
  <si>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</si>
  <si>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</si>
  <si>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</si>
  <si>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</si>
  <si>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</si>
  <si>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</si>
  <si>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</si>
  <si>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</si>
  <si>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</si>
  <si>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</si>
  <si>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</si>
  <si>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</si>
  <si>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</si>
  <si>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</si>
  <si>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</si>
  <si>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</si>
  <si>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</si>
  <si>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</si>
  <si>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</si>
  <si>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</si>
  <si>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</si>
  <si>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</si>
  <si>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</si>
  <si>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</si>
  <si>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</si>
  <si>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</si>
  <si>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</si>
  <si>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</si>
  <si>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</si>
  <si>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</si>
  <si>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</si>
  <si>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</si>
  <si>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</si>
  <si>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</si>
  <si>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</si>
  <si>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</si>
  <si>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</si>
  <si>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</si>
  <si>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</si>
  <si>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</si>
  <si>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</si>
  <si>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</si>
  <si>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</si>
  <si>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</si>
  <si>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</si>
  <si>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</si>
  <si>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</si>
  <si>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</si>
  <si>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</si>
  <si>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</si>
  <si>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</si>
  <si>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</si>
  <si>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</si>
  <si>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</si>
  <si>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</si>
  <si>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</si>
  <si>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</si>
  <si>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</si>
  <si>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</si>
  <si>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</si>
  <si>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</si>
  <si>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</si>
  <si>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</si>
  <si>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</si>
  <si>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</si>
  <si>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</si>
  <si>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</si>
  <si>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</si>
  <si>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</si>
  <si>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</si>
  <si>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</si>
  <si>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</si>
  <si>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</si>
  <si>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</si>
  <si>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</si>
  <si>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</si>
  <si>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</si>
  <si>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</si>
  <si>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</si>
  <si>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</si>
  <si>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</si>
  <si>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</si>
  <si>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</si>
  <si>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</si>
  <si>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</si>
  <si>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</si>
  <si>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</si>
  <si>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</si>
  <si>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</si>
  <si>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</si>
  <si>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</si>
  <si>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</si>
  <si>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</si>
  <si>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</si>
  <si>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</si>
  <si>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</si>
  <si>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</si>
  <si>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</si>
  <si>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</si>
  <si>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</si>
  <si>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</si>
  <si>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</si>
  <si>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</si>
  <si>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</si>
  <si>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</si>
  <si>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</si>
  <si>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</si>
  <si>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</si>
  <si>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</si>
  <si>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</si>
  <si>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</si>
  <si>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</si>
  <si>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</si>
  <si>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</si>
  <si>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</si>
  <si>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</si>
  <si>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</si>
  <si>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</si>
  <si>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</si>
  <si>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</si>
  <si>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</si>
  <si>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</si>
  <si>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</si>
  <si>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</si>
  <si>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</si>
  <si>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</si>
  <si>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</si>
  <si>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</si>
  <si>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</si>
  <si>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</si>
  <si>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</si>
  <si>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</si>
  <si>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</si>
  <si>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</si>
  <si>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</si>
  <si>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</si>
  <si>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</si>
  <si>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</si>
  <si>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</si>
  <si>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</si>
  <si>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</si>
  <si>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</si>
  <si>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</si>
  <si>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</si>
  <si>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</si>
  <si>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</si>
  <si>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</si>
  <si>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</si>
  <si>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</si>
  <si>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</si>
  <si>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</si>
  <si>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</si>
  <si>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</si>
  <si>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</si>
  <si>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</si>
  <si>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</si>
  <si>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</si>
  <si>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</si>
  <si>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</si>
  <si>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</si>
  <si>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</si>
  <si>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</si>
  <si>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</si>
  <si>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</si>
  <si>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</si>
  <si>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</si>
  <si>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</si>
  <si>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</si>
  <si>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</si>
  <si>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</si>
  <si>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</si>
  <si>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</si>
  <si>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</si>
  <si>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</si>
  <si>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</si>
  <si>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</si>
  <si>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</si>
  <si>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</si>
  <si>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</si>
  <si>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</si>
  <si>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</si>
  <si>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</si>
  <si>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</si>
  <si>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</si>
  <si>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</si>
  <si>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</si>
  <si>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</si>
  <si>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</si>
  <si>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</si>
  <si>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</si>
  <si>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</si>
  <si>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</si>
  <si>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</si>
  <si>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</si>
  <si>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</si>
  <si>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</si>
  <si>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</si>
  <si>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</si>
  <si>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</si>
  <si>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</si>
  <si>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</si>
  <si>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</si>
  <si>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</si>
  <si>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</si>
  <si>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</si>
  <si>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</si>
  <si>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</si>
  <si>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</si>
  <si>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</si>
  <si>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</si>
  <si>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</si>
  <si>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</si>
  <si>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</si>
  <si>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</si>
  <si>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</si>
  <si>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</si>
  <si>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</si>
  <si>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</si>
  <si>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</si>
  <si>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</si>
  <si>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</si>
  <si>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</si>
  <si>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</si>
  <si>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</si>
  <si>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</si>
  <si>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</si>
  <si>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</si>
  <si>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</si>
  <si>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</si>
  <si>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</si>
  <si>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</si>
  <si>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</si>
  <si>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</si>
  <si>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</si>
  <si>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</si>
  <si>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</si>
  <si>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</si>
  <si>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</si>
  <si>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</si>
  <si>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</si>
  <si>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</si>
  <si>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</si>
  <si>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</si>
  <si>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</si>
  <si>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</si>
  <si>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</si>
  <si>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</si>
  <si>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</si>
  <si>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</si>
  <si>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</si>
  <si>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</si>
  <si>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</si>
  <si>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</si>
  <si>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</si>
  <si>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</si>
  <si>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</si>
  <si>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</si>
  <si>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</si>
  <si>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</si>
  <si>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</si>
  <si>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</si>
  <si>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</si>
  <si>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</si>
  <si>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</si>
  <si>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</si>
  <si>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</si>
  <si>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</si>
  <si>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</si>
  <si>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</si>
  <si>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</si>
  <si>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</si>
  <si>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</si>
  <si>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</si>
  <si>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</si>
  <si>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</si>
  <si>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</si>
  <si>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</si>
  <si>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</si>
  <si>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</si>
  <si>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</si>
  <si>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</si>
  <si>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</si>
  <si>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</si>
  <si>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</si>
  <si>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</si>
  <si>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</si>
  <si>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</si>
  <si>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</si>
  <si>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</si>
  <si>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</si>
  <si>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</si>
  <si>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</si>
  <si>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</si>
  <si>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</si>
  <si>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</si>
  <si>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</si>
  <si>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</si>
  <si>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</si>
  <si>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</si>
  <si>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</si>
  <si>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</si>
  <si>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</si>
  <si>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</si>
  <si>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</si>
  <si>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</si>
  <si>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</si>
  <si>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</si>
  <si>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</si>
  <si>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</si>
  <si>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</si>
  <si>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</si>
  <si>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</si>
  <si>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</si>
  <si>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</si>
  <si>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</si>
  <si>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</si>
  <si>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</si>
  <si>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</si>
  <si>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</si>
  <si>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</si>
  <si>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</si>
  <si>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</si>
  <si>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</si>
  <si>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</si>
  <si>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</si>
  <si>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</si>
  <si>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</si>
  <si>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</si>
  <si>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</si>
  <si>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</si>
  <si>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</si>
  <si>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</si>
  <si>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</si>
  <si>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</si>
  <si>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</si>
  <si>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</si>
  <si>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</si>
  <si>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</si>
  <si>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</si>
  <si>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</si>
  <si>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</si>
  <si>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</si>
  <si>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</si>
  <si>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</si>
  <si>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</si>
  <si>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</si>
  <si>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</si>
  <si>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</si>
  <si>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</si>
  <si>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</si>
  <si>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</si>
  <si>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</si>
  <si>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</si>
  <si>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</si>
  <si>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</si>
  <si>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</si>
  <si>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</si>
  <si>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</si>
  <si>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</si>
  <si>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</si>
  <si>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</si>
  <si>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</si>
  <si>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</si>
  <si>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</si>
  <si>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</si>
  <si>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</si>
  <si>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</si>
  <si>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</si>
  <si>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</si>
  <si>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</si>
  <si>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</si>
  <si>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</si>
  <si>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</si>
  <si>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</si>
  <si>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</si>
  <si>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</si>
  <si>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</si>
  <si>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</si>
  <si>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</si>
  <si>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</si>
  <si>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</si>
  <si>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</si>
  <si>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</si>
  <si>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</si>
  <si>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</si>
  <si>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</si>
  <si>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</si>
  <si>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</si>
  <si>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</si>
  <si>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</si>
  <si>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</si>
  <si>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</si>
  <si>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</si>
  <si>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</si>
  <si>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</si>
  <si>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</si>
  <si>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</si>
  <si>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</si>
  <si>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</si>
  <si>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</si>
  <si>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</si>
  <si>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</si>
  <si>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</si>
  <si>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</si>
  <si>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</si>
  <si>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</si>
  <si>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</si>
  <si>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</si>
  <si>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</si>
  <si>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</si>
  <si>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</si>
  <si>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</si>
  <si>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</si>
  <si>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</si>
  <si>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</si>
  <si>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</si>
  <si>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</si>
  <si>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</si>
  <si>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</si>
  <si>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</si>
  <si>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</si>
  <si>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</si>
  <si>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</si>
  <si>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</si>
  <si>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</si>
  <si>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</si>
  <si>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</si>
  <si>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</si>
  <si>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</si>
  <si>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</si>
  <si>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</si>
  <si>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</si>
  <si>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</si>
  <si>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</si>
  <si>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</si>
  <si>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</si>
  <si>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</si>
  <si>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</si>
  <si>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</si>
  <si>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</si>
  <si>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</si>
  <si>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</si>
  <si>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</si>
  <si>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</si>
  <si>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</si>
  <si>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</si>
  <si>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</si>
  <si>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</si>
  <si>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</si>
  <si>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</si>
  <si>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</si>
  <si>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</si>
  <si>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</si>
  <si>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</si>
  <si>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</si>
  <si>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</si>
  <si>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</si>
  <si>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</si>
  <si>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</si>
  <si>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</si>
  <si>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</si>
  <si>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</si>
  <si>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</si>
  <si>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</si>
  <si>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</si>
  <si>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</si>
  <si>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</si>
  <si>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</si>
  <si>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</si>
  <si>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</si>
  <si>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</si>
  <si>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</si>
  <si>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</si>
  <si>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</si>
  <si>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</si>
  <si>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</si>
  <si>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</si>
  <si>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</si>
  <si>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</si>
  <si>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</si>
  <si>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</si>
  <si>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</si>
  <si>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</si>
  <si>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</si>
  <si>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</si>
  <si>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</si>
  <si>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</si>
  <si>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</si>
  <si>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</si>
  <si>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</si>
  <si>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</si>
  <si>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</si>
  <si>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</si>
  <si>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</si>
  <si>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</si>
  <si>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</si>
  <si>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</si>
  <si>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</si>
  <si>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</si>
  <si>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</si>
  <si>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</si>
  <si>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</si>
  <si>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</si>
  <si>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</si>
  <si>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</si>
  <si>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</si>
  <si>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</si>
  <si>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</si>
  <si>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</si>
  <si>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</si>
  <si>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</si>
  <si>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</si>
  <si>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</si>
  <si>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</si>
  <si>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</si>
  <si>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</si>
  <si>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</si>
  <si>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</si>
  <si>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</si>
  <si>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</si>
  <si>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</si>
  <si>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</si>
  <si>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</si>
  <si>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</si>
  <si>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</si>
  <si>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</si>
  <si>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</si>
  <si>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</si>
  <si>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</si>
  <si>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</si>
  <si>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</si>
  <si>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</si>
  <si>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</si>
  <si>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</si>
  <si>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</si>
  <si>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</si>
  <si>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</si>
  <si>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</si>
  <si>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</si>
  <si>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</si>
  <si>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</si>
  <si>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</si>
  <si>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</si>
  <si>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</si>
  <si>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</si>
  <si>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</si>
  <si>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</si>
  <si>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</si>
  <si>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</si>
  <si>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</si>
  <si>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</si>
  <si>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</si>
  <si>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</si>
  <si>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</si>
  <si>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</si>
  <si>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</si>
  <si>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</si>
  <si>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</si>
  <si>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</si>
  <si>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</si>
  <si>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</si>
  <si>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</si>
  <si>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</si>
  <si>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</si>
  <si>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</si>
  <si>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</si>
  <si>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</si>
  <si>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</si>
  <si>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</si>
  <si>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</si>
  <si>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</si>
  <si>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</si>
  <si>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</si>
  <si>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</si>
  <si>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</si>
  <si>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</si>
  <si>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</si>
  <si>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</si>
  <si>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</si>
  <si>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</si>
  <si>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</si>
  <si>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</si>
  <si>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</si>
  <si>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</si>
  <si>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</si>
  <si>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</si>
  <si>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</si>
  <si>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</si>
  <si>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</si>
  <si>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</si>
  <si>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</si>
  <si>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</si>
  <si>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</si>
  <si>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</si>
  <si>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</si>
  <si>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</si>
  <si>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</si>
  <si>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</si>
  <si>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</si>
  <si>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</si>
  <si>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</si>
  <si>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</si>
  <si>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</si>
  <si>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</si>
  <si>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</si>
  <si>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</si>
  <si>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</si>
  <si>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</si>
  <si>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</si>
  <si>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</si>
  <si>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</si>
  <si>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</si>
  <si>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</si>
  <si>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</si>
  <si>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</si>
  <si>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</si>
  <si>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</si>
  <si>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</si>
  <si>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</si>
  <si>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</si>
  <si>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</si>
  <si>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</si>
  <si>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</si>
  <si>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</si>
  <si>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</si>
  <si>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</si>
  <si>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</si>
  <si>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</si>
  <si>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</si>
  <si>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</si>
  <si>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</si>
  <si>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</si>
  <si>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</si>
  <si>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</si>
  <si>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</si>
  <si>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</si>
  <si>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</si>
  <si>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</si>
  <si>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</si>
  <si>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</si>
  <si>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</si>
  <si>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</si>
  <si>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</si>
  <si>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</si>
  <si>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</si>
  <si>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</si>
  <si>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</si>
  <si>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</si>
  <si>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</si>
  <si>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</si>
  <si>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</si>
  <si>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</si>
  <si>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</si>
  <si>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</si>
  <si>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</si>
  <si>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</si>
  <si>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</si>
  <si>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</si>
  <si>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</si>
  <si>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</si>
  <si>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</si>
  <si>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</si>
  <si>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</si>
  <si>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</si>
  <si>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</si>
  <si>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</si>
  <si>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</si>
  <si>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</si>
  <si>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</si>
  <si>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</si>
  <si>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</si>
  <si>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</si>
  <si>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</si>
  <si>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</si>
  <si>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</si>
  <si>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</si>
  <si>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</si>
  <si>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</si>
  <si>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</si>
  <si>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</si>
  <si>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</si>
  <si>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</si>
  <si>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</si>
  <si>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</si>
  <si>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</si>
  <si>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</si>
  <si>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</si>
  <si>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</si>
  <si>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</si>
  <si>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</si>
  <si>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</si>
  <si>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</si>
  <si>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</si>
  <si>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</si>
  <si>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</si>
  <si>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</si>
  <si>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</si>
  <si>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</si>
  <si>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</si>
  <si>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</si>
  <si>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</si>
  <si>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</si>
  <si>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</si>
  <si>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</si>
  <si>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</si>
  <si>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</si>
  <si>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</si>
  <si>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</si>
  <si>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</si>
  <si>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</si>
  <si>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</si>
  <si>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</si>
  <si>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</si>
  <si>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</si>
  <si>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</si>
  <si>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</si>
  <si>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</si>
  <si>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</si>
  <si>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</si>
  <si>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</si>
  <si>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</si>
  <si>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</si>
  <si>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</si>
  <si>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</si>
  <si>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</si>
  <si>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</si>
  <si>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</si>
  <si>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</si>
  <si>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</si>
  <si>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</si>
  <si>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</si>
  <si>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</si>
  <si>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</si>
  <si>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</si>
  <si>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</si>
  <si>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</si>
  <si>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</si>
  <si>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</si>
  <si>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</si>
  <si>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</si>
  <si>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</si>
  <si>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</si>
  <si>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</si>
  <si>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</si>
  <si>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</si>
  <si>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</si>
  <si>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</si>
  <si>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</si>
  <si>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</si>
  <si>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</si>
  <si>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</si>
  <si>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</si>
  <si>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</si>
  <si>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</si>
  <si>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</si>
  <si>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</si>
  <si>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</si>
  <si>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</si>
  <si>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</si>
  <si>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</si>
  <si>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</si>
  <si>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</si>
  <si>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</si>
  <si>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</si>
  <si>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</si>
  <si>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</si>
  <si>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</si>
  <si>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</si>
  <si>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</si>
  <si>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</si>
  <si>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</si>
  <si>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</si>
  <si>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</si>
  <si>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</si>
  <si>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</si>
  <si>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</si>
  <si>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</si>
  <si>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</si>
  <si>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</si>
  <si>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</si>
  <si>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</si>
  <si>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</si>
  <si>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</si>
  <si>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</si>
  <si>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</si>
  <si>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</si>
  <si>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</si>
  <si>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</si>
  <si>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</si>
  <si>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</si>
  <si>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</si>
  <si>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</si>
  <si>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</si>
  <si>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</si>
  <si>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</si>
  <si>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</si>
  <si>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</si>
  <si>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</si>
  <si>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</si>
  <si>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</si>
  <si>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</si>
  <si>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</si>
  <si>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</si>
  <si>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</si>
  <si>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</si>
  <si>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</si>
  <si>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</si>
  <si>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</si>
  <si>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</si>
  <si>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</si>
  <si>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</si>
  <si>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</si>
  <si>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</si>
  <si>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</si>
  <si>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</si>
  <si>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</si>
  <si>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</si>
  <si>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</si>
  <si>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</si>
  <si>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</si>
  <si>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</si>
  <si>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</si>
  <si>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</si>
  <si>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</si>
  <si>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</si>
  <si>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</si>
  <si>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</si>
  <si>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</si>
  <si>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</si>
  <si>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</si>
  <si>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</si>
  <si>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</si>
  <si>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</si>
  <si>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</si>
  <si>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</si>
  <si>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</si>
  <si>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</si>
  <si>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</si>
  <si>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</si>
  <si>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</si>
  <si>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</si>
  <si>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</si>
  <si>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</si>
  <si>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</si>
  <si>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</si>
  <si>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</si>
  <si>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</si>
  <si>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</si>
  <si>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</si>
  <si>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</si>
  <si>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</si>
  <si>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</si>
  <si>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</si>
  <si>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</si>
  <si>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</si>
  <si>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</si>
  <si>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</si>
  <si>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</si>
  <si>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</si>
  <si>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</si>
  <si>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</si>
  <si>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</si>
  <si>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</si>
  <si>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</si>
  <si>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</si>
  <si>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</si>
  <si>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</si>
  <si>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</si>
  <si>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</si>
  <si>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</si>
  <si>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</si>
  <si>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</si>
  <si>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</si>
  <si>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</si>
  <si>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</si>
  <si>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</si>
  <si>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</si>
  <si>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</si>
  <si>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</si>
  <si>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</si>
  <si>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</si>
  <si>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</si>
  <si>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</si>
  <si>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</si>
  <si>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</si>
  <si>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</si>
  <si>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</si>
  <si>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</si>
  <si>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</si>
  <si>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</si>
  <si>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</si>
  <si>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</si>
  <si>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</si>
  <si>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</si>
  <si>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</si>
  <si>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</si>
  <si>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</si>
  <si>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</si>
  <si>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</si>
  <si>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</si>
  <si>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</si>
  <si>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</si>
  <si>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</si>
  <si>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</si>
  <si>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</si>
  <si>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</si>
  <si>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</si>
  <si>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</si>
  <si>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</si>
  <si>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</si>
  <si>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</si>
  <si>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</si>
  <si>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</si>
  <si>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</si>
  <si>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</si>
  <si>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</si>
  <si>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</si>
  <si>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</si>
  <si>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</si>
  <si>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</si>
  <si>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</si>
  <si>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</si>
  <si>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</si>
  <si>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</si>
  <si>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</si>
  <si>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</si>
  <si>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</si>
  <si>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</si>
  <si>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</si>
  <si>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</si>
  <si>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</si>
  <si>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</si>
  <si>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</si>
  <si>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</si>
  <si>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</si>
  <si>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</si>
  <si>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</si>
  <si>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</si>
  <si>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</si>
  <si>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</si>
  <si>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</si>
  <si>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</si>
  <si>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</si>
  <si>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</si>
  <si>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</si>
  <si>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</si>
  <si>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</si>
  <si>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</si>
  <si>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</si>
  <si>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</si>
  <si>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</si>
  <si>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</si>
  <si>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</si>
  <si>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</si>
  <si>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</si>
  <si>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</si>
  <si>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</si>
  <si>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</si>
  <si>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</si>
  <si>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</si>
  <si>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</si>
  <si>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</si>
  <si>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</si>
  <si>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</si>
  <si>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</si>
  <si>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</si>
  <si>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</si>
  <si>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</si>
  <si>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</si>
  <si>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</si>
  <si>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</si>
  <si>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</si>
  <si>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</si>
  <si>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</si>
  <si>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</si>
  <si>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</si>
  <si>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</si>
  <si>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</si>
  <si>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</si>
  <si>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</si>
  <si>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</si>
  <si>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</si>
  <si>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</si>
  <si>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</si>
  <si>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</si>
  <si>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</si>
  <si>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</si>
  <si>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</si>
  <si>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</si>
  <si>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</si>
  <si>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</si>
  <si>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</si>
  <si>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</si>
  <si>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</si>
  <si>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</si>
  <si>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</si>
  <si>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</si>
  <si>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</si>
  <si>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</si>
  <si>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</si>
  <si>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</si>
  <si>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</si>
  <si>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</si>
  <si>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</si>
  <si>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</si>
  <si>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</si>
  <si>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</si>
  <si>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</si>
  <si>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</si>
  <si>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</si>
  <si>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</si>
  <si>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</si>
  <si>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</si>
  <si>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</si>
  <si>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</si>
  <si>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</si>
  <si>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</si>
  <si>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</si>
  <si>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</si>
  <si>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</si>
  <si>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</si>
  <si>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</si>
  <si>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</si>
  <si>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</si>
  <si>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</si>
  <si>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</si>
  <si>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</si>
  <si>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</si>
  <si>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</si>
  <si>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</si>
  <si>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</si>
  <si>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</si>
  <si>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</si>
  <si>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</si>
  <si>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</si>
  <si>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</si>
  <si>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</si>
  <si>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</si>
  <si>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</si>
  <si>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</si>
  <si>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</si>
  <si>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</si>
  <si>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</si>
  <si>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</si>
  <si>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</si>
  <si>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</si>
  <si>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</si>
  <si>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</si>
  <si>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</si>
  <si>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</si>
  <si>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</si>
  <si>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</si>
  <si>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</si>
  <si>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</si>
  <si>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</si>
  <si>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</si>
  <si>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</si>
  <si>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</si>
  <si>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</si>
  <si>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</si>
  <si>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</si>
  <si>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</si>
  <si>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</si>
  <si>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</si>
  <si>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</si>
  <si>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</si>
  <si>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</si>
  <si>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</si>
  <si>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</si>
  <si>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</si>
  <si>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</si>
  <si>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</si>
  <si>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</si>
  <si>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</si>
  <si>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</si>
  <si>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</si>
  <si>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</si>
  <si>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</si>
  <si>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</si>
  <si>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</si>
  <si>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</si>
  <si>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</si>
  <si>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</si>
  <si>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</si>
  <si>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</si>
  <si>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</si>
  <si>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</si>
  <si>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</si>
  <si>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</si>
  <si>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</si>
  <si>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</si>
  <si>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</si>
  <si>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</si>
  <si>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</si>
  <si>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</si>
  <si>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</si>
  <si>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</si>
  <si>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</si>
  <si>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</si>
  <si>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</si>
  <si>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</si>
  <si>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</si>
  <si>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</si>
  <si>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</si>
  <si>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</si>
  <si>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</si>
  <si>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</si>
  <si>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</si>
  <si>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</si>
  <si>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</si>
  <si>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</si>
  <si>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</si>
  <si>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</si>
  <si>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</si>
  <si>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</si>
  <si>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</si>
  <si>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</si>
  <si>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</si>
  <si>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</si>
  <si>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</si>
  <si>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</si>
  <si>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</si>
  <si>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</si>
  <si>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</si>
  <si>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</si>
  <si>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</si>
  <si>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</si>
  <si>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</si>
  <si>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</si>
  <si>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</si>
  <si>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</si>
  <si>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</si>
  <si>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</si>
  <si>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</si>
  <si>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</si>
  <si>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</si>
  <si>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</si>
  <si>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</si>
  <si>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</si>
  <si>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</si>
  <si>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</si>
  <si>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</si>
  <si>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</si>
  <si>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</si>
  <si>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</si>
  <si>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</si>
  <si>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</si>
  <si>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</si>
  <si>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</si>
  <si>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</si>
  <si>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</si>
  <si>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</si>
  <si>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</si>
  <si>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</si>
  <si>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</si>
  <si>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</si>
  <si>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</si>
  <si>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</si>
  <si>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</si>
  <si>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</si>
  <si>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</si>
  <si>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</si>
  <si>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</si>
  <si>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</si>
  <si>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</si>
  <si>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</si>
  <si>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</si>
  <si>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</si>
  <si>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</si>
  <si>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</si>
  <si>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</si>
  <si>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</si>
  <si>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</si>
  <si>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</si>
  <si>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</si>
  <si>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</si>
  <si>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</si>
  <si>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</si>
  <si>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</si>
  <si>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</si>
  <si>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</si>
  <si>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</si>
  <si>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</si>
  <si>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</si>
  <si>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</si>
  <si>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</si>
  <si>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</si>
  <si>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</si>
  <si>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</si>
  <si>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</si>
  <si>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</si>
  <si>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</si>
  <si>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</si>
  <si>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</si>
  <si>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</si>
  <si>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</si>
  <si>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</si>
  <si>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</si>
  <si>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</si>
  <si>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</si>
  <si>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</si>
  <si>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</si>
  <si>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</si>
  <si>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</si>
  <si>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</si>
  <si>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</si>
  <si>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</si>
  <si>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</si>
  <si>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</si>
  <si>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</si>
  <si>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</si>
  <si>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</si>
  <si>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</si>
  <si>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</si>
  <si>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</si>
  <si>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</si>
  <si>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</si>
  <si>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</si>
  <si>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</si>
  <si>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</si>
  <si>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</si>
  <si>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</si>
  <si>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</si>
  <si>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</si>
  <si>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</si>
  <si>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</si>
  <si>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</si>
  <si>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</si>
  <si>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</si>
  <si>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</si>
  <si>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</si>
  <si>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</si>
  <si>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</si>
  <si>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</si>
  <si>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</si>
  <si>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</si>
  <si>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</si>
  <si>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</si>
  <si>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</si>
  <si>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</si>
  <si>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</si>
  <si>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</si>
  <si>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</si>
  <si>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</si>
  <si>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</si>
  <si>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</si>
  <si>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</si>
  <si>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</si>
  <si>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</si>
  <si>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</si>
  <si>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</si>
  <si>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</si>
  <si>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</si>
  <si>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</si>
  <si>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</si>
  <si>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</si>
  <si>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</si>
  <si>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</si>
  <si>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</si>
  <si>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</si>
  <si>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</si>
  <si>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</si>
  <si>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</si>
  <si>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</si>
  <si>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</si>
  <si>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</si>
  <si>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</si>
  <si>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</si>
  <si>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</si>
  <si>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</si>
  <si>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</si>
  <si>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</si>
  <si>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</si>
  <si>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</si>
  <si>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</si>
  <si>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</si>
  <si>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</si>
  <si>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</si>
  <si>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</si>
  <si>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</si>
  <si>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</si>
  <si>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</si>
  <si>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</si>
  <si>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</si>
  <si>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</si>
  <si>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</si>
  <si>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</si>
  <si>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</si>
  <si>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</si>
  <si>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</si>
  <si>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</si>
  <si>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</si>
  <si>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</si>
  <si>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</si>
  <si>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</si>
  <si>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</si>
  <si>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</si>
  <si>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</si>
  <si>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</si>
  <si>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</si>
  <si>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</si>
  <si>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</si>
  <si>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</si>
  <si>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</si>
  <si>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</si>
  <si>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</si>
  <si>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</si>
  <si>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</si>
  <si>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</si>
  <si>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</si>
  <si>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</si>
  <si>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</si>
  <si>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</si>
  <si>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</si>
  <si>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</si>
  <si>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</si>
  <si>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</si>
  <si>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</si>
  <si>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</si>
  <si>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</si>
  <si>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</si>
  <si>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</si>
  <si>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</si>
  <si>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</si>
  <si>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</si>
  <si>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</si>
  <si>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</si>
  <si>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</si>
  <si>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</si>
  <si>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</si>
  <si>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</si>
  <si>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</si>
  <si>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</si>
  <si>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</si>
  <si>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</si>
  <si>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</si>
  <si>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</si>
  <si>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</si>
  <si>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</si>
  <si>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</si>
  <si>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</si>
  <si>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</si>
  <si>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</si>
  <si>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</si>
  <si>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</si>
  <si>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</si>
  <si>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</si>
  <si>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</si>
  <si>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</si>
  <si>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</si>
  <si>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</si>
  <si>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</si>
  <si>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</si>
  <si>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</si>
  <si>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</si>
  <si>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</si>
  <si>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</si>
  <si>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</si>
  <si>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</si>
  <si>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</si>
  <si>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</si>
  <si>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</si>
  <si>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</si>
  <si>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</si>
  <si>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</si>
  <si>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</si>
  <si>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</si>
  <si>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</si>
  <si>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</si>
  <si>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</si>
  <si>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</si>
  <si>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</si>
  <si>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</si>
  <si>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</si>
  <si>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</si>
  <si>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</si>
  <si>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</si>
  <si>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</si>
  <si>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</si>
  <si>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</si>
  <si>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</si>
  <si>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</si>
  <si>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</si>
  <si>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</si>
  <si>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</si>
  <si>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</si>
  <si>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</si>
  <si>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</si>
  <si>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</si>
  <si>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</si>
  <si>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</si>
  <si>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</si>
  <si>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</si>
  <si>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</si>
  <si>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</si>
  <si>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</si>
  <si>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</si>
  <si>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</si>
  <si>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</si>
  <si>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</si>
  <si>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</si>
  <si>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</si>
  <si>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</si>
  <si>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</si>
  <si>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</si>
  <si>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</si>
  <si>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</si>
  <si>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</si>
  <si>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</si>
  <si>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</si>
  <si>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</si>
  <si>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</si>
  <si>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</si>
  <si>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</si>
  <si>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</si>
  <si>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</si>
  <si>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</si>
  <si>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</si>
  <si>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</si>
  <si>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</si>
  <si>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</si>
  <si>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</si>
  <si>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</si>
  <si>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</si>
  <si>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</si>
  <si>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</si>
  <si>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</si>
  <si>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</si>
  <si>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</si>
  <si>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</si>
  <si>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</si>
  <si>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</si>
  <si>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</si>
  <si>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</si>
  <si>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</si>
  <si>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</si>
  <si>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</si>
  <si>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</si>
  <si>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</si>
  <si>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</si>
  <si>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</si>
  <si>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</si>
  <si>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</si>
  <si>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</si>
  <si>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</si>
  <si>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</si>
  <si>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</si>
  <si>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</si>
  <si>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</si>
  <si>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</si>
  <si>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</si>
  <si>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</si>
  <si>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</si>
  <si>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</si>
  <si>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</si>
  <si>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</si>
  <si>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</si>
  <si>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</si>
  <si>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</si>
  <si>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</si>
  <si>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</si>
  <si>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</si>
  <si>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</si>
  <si>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</si>
  <si>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</si>
  <si>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</si>
  <si>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</si>
  <si>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</si>
  <si>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</si>
  <si>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</si>
  <si>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</si>
  <si>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</si>
  <si>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</si>
  <si>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</si>
  <si>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</si>
  <si>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</si>
  <si>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</si>
  <si>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</si>
  <si>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</si>
  <si>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</si>
  <si>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</si>
  <si>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</si>
  <si>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</si>
  <si>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</si>
  <si>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</si>
  <si>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</si>
  <si>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</si>
  <si>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</si>
  <si>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</si>
  <si>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</si>
  <si>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</si>
  <si>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</si>
  <si>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</si>
  <si>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</si>
  <si>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</si>
  <si>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</si>
  <si>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</si>
  <si>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</si>
  <si>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</si>
  <si>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</si>
  <si>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</si>
  <si>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</si>
  <si>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</si>
  <si>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</si>
  <si>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</si>
  <si>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</si>
  <si>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</si>
  <si>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</si>
  <si>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</si>
  <si>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</si>
  <si>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</si>
  <si>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</si>
  <si>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</si>
  <si>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</si>
  <si>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</si>
  <si>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</si>
  <si>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</si>
  <si>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</si>
  <si>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</si>
  <si>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</si>
  <si>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</si>
  <si>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</si>
  <si>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</si>
  <si>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</si>
  <si>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</si>
  <si>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</si>
  <si>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</si>
  <si>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</si>
  <si>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</si>
  <si>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</si>
  <si>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</si>
  <si>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</si>
  <si>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</si>
  <si>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</si>
  <si>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</si>
  <si>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</si>
  <si>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</si>
  <si>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</si>
  <si>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</si>
  <si>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</si>
  <si>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</si>
  <si>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</si>
  <si>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</si>
  <si>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</si>
  <si>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</si>
  <si>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</si>
  <si>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</si>
  <si>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</si>
  <si>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</si>
  <si>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</si>
  <si>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</si>
  <si>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</si>
  <si>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</si>
  <si>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</si>
  <si>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</si>
  <si>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</si>
  <si>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</si>
  <si>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</si>
  <si>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</si>
  <si>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</si>
  <si>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</si>
  <si>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</si>
  <si>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</si>
  <si>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</si>
  <si>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</si>
  <si>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</si>
  <si>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</si>
  <si>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</si>
  <si>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</si>
  <si>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</si>
  <si>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</si>
  <si>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</si>
  <si>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</si>
  <si>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</si>
  <si>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</si>
  <si>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</si>
  <si>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</si>
  <si>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</si>
  <si>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</si>
  <si>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</si>
  <si>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</si>
  <si>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</si>
  <si>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</si>
  <si>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</si>
  <si>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</si>
  <si>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</si>
  <si>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</si>
  <si>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</si>
  <si>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</si>
  <si>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</si>
  <si>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</si>
  <si>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</si>
  <si>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</si>
  <si>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</si>
  <si>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</si>
  <si>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</si>
  <si>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</si>
  <si>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</si>
  <si>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</si>
  <si>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</si>
  <si>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</si>
  <si>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</si>
  <si>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</si>
  <si>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</si>
  <si>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</si>
  <si>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</si>
  <si>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</si>
  <si>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</si>
  <si>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</si>
  <si>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</si>
  <si>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</si>
  <si>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</si>
  <si>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</si>
  <si>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</si>
  <si>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</si>
  <si>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</si>
  <si>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</si>
  <si>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</si>
  <si>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</si>
  <si>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</si>
  <si>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</si>
  <si>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</si>
  <si>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</si>
  <si>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</si>
  <si>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</si>
  <si>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</si>
  <si>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</si>
  <si>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</si>
  <si>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</si>
  <si>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</si>
  <si>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</si>
  <si>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</si>
  <si>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</si>
  <si>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</si>
  <si>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</si>
  <si>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</si>
  <si>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</si>
  <si>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</si>
  <si>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</si>
  <si>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</si>
  <si>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</si>
  <si>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</si>
  <si>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</si>
  <si>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</si>
  <si>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</si>
  <si>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</si>
  <si>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</si>
  <si>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</si>
  <si>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</si>
  <si>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</si>
  <si>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</si>
  <si>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</si>
  <si>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</si>
  <si>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</si>
  <si>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</si>
  <si>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</si>
  <si>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</si>
  <si>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</si>
  <si>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</si>
  <si>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</si>
  <si>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</si>
  <si>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</si>
  <si>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</si>
  <si>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</si>
  <si>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</si>
  <si>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</si>
  <si>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</si>
  <si>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</si>
  <si>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</si>
  <si>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</si>
  <si>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</si>
  <si>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</si>
  <si>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</si>
  <si>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</si>
  <si>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</si>
  <si>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</si>
  <si>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</si>
  <si>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</si>
  <si>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</si>
  <si>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</si>
  <si>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</si>
  <si>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</si>
  <si>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</si>
  <si>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</si>
  <si>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</si>
  <si>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</si>
  <si>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</si>
  <si>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</si>
  <si>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</si>
  <si>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</si>
  <si>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</si>
  <si>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</si>
  <si>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</si>
  <si>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</si>
  <si>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</si>
  <si>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</si>
  <si>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</si>
  <si>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</si>
  <si>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</si>
  <si>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</si>
  <si>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</si>
  <si>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</si>
  <si>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</si>
  <si>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</si>
  <si>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</si>
  <si>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</si>
  <si>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</si>
  <si>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</si>
  <si>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</si>
  <si>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</si>
  <si>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</si>
  <si>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</si>
  <si>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</si>
  <si>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</si>
  <si>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</si>
  <si>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</si>
  <si>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</si>
  <si>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</si>
  <si>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</si>
  <si>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</si>
  <si>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</si>
  <si>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</si>
  <si>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</si>
  <si>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</si>
  <si>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</si>
  <si>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</si>
  <si>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</si>
  <si>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</si>
  <si>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</si>
  <si>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</si>
  <si>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</si>
  <si>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</si>
  <si>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</si>
  <si>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</si>
  <si>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</si>
  <si>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</si>
  <si>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</si>
  <si>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</si>
  <si>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</si>
  <si>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</si>
  <si>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</si>
  <si>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</si>
  <si>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</si>
  <si>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</si>
  <si>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</si>
  <si>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</si>
  <si>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</si>
  <si>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</si>
  <si>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</si>
  <si>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</si>
  <si>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</si>
  <si>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</si>
  <si>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</si>
  <si>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</si>
  <si>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</si>
  <si>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</si>
  <si>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</si>
  <si>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</si>
  <si>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</si>
  <si>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</si>
  <si>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</si>
  <si>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</si>
  <si>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</si>
  <si>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</si>
  <si>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</si>
  <si>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</si>
  <si>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</si>
  <si>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</si>
  <si>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</si>
  <si>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</si>
  <si>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</si>
  <si>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</si>
  <si>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</si>
  <si>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</si>
  <si>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</si>
  <si>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</si>
  <si>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</si>
  <si>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</si>
  <si>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</si>
  <si>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</si>
  <si>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</si>
  <si>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</si>
  <si>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</si>
  <si>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</si>
  <si>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</si>
  <si>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</si>
  <si>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</si>
  <si>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</si>
  <si>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</si>
  <si>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</si>
  <si>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</si>
  <si>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</si>
  <si>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</si>
  <si>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</si>
  <si>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</si>
  <si>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</si>
  <si>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</si>
  <si>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</si>
  <si>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</si>
  <si>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</si>
  <si>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</si>
  <si>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</si>
  <si>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</si>
  <si>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</si>
  <si>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</si>
  <si>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</si>
  <si>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</si>
  <si>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</si>
  <si>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</si>
  <si>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</si>
  <si>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</si>
  <si>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</si>
  <si>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</si>
  <si>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</si>
  <si>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</si>
  <si>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</si>
  <si>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</si>
  <si>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</si>
  <si>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</si>
  <si>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</si>
  <si>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</si>
  <si>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</si>
  <si>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</si>
  <si>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</si>
  <si>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</si>
  <si>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</si>
  <si>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</si>
  <si>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</si>
  <si>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</si>
  <si>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</si>
  <si>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</si>
  <si>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</si>
  <si>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</si>
  <si>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</si>
  <si>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</si>
  <si>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</si>
  <si>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</si>
  <si>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</si>
  <si>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</si>
  <si>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</si>
  <si>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</si>
  <si>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</si>
  <si>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</si>
  <si>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</si>
  <si>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</si>
  <si>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</si>
  <si>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</si>
  <si>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</si>
  <si>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</si>
  <si>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</si>
  <si>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</si>
  <si>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</si>
  <si>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</si>
  <si>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</si>
  <si>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</si>
  <si>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</si>
  <si>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</si>
  <si>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</si>
  <si>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</si>
  <si>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</si>
  <si>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</si>
  <si>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</si>
  <si>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</si>
  <si>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</si>
  <si>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</si>
  <si>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</si>
  <si>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</si>
  <si>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</si>
  <si>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</si>
  <si>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</si>
  <si>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</si>
  <si>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</si>
  <si>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</si>
  <si>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</si>
  <si>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</si>
  <si>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</si>
  <si>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</si>
  <si>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</si>
  <si>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</si>
  <si>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</si>
  <si>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</si>
  <si>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</si>
  <si>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</si>
  <si>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</si>
  <si>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</si>
  <si>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</si>
  <si>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</si>
  <si>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</si>
  <si>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</si>
  <si>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</si>
  <si>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</si>
  <si>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</si>
  <si>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</si>
  <si>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</si>
  <si>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</si>
  <si>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</si>
  <si>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</si>
  <si>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</si>
  <si>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</si>
  <si>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</si>
  <si>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</si>
  <si>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</si>
  <si>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</si>
  <si>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</si>
  <si>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</si>
  <si>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</si>
  <si>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</si>
  <si>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</si>
  <si>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</si>
  <si>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</si>
  <si>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</si>
  <si>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</si>
  <si>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</si>
  <si>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</si>
  <si>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</si>
  <si>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</si>
  <si>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</si>
  <si>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</si>
  <si>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</si>
  <si>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</si>
  <si>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</si>
  <si>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</si>
  <si>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</si>
  <si>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</si>
  <si>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</si>
  <si>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</si>
  <si>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</si>
  <si>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</si>
  <si>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</si>
  <si>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</si>
  <si>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</si>
  <si>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</si>
  <si>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</si>
  <si>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</si>
  <si>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</si>
  <si>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</si>
  <si>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</si>
  <si>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</si>
  <si>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</si>
  <si>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</si>
  <si>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</si>
  <si>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</si>
  <si>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</si>
  <si>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</si>
  <si>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</si>
  <si>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</si>
  <si>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</si>
  <si>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</si>
  <si>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</si>
  <si>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</si>
  <si>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</si>
  <si>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</si>
  <si>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</si>
  <si>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</si>
  <si>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</si>
  <si>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</si>
  <si>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</si>
  <si>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</si>
  <si>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</si>
  <si>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</si>
  <si>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</si>
  <si>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</si>
  <si>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</si>
  <si>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</si>
  <si>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</si>
  <si>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</si>
  <si>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</si>
  <si>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</si>
  <si>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</si>
  <si>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</si>
  <si>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</si>
  <si>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</si>
  <si>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</si>
  <si>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</si>
  <si>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</si>
  <si>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</si>
  <si>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</si>
  <si>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</si>
  <si>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</si>
  <si>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</si>
  <si>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</si>
  <si>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</si>
  <si>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</si>
  <si>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</si>
  <si>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</si>
  <si>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</si>
  <si>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</si>
  <si>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</si>
  <si>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</si>
  <si>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</si>
  <si>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</si>
  <si>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</si>
  <si>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</si>
  <si>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</si>
  <si>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</si>
  <si>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</si>
  <si>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</si>
  <si>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</si>
  <si>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</si>
  <si>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</si>
  <si>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</si>
  <si>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</si>
  <si>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</si>
  <si>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</si>
  <si>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</si>
  <si>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</si>
  <si>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</si>
  <si>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</si>
  <si>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</si>
  <si>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</si>
  <si>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</si>
  <si>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</si>
  <si>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</si>
  <si>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</si>
  <si>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</si>
  <si>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</si>
  <si>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</si>
  <si>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</si>
  <si>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</si>
  <si>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</si>
  <si>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</si>
  <si>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</si>
  <si>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</si>
  <si>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</si>
  <si>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</si>
  <si>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</si>
  <si>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</si>
  <si>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</si>
  <si>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</si>
  <si>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</si>
  <si>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</si>
  <si>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</si>
  <si>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</si>
  <si>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</si>
  <si>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</si>
  <si>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</si>
  <si>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</si>
  <si>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</si>
  <si>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</si>
  <si>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</si>
  <si>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</si>
  <si>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</si>
  <si>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</si>
  <si>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</si>
  <si>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</si>
  <si>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</si>
  <si>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</si>
  <si>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</si>
  <si>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</si>
  <si>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</si>
  <si>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</si>
  <si>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</si>
  <si>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</si>
  <si>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</si>
  <si>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</si>
  <si>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</si>
  <si>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</si>
  <si>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</si>
  <si>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</si>
  <si>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</si>
  <si>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</si>
  <si>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</si>
  <si>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</si>
  <si>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</si>
  <si>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</si>
  <si>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</si>
  <si>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</si>
  <si>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</si>
  <si>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</si>
  <si>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</si>
  <si>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</si>
  <si>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</si>
  <si>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</si>
  <si>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</si>
  <si>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</si>
  <si>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</si>
  <si>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</si>
  <si>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</si>
  <si>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</si>
  <si>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</si>
  <si>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</si>
  <si>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</si>
  <si>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</si>
  <si>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</si>
  <si>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</si>
  <si>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</si>
  <si>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</si>
  <si>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</si>
  <si>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</si>
  <si>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</si>
  <si>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</si>
  <si>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</si>
  <si>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</si>
  <si>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</si>
  <si>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</si>
  <si>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</si>
  <si>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</si>
  <si>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</si>
  <si>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</si>
  <si>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</si>
  <si>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</si>
  <si>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</si>
  <si>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</si>
  <si>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</si>
  <si>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</si>
  <si>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</si>
  <si>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</si>
  <si>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</si>
  <si>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</si>
  <si>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</si>
  <si>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</si>
  <si>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</si>
  <si>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</si>
  <si>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</si>
  <si>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</si>
  <si>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</si>
  <si>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</si>
  <si>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</si>
  <si>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</si>
  <si>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</si>
  <si>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</si>
  <si>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</si>
  <si>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</si>
  <si>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</si>
  <si>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</si>
  <si>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</si>
  <si>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</si>
  <si>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</si>
  <si>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</si>
  <si>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</si>
  <si>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</si>
  <si>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</si>
  <si>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</si>
  <si>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</si>
  <si>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</si>
  <si>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</si>
  <si>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</si>
  <si>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</si>
  <si>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</si>
  <si>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</si>
  <si>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</si>
  <si>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</si>
  <si>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</si>
  <si>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</si>
  <si>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</si>
  <si>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</si>
  <si>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</si>
  <si>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</si>
  <si>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</si>
  <si>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</si>
  <si>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</si>
  <si>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</si>
  <si>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</si>
  <si>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</si>
  <si>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</si>
  <si>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</si>
  <si>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</si>
  <si>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</si>
  <si>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</si>
  <si>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</si>
  <si>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</si>
  <si>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</si>
  <si>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</si>
  <si>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</si>
  <si>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</si>
  <si>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</si>
  <si>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</si>
  <si>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</si>
  <si>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</si>
  <si>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</si>
  <si>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</si>
  <si>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</si>
  <si>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</si>
  <si>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</si>
  <si>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</si>
  <si>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</si>
  <si>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</si>
  <si>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</si>
  <si>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</si>
  <si>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</si>
  <si>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</si>
  <si>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</si>
  <si>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</si>
  <si>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</si>
  <si>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</si>
  <si>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</si>
  <si>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</si>
  <si>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</si>
  <si>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</si>
  <si>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</si>
  <si>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</si>
  <si>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</si>
  <si>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</si>
  <si>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</si>
  <si>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</si>
  <si>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</si>
  <si>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</si>
  <si>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</si>
  <si>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</si>
  <si>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</si>
  <si>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</si>
  <si>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</si>
  <si>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</si>
  <si>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</si>
  <si>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</si>
  <si>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</si>
  <si>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</si>
  <si>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</si>
  <si>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</si>
  <si>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</si>
  <si>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</si>
  <si>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</si>
  <si>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</si>
  <si>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</si>
  <si>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</si>
  <si>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</si>
  <si>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</si>
  <si>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</si>
  <si>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</si>
  <si>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</si>
  <si>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</si>
  <si>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</si>
  <si>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</si>
  <si>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</si>
  <si>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</si>
  <si>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</si>
  <si>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</si>
  <si>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</si>
  <si>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</si>
  <si>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</si>
  <si>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</si>
  <si>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</si>
  <si>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</si>
  <si>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</si>
  <si>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</si>
  <si>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</si>
  <si>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</si>
  <si>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</si>
  <si>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</si>
  <si>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</si>
  <si>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</si>
  <si>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</si>
  <si>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</si>
  <si>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</si>
  <si>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</si>
  <si>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</si>
  <si>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</si>
  <si>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</si>
  <si>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</si>
  <si>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</si>
  <si>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</si>
  <si>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</si>
  <si>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</si>
  <si>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</si>
  <si>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</si>
  <si>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</si>
  <si>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</si>
  <si>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</si>
  <si>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</si>
  <si>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</si>
  <si>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</si>
  <si>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</si>
  <si>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</si>
  <si>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</si>
  <si>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</si>
  <si>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</si>
  <si>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</si>
  <si>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</si>
  <si>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</si>
  <si>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</si>
  <si>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</si>
  <si>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</si>
  <si>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</si>
  <si>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</si>
  <si>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</si>
  <si>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</si>
  <si>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</si>
  <si>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</si>
  <si>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</si>
  <si>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</si>
  <si>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</si>
  <si>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</si>
  <si>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</si>
  <si>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</si>
  <si>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</si>
  <si>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</si>
  <si>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</si>
  <si>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</si>
  <si>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</si>
  <si>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</si>
  <si>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</si>
  <si>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</si>
  <si>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</si>
  <si>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</si>
  <si>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</si>
  <si>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</si>
  <si>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</si>
  <si>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</si>
  <si>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</si>
  <si>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</si>
  <si>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</si>
  <si>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</si>
  <si>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</si>
  <si>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</si>
  <si>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</si>
  <si>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</si>
  <si>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</si>
  <si>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</si>
  <si>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</si>
  <si>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</si>
  <si>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</si>
  <si>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</si>
  <si>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</si>
  <si>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</si>
  <si>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</si>
  <si>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</si>
  <si>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</si>
  <si>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</si>
  <si>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</si>
  <si>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</si>
  <si>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</si>
  <si>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</si>
  <si>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</si>
  <si>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</si>
  <si>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</si>
  <si>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</si>
  <si>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</si>
  <si>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</si>
  <si>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</si>
  <si>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</si>
  <si>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</si>
  <si>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</si>
  <si>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</si>
  <si>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</si>
  <si>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</si>
  <si>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</si>
  <si>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</si>
  <si>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</si>
  <si>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</si>
  <si>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</si>
  <si>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</si>
  <si>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</si>
  <si>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</si>
  <si>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</si>
  <si>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</si>
  <si>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</si>
  <si>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</si>
  <si>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</si>
  <si>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</si>
  <si>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</si>
  <si>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</si>
  <si>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</si>
  <si>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</si>
  <si>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</si>
  <si>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</si>
  <si>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</si>
  <si>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</si>
  <si>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</si>
  <si>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</si>
  <si>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</si>
  <si>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</si>
  <si>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</si>
  <si>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</si>
  <si>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</si>
  <si>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</si>
  <si>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</si>
  <si>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</si>
  <si>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</si>
  <si>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</si>
  <si>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</si>
  <si>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</si>
  <si>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</si>
  <si>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</si>
  <si>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</si>
  <si>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</si>
  <si>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</si>
  <si>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</si>
  <si>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</si>
  <si>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</si>
  <si>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</si>
  <si>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</si>
  <si>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</si>
  <si>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</si>
  <si>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</si>
  <si>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</si>
  <si>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</si>
  <si>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</si>
  <si>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</si>
  <si>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</si>
  <si>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</si>
  <si>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</si>
  <si>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</si>
  <si>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</si>
  <si>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</si>
  <si>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</si>
  <si>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</si>
  <si>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</si>
  <si>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</si>
  <si>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</si>
  <si>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</si>
  <si>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</si>
  <si>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</si>
  <si>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</si>
  <si>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</si>
  <si>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</si>
  <si>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</si>
  <si>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</si>
  <si>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</si>
  <si>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</si>
  <si>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</si>
  <si>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</si>
  <si>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</si>
  <si>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</si>
  <si>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</si>
  <si>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</si>
  <si>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</si>
  <si>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</si>
  <si>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</si>
  <si>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</si>
  <si>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</si>
  <si>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</si>
  <si>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</si>
  <si>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</si>
  <si>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</si>
  <si>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</si>
  <si>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</si>
  <si>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</si>
  <si>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</si>
  <si>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</si>
  <si>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</si>
  <si>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</si>
  <si>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</si>
  <si>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</si>
  <si>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</si>
  <si>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</si>
  <si>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</si>
  <si>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</si>
  <si>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</si>
  <si>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</si>
  <si>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</si>
  <si>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</si>
  <si>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</si>
  <si>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</si>
  <si>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</si>
  <si>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</si>
  <si>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</si>
  <si>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</si>
  <si>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</si>
  <si>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</si>
  <si>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</si>
  <si>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</si>
  <si>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</si>
  <si>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</si>
  <si>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</si>
  <si>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</si>
  <si>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</si>
  <si>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</si>
  <si>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</si>
  <si>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</si>
  <si>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</si>
  <si>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</si>
  <si>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</si>
  <si>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</si>
  <si>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</si>
  <si>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</si>
  <si>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</si>
  <si>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</si>
  <si>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</si>
  <si>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</si>
  <si>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</si>
  <si>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</si>
  <si>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</si>
  <si>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</si>
  <si>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</si>
  <si>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</si>
  <si>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</si>
  <si>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</si>
  <si>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</si>
  <si>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</si>
  <si>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</si>
  <si>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</si>
  <si>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</si>
  <si>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</si>
  <si>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</si>
  <si>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</si>
  <si>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</si>
  <si>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</si>
  <si>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</si>
  <si>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</si>
  <si>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</si>
  <si>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</si>
  <si>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</si>
  <si>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</si>
  <si>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</si>
  <si>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</si>
  <si>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</si>
  <si>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</si>
  <si>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</si>
  <si>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</si>
  <si>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</si>
  <si>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</si>
  <si>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</si>
  <si>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</si>
  <si>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</si>
  <si>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</si>
  <si>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</si>
  <si>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</si>
  <si>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</si>
  <si>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</si>
  <si>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</si>
  <si>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</si>
  <si>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</si>
  <si>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</si>
  <si>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</si>
  <si>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</si>
  <si>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</si>
  <si>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</si>
  <si>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</si>
  <si>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</si>
  <si>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</si>
  <si>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</si>
  <si>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</si>
  <si>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</si>
  <si>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</si>
  <si>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</si>
  <si>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</si>
  <si>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</si>
  <si>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</si>
  <si>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</si>
  <si>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</si>
  <si>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</si>
  <si>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</si>
  <si>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</si>
  <si>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</si>
  <si>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</si>
  <si>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</si>
  <si>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</si>
  <si>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</si>
  <si>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</si>
  <si>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</si>
  <si>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</si>
  <si>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</si>
  <si>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</si>
  <si>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</si>
  <si>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</si>
  <si>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</si>
  <si>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</si>
  <si>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</si>
  <si>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</si>
  <si>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</si>
  <si>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</si>
  <si>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</si>
  <si>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</si>
  <si>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</si>
  <si>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</si>
  <si>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</si>
  <si>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</si>
  <si>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</si>
  <si>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</si>
  <si>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</si>
  <si>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</si>
  <si>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</si>
  <si>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</si>
  <si>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</si>
  <si>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</si>
  <si>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</si>
  <si>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</si>
  <si>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</si>
  <si>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</si>
  <si>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</si>
  <si>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</si>
  <si>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</si>
  <si>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</si>
  <si>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</si>
  <si>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</si>
  <si>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</si>
  <si>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</si>
  <si>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</si>
  <si>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</si>
  <si>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</si>
  <si>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</si>
  <si>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</si>
  <si>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</si>
  <si>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</si>
  <si>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</si>
  <si>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</si>
  <si>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</si>
  <si>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</si>
  <si>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</si>
  <si>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</si>
  <si>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</si>
  <si>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</si>
  <si>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</si>
  <si>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</si>
  <si>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</si>
  <si>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</si>
  <si>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</si>
  <si>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</si>
  <si>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</si>
  <si>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</si>
  <si>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</si>
  <si>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</si>
  <si>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</si>
  <si>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</si>
  <si>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</si>
  <si>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</si>
  <si>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</si>
  <si>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</si>
  <si>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</si>
  <si>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</si>
  <si>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</si>
  <si>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</si>
  <si>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</si>
  <si>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</si>
  <si>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</si>
  <si>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</si>
  <si>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</si>
  <si>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</si>
  <si>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</si>
  <si>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</si>
  <si>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</si>
  <si>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</si>
  <si>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</si>
  <si>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</si>
  <si>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</si>
  <si>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</si>
  <si>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</si>
  <si>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</si>
  <si>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</si>
  <si>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</si>
  <si>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</si>
  <si>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</si>
  <si>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</si>
  <si>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</si>
  <si>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</si>
  <si>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</si>
  <si>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</si>
  <si>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</si>
  <si>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</si>
  <si>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</si>
  <si>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</si>
  <si>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</si>
  <si>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</si>
  <si>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</si>
  <si>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</si>
  <si>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</si>
  <si>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</si>
  <si>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</si>
  <si>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</si>
  <si>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</si>
  <si>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</si>
  <si>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</si>
  <si>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</si>
  <si>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</si>
  <si>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</si>
  <si>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</si>
  <si>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</si>
  <si>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</si>
  <si>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</si>
  <si>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</si>
  <si>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</si>
  <si>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</si>
  <si>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</si>
  <si>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</si>
  <si>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</si>
  <si>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</si>
  <si>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</si>
  <si>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</si>
  <si>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</si>
  <si>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</si>
  <si>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</si>
  <si>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</si>
  <si>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</si>
  <si>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</si>
  <si>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</si>
  <si>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</si>
  <si>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</si>
  <si>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</si>
  <si>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</si>
  <si>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</si>
  <si>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</si>
  <si>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</si>
  <si>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</si>
  <si>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</si>
  <si>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</si>
  <si>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</si>
  <si>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</si>
  <si>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</si>
  <si>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</si>
  <si>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</si>
  <si>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</si>
  <si>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</si>
  <si>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</si>
  <si>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</si>
  <si>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</si>
  <si>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</si>
  <si>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</si>
  <si>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</si>
  <si>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</si>
  <si>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</si>
  <si>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</si>
  <si>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</si>
  <si>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</si>
  <si>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</si>
  <si>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</si>
  <si>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</si>
  <si>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</si>
  <si>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</si>
  <si>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</si>
  <si>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</si>
  <si>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</si>
  <si>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</si>
  <si>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</si>
  <si>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</si>
  <si>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</si>
  <si>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</si>
  <si>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</si>
  <si>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</si>
  <si>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</si>
  <si>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</si>
  <si>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</si>
  <si>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</si>
  <si>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</si>
  <si>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</si>
  <si>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</si>
  <si>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</si>
  <si>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</si>
  <si>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</si>
  <si>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</si>
  <si>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</si>
  <si>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</si>
  <si>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</si>
  <si>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</si>
  <si>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</si>
  <si>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</si>
  <si>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</si>
  <si>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</si>
  <si>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</si>
  <si>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</si>
  <si>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</si>
  <si>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</si>
  <si>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</si>
  <si>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</si>
  <si>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</si>
  <si>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</si>
  <si>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</si>
  <si>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</si>
  <si>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</si>
  <si>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</si>
  <si>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</si>
  <si>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</si>
  <si>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</si>
  <si>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</si>
  <si>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</si>
  <si>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</si>
  <si>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</si>
  <si>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</si>
  <si>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</si>
  <si>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</si>
  <si>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</si>
  <si>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</si>
  <si>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</si>
  <si>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</si>
  <si>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</si>
  <si>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</si>
  <si>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</si>
  <si>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</si>
  <si>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</si>
  <si>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</si>
  <si>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</si>
  <si>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</si>
  <si>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</si>
  <si>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</si>
  <si>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</si>
  <si>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</si>
  <si>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</si>
  <si>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</si>
  <si>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</si>
  <si>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</si>
  <si>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</si>
  <si>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</si>
  <si>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</si>
  <si>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</si>
  <si>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</si>
  <si>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</si>
  <si>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</si>
  <si>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</si>
  <si>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</si>
  <si>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</si>
  <si>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</si>
  <si>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</si>
  <si>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</si>
  <si>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</si>
  <si>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</si>
  <si>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</si>
  <si>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</si>
  <si>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</si>
  <si>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</si>
  <si>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</si>
  <si>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</si>
  <si>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</si>
  <si>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</si>
  <si>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</si>
  <si>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</si>
  <si>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</si>
  <si>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</si>
  <si>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</si>
  <si>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</si>
  <si>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</si>
  <si>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</si>
  <si>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</si>
  <si>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</si>
  <si>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</si>
  <si>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</si>
  <si>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</si>
  <si>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</si>
  <si>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</si>
  <si>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</si>
  <si>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</si>
  <si>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</si>
  <si>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</si>
  <si>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</si>
  <si>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</si>
  <si>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</si>
  <si>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</si>
  <si>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</si>
  <si>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</si>
  <si>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</si>
  <si>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</si>
  <si>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</si>
  <si>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</si>
  <si>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</si>
  <si>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</si>
  <si>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</si>
  <si>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</si>
  <si>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</si>
  <si>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</si>
  <si>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</si>
  <si>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</si>
  <si>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</si>
  <si>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</si>
  <si>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</si>
  <si>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</si>
  <si>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</si>
  <si>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</si>
  <si>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</si>
  <si>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</si>
  <si>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</si>
  <si>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</si>
  <si>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</si>
  <si>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</si>
  <si>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</si>
  <si>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</si>
  <si>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</si>
  <si>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</si>
  <si>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</si>
  <si>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</si>
  <si>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</si>
  <si>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</si>
  <si>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</si>
  <si>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</si>
  <si>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</si>
  <si>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</si>
  <si>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</si>
  <si>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</si>
  <si>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</si>
  <si>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</si>
  <si>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</si>
  <si>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</si>
  <si>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</si>
  <si>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</si>
  <si>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</si>
  <si>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</si>
  <si>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</si>
  <si>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</si>
  <si>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</si>
  <si>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</si>
  <si>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</si>
  <si>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</si>
  <si>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</si>
  <si>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</si>
  <si>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</si>
  <si>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</si>
  <si>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</si>
  <si>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</si>
  <si>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</si>
  <si>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</si>
  <si>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</si>
  <si>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</si>
  <si>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</si>
  <si>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</si>
  <si>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</si>
  <si>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</si>
  <si>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</si>
  <si>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</si>
  <si>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</si>
  <si>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</si>
  <si>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</si>
  <si>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</si>
  <si>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</si>
  <si>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</si>
  <si>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</si>
  <si>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</si>
  <si>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</si>
  <si>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</si>
  <si>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</si>
  <si>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</si>
  <si>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</si>
  <si>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</si>
  <si>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</si>
  <si>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</si>
  <si>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</si>
  <si>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</si>
  <si>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</si>
  <si>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</si>
  <si>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</si>
  <si>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</si>
  <si>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</si>
  <si>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</si>
  <si>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</si>
  <si>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</si>
  <si>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</si>
  <si>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</si>
  <si>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</si>
  <si>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</si>
  <si>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</si>
  <si>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</si>
  <si>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</si>
  <si>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</si>
  <si>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</si>
  <si>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</si>
  <si>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</si>
  <si>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</si>
  <si>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</si>
  <si>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</si>
  <si>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</si>
  <si>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</si>
  <si>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</si>
  <si>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</si>
  <si>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</si>
  <si>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</si>
  <si>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</si>
  <si>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</si>
  <si>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</si>
  <si>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</si>
  <si>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</si>
  <si>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</si>
  <si>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</si>
  <si>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</si>
  <si>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</si>
  <si>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</si>
  <si>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</si>
  <si>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</si>
  <si>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</si>
  <si>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</si>
  <si>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</si>
  <si>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</si>
  <si>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</si>
  <si>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</si>
  <si>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</si>
  <si>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</si>
  <si>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</si>
  <si>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</si>
  <si>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</si>
  <si>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</si>
  <si>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</si>
  <si>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</si>
  <si>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</si>
  <si>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</si>
  <si>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</si>
  <si>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</si>
  <si>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</si>
  <si>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</si>
  <si>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</si>
  <si>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</si>
  <si>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</si>
  <si>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</si>
  <si>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</si>
  <si>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</si>
  <si>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</si>
  <si>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</si>
  <si>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</si>
  <si>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</si>
  <si>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</si>
  <si>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</si>
  <si>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</si>
  <si>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</si>
  <si>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</si>
  <si>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</si>
  <si>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</si>
  <si>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</si>
  <si>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</si>
  <si>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</si>
  <si>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</si>
  <si>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</si>
  <si>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</si>
  <si>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</si>
  <si>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</si>
  <si>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</si>
  <si>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</si>
  <si>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</si>
  <si>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</si>
  <si>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</si>
  <si>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</si>
  <si>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</si>
  <si>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</si>
  <si>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</si>
  <si>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</si>
  <si>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</si>
  <si>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</si>
  <si>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</si>
  <si>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</si>
  <si>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</si>
  <si>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</si>
  <si>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</si>
  <si>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</si>
  <si>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</si>
  <si>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</si>
  <si>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</si>
  <si>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</si>
  <si>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</si>
  <si>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</si>
  <si>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</si>
  <si>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</si>
  <si>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</si>
  <si>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</si>
  <si>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</si>
  <si>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</si>
  <si>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</si>
  <si>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</si>
  <si>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</si>
  <si>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</si>
  <si>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</si>
  <si>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</si>
  <si>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</si>
  <si>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</si>
  <si>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</si>
  <si>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</si>
  <si>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</si>
  <si>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</si>
  <si>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</si>
  <si>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</si>
  <si>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</si>
  <si>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</si>
  <si>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</si>
  <si>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</si>
  <si>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</si>
  <si>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</si>
  <si>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</si>
  <si>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</si>
  <si>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</si>
  <si>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</si>
  <si>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</si>
  <si>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</si>
  <si>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</si>
  <si>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</si>
  <si>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</si>
  <si>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</si>
  <si>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</si>
  <si>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</si>
  <si>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</si>
  <si>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</si>
  <si>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</si>
  <si>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</si>
  <si>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</si>
  <si>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</si>
  <si>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</si>
  <si>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</si>
  <si>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</si>
  <si>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</si>
  <si>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</si>
  <si>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</si>
  <si>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</si>
  <si>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</si>
  <si>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</si>
  <si>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</si>
  <si>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</si>
  <si>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</si>
  <si>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</si>
  <si>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</si>
  <si>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</si>
  <si>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</si>
  <si>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</si>
  <si>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</si>
  <si>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</si>
  <si>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</si>
  <si>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</si>
  <si>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</si>
  <si>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</si>
  <si>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</si>
  <si>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</si>
  <si>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</si>
  <si>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</si>
  <si>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</si>
  <si>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</si>
  <si>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</si>
  <si>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</si>
  <si>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</si>
  <si>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</si>
  <si>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</si>
  <si>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</si>
  <si>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</si>
  <si>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</si>
  <si>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</si>
  <si>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</si>
  <si>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</si>
  <si>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</si>
  <si>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</si>
  <si>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</si>
  <si>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</si>
  <si>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</si>
  <si>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</si>
  <si>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</si>
  <si>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</si>
  <si>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</si>
  <si>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</si>
  <si>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</si>
  <si>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</si>
  <si>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</si>
  <si>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</si>
  <si>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</si>
  <si>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</si>
  <si>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</si>
  <si>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</si>
  <si>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</si>
  <si>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</si>
  <si>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</si>
  <si>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</si>
  <si>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</si>
  <si>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</si>
  <si>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</si>
  <si>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</si>
  <si>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</si>
  <si>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</si>
  <si>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</si>
  <si>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</si>
  <si>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</si>
  <si>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</si>
  <si>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</si>
  <si>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</si>
  <si>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</si>
  <si>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</si>
  <si>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</si>
  <si>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</si>
  <si>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</si>
  <si>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</si>
  <si>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</si>
  <si>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</si>
  <si>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</si>
  <si>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</si>
  <si>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</si>
  <si>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</si>
  <si>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</si>
  <si>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</si>
  <si>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</si>
  <si>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</si>
  <si>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</si>
  <si>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</si>
  <si>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</si>
  <si>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</si>
  <si>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</si>
  <si>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</si>
  <si>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</si>
  <si>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</si>
  <si>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</si>
  <si>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</si>
  <si>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</si>
  <si>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</si>
  <si>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</si>
  <si>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</si>
  <si>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</si>
  <si>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</si>
  <si>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</si>
  <si>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</si>
  <si>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</si>
  <si>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</si>
  <si>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</si>
  <si>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</si>
  <si>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</si>
  <si>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</si>
  <si>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</si>
  <si>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</si>
  <si>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</si>
  <si>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</si>
  <si>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</si>
  <si>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</si>
  <si>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</si>
  <si>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</si>
  <si>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</si>
  <si>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</si>
  <si>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</si>
  <si>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</si>
  <si>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</si>
  <si>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</si>
  <si>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</si>
  <si>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</si>
  <si>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</si>
  <si>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</si>
  <si>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</si>
  <si>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</si>
  <si>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</si>
  <si>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</si>
  <si>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</si>
  <si>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</si>
  <si>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</si>
  <si>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</si>
  <si>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</si>
  <si>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</si>
  <si>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</si>
  <si>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</si>
  <si>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</si>
  <si>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</si>
  <si>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</si>
  <si>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</si>
  <si>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</si>
  <si>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</si>
  <si>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</si>
  <si>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</si>
  <si>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</si>
  <si>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</si>
  <si>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</si>
  <si>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</si>
  <si>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</si>
  <si>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</si>
  <si>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</si>
  <si>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</si>
  <si>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</si>
  <si>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</si>
  <si>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</si>
  <si>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</si>
  <si>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</si>
  <si>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</si>
  <si>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</si>
  <si>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</si>
  <si>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</si>
  <si>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</si>
  <si>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</si>
  <si>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</si>
  <si>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</si>
  <si>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</si>
  <si>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</si>
  <si>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</si>
  <si>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</si>
  <si>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</si>
  <si>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</si>
  <si>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</si>
  <si>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</si>
  <si>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</si>
  <si>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</si>
  <si>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</si>
  <si>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</si>
  <si>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</si>
  <si>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</si>
  <si>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</si>
  <si>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</si>
  <si>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</si>
  <si>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</si>
  <si>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</si>
  <si>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</si>
  <si>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</si>
  <si>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</si>
  <si>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</si>
  <si>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</si>
  <si>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</si>
  <si>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</si>
  <si>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</si>
  <si>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</si>
  <si>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</si>
  <si>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</si>
  <si>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</si>
  <si>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</si>
  <si>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</si>
  <si>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</si>
  <si>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</si>
  <si>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</si>
  <si>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</si>
  <si>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</si>
  <si>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</si>
  <si>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</si>
  <si>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</si>
  <si>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</si>
  <si>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</si>
  <si>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</si>
  <si>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</si>
  <si>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</si>
  <si>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</si>
  <si>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</si>
  <si>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</si>
  <si>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</si>
  <si>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</si>
  <si>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</si>
  <si>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</si>
  <si>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</si>
  <si>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</si>
  <si>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</si>
  <si>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</si>
  <si>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</si>
  <si>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</si>
  <si>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</si>
  <si>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</si>
  <si>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</si>
  <si>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</si>
  <si>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</si>
  <si>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</si>
  <si>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</si>
  <si>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</si>
  <si>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</si>
  <si>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</si>
  <si>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</si>
  <si>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</si>
  <si>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</si>
  <si>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</si>
  <si>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</si>
  <si>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</si>
  <si>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</si>
  <si>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</si>
  <si>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</si>
  <si>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</si>
  <si>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</si>
  <si>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</si>
  <si>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</si>
  <si>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</si>
  <si>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</si>
  <si>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</si>
  <si>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</si>
  <si>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</si>
  <si>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</si>
  <si>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</si>
  <si>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</si>
  <si>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</si>
  <si>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</si>
  <si>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</si>
  <si>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</si>
  <si>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</si>
  <si>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</si>
  <si>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</si>
  <si>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</si>
  <si>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</si>
  <si>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</si>
  <si>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</si>
  <si>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</si>
  <si>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</si>
  <si>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</si>
  <si>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</si>
  <si>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</si>
  <si>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</si>
  <si>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</si>
  <si>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</si>
  <si>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</si>
  <si>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</si>
  <si>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</si>
  <si>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</si>
  <si>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</si>
  <si>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</si>
  <si>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</si>
  <si>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</si>
  <si>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</si>
  <si>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</si>
  <si>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</si>
  <si>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</si>
  <si>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</si>
  <si>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</si>
  <si>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</si>
  <si>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</si>
  <si>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</si>
  <si>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</si>
  <si>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</si>
  <si>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</si>
  <si>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</si>
  <si>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</si>
  <si>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</si>
  <si>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</si>
  <si>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</si>
  <si>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</si>
  <si>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</si>
  <si>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</si>
  <si>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</si>
  <si>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</si>
  <si>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</si>
  <si>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</si>
  <si>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</si>
  <si>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</si>
  <si>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</si>
  <si>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</si>
  <si>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</si>
  <si>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</si>
  <si>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</si>
  <si>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</si>
  <si>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</si>
  <si>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</si>
  <si>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</si>
  <si>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</si>
  <si>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</si>
  <si>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</si>
  <si>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</si>
  <si>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</si>
  <si>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</si>
  <si>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</si>
  <si>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</si>
  <si>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</si>
  <si>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</si>
  <si>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</si>
  <si>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</si>
  <si>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</si>
  <si>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</si>
  <si>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</si>
  <si>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</si>
  <si>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</si>
  <si>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</si>
  <si>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</si>
  <si>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</si>
  <si>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</si>
  <si>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</si>
  <si>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</si>
  <si>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</si>
  <si>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</si>
  <si>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</si>
  <si>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</si>
  <si>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</si>
  <si>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</si>
  <si>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</si>
  <si>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</si>
  <si>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</si>
  <si>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</si>
  <si>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</si>
  <si>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</si>
  <si>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</si>
  <si>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</si>
  <si>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</si>
  <si>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</si>
  <si>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</si>
  <si>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</si>
  <si>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</si>
  <si>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</si>
  <si>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</si>
  <si>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</si>
  <si>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</si>
  <si>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</si>
  <si>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</si>
  <si>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</si>
  <si>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</si>
  <si>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</si>
  <si>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</si>
  <si>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</si>
  <si>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</si>
  <si>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</si>
  <si>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</si>
  <si>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</si>
  <si>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</si>
  <si>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</si>
  <si>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</si>
  <si>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</si>
  <si>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</si>
  <si>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</si>
  <si>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</si>
  <si>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</si>
  <si>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</si>
  <si>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</si>
  <si>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</si>
  <si>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</si>
  <si>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</si>
  <si>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</si>
  <si>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</si>
  <si>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</si>
  <si>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</si>
  <si>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</si>
  <si>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</si>
  <si>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</si>
  <si>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</si>
  <si>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</si>
  <si>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</si>
  <si>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</si>
  <si>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</si>
  <si>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</si>
  <si>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</si>
  <si>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</si>
  <si>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</si>
  <si>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</si>
  <si>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</si>
  <si>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</si>
  <si>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</si>
  <si>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</si>
  <si>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</si>
  <si>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</si>
  <si>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</si>
  <si>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</si>
  <si>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</si>
  <si>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</si>
  <si>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</si>
  <si>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</si>
  <si>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</si>
  <si>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</si>
  <si>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</si>
  <si>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</si>
  <si>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</si>
  <si>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</si>
  <si>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</si>
  <si>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</si>
  <si>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</si>
  <si>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</si>
  <si>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</si>
  <si>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</si>
  <si>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</si>
  <si>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</si>
  <si>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</si>
  <si>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</si>
  <si>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</si>
  <si>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</si>
  <si>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</si>
  <si>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</si>
  <si>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</si>
  <si>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</si>
  <si>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</si>
  <si>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</si>
  <si>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</si>
  <si>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</si>
  <si>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</si>
  <si>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</si>
  <si>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</si>
  <si>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</si>
  <si>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</si>
  <si>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</si>
  <si>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</si>
  <si>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</si>
  <si>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</si>
  <si>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</si>
  <si>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</si>
  <si>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</si>
  <si>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</si>
  <si>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</si>
  <si>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</si>
  <si>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</si>
  <si>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</si>
  <si>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</si>
  <si>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</si>
  <si>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</si>
  <si>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</si>
  <si>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</si>
  <si>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</si>
  <si>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</si>
  <si>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</si>
  <si>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</si>
  <si>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</si>
  <si>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</si>
  <si>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</si>
  <si>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</si>
  <si>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</si>
  <si>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</si>
  <si>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</si>
  <si>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</si>
  <si>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</si>
  <si>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</si>
  <si>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</si>
  <si>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</si>
  <si>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</si>
  <si>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</si>
  <si>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</si>
  <si>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</si>
  <si>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</si>
  <si>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</si>
  <si>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</si>
  <si>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</si>
  <si>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</si>
  <si>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</si>
  <si>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</si>
  <si>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</si>
  <si>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</si>
  <si>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</si>
  <si>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</si>
  <si>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</si>
  <si>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</si>
  <si>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</si>
  <si>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</si>
  <si>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</si>
  <si>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</si>
  <si>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</si>
  <si>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</si>
  <si>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</si>
  <si>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</si>
  <si>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</si>
  <si>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</si>
  <si>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</si>
  <si>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</si>
  <si>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</si>
  <si>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</si>
  <si>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</si>
  <si>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</si>
  <si>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</si>
  <si>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</si>
  <si>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</si>
  <si>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</si>
  <si>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</si>
  <si>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</si>
  <si>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</si>
  <si>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</si>
  <si>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</si>
  <si>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</si>
  <si>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</si>
  <si>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</si>
  <si>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</si>
  <si>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</si>
  <si>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</si>
  <si>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</si>
  <si>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</si>
  <si>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</si>
  <si>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</si>
  <si>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</si>
  <si>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</si>
  <si>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</si>
  <si>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</si>
  <si>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</si>
  <si>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</si>
  <si>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</si>
  <si>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</si>
  <si>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</si>
  <si>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</si>
  <si>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</si>
  <si>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</si>
  <si>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</si>
  <si>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</si>
  <si>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</si>
  <si>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</si>
  <si>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</si>
  <si>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</si>
  <si>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</si>
  <si>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</si>
  <si>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</si>
  <si>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</si>
  <si>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</si>
  <si>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</si>
  <si>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</si>
  <si>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</si>
  <si>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</si>
  <si>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</si>
  <si>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</si>
  <si>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</si>
  <si>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</si>
  <si>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</si>
  <si>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</si>
  <si>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</si>
  <si>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</si>
  <si>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</si>
  <si>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</si>
  <si>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</si>
  <si>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</si>
  <si>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</si>
  <si>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</si>
  <si>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</si>
  <si>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</si>
  <si>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</si>
  <si>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</si>
  <si>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</si>
  <si>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</si>
  <si>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</si>
  <si>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</si>
  <si>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</si>
  <si>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</si>
  <si>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</si>
  <si>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</si>
  <si>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</si>
  <si>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</si>
  <si>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</si>
  <si>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</si>
  <si>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</si>
  <si>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</si>
  <si>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</si>
  <si>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</si>
  <si>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</si>
  <si>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</si>
  <si>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</si>
  <si>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</si>
  <si>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</si>
  <si>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</si>
  <si>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</si>
  <si>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</si>
  <si>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</si>
  <si>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</si>
  <si>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</si>
  <si>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</si>
  <si>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</si>
  <si>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</si>
  <si>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</si>
  <si>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</si>
  <si>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</si>
  <si>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</si>
  <si>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</si>
  <si>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</si>
  <si>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</si>
  <si>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</si>
  <si>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</si>
  <si>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</si>
  <si>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</si>
  <si>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</si>
  <si>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</si>
  <si>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</si>
  <si>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</si>
  <si>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</si>
  <si>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</si>
  <si>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</si>
  <si>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</si>
  <si>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</si>
  <si>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</si>
  <si>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</si>
  <si>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</si>
  <si>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</si>
  <si>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</si>
  <si>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</si>
  <si>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</si>
  <si>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</si>
  <si>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</si>
  <si>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</si>
  <si>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</si>
  <si>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</si>
  <si>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</si>
  <si>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</si>
  <si>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</si>
  <si>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</si>
  <si>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</si>
  <si>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</si>
  <si>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</si>
  <si>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</si>
  <si>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</si>
  <si>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</si>
  <si>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</si>
  <si>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</si>
  <si>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</si>
  <si>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</si>
  <si>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</si>
  <si>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</si>
  <si>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</si>
  <si>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</si>
  <si>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</si>
  <si>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</si>
  <si>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</si>
  <si>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</si>
  <si>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</si>
  <si>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</si>
  <si>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</si>
  <si>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</si>
  <si>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</si>
  <si>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</si>
  <si>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</si>
  <si>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</si>
  <si>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</si>
  <si>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</si>
  <si>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</si>
  <si>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</si>
  <si>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</si>
  <si>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</si>
  <si>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</si>
  <si>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</si>
  <si>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</si>
  <si>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</si>
  <si>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</si>
  <si>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</si>
  <si>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</si>
  <si>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</si>
  <si>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</si>
  <si>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</si>
  <si>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</si>
  <si>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</si>
  <si>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</si>
  <si>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</si>
  <si>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</si>
  <si>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</si>
  <si>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</si>
  <si>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</si>
  <si>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</si>
  <si>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</si>
  <si>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</si>
  <si>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</si>
  <si>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</si>
  <si>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</si>
  <si>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</si>
  <si>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</si>
  <si>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</si>
  <si>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</si>
  <si>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</si>
  <si>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</si>
  <si>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</si>
  <si>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</si>
  <si>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</si>
  <si>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</si>
  <si>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</si>
  <si>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</si>
  <si>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</si>
  <si>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</si>
  <si>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</si>
  <si>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</si>
  <si>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</si>
  <si>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</si>
  <si>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</si>
  <si>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</si>
  <si>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</si>
  <si>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</si>
  <si>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</si>
  <si>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</si>
  <si>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</si>
  <si>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</si>
  <si>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</si>
  <si>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</si>
  <si>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</si>
  <si>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</si>
  <si>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</si>
  <si>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</si>
  <si>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</si>
  <si>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</si>
  <si>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</si>
  <si>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</si>
  <si>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</si>
  <si>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</si>
  <si>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</si>
  <si>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</si>
  <si>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</si>
  <si>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</si>
  <si>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</si>
  <si>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</si>
  <si>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</si>
  <si>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</si>
  <si>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</si>
  <si>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</si>
  <si>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</si>
  <si>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</si>
  <si>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</si>
  <si>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</si>
  <si>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</si>
  <si>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</si>
  <si>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</si>
  <si>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</si>
  <si>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</si>
  <si>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</si>
  <si>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</si>
  <si>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</si>
  <si>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</si>
  <si>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</si>
  <si>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</si>
  <si>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</si>
  <si>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</si>
  <si>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</si>
  <si>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</si>
  <si>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</si>
  <si>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</si>
  <si>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</si>
  <si>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</si>
  <si>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</si>
  <si>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</si>
  <si>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</si>
  <si>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</si>
  <si>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</si>
  <si>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</si>
  <si>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</si>
  <si>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</si>
  <si>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</si>
  <si>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</si>
  <si>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</si>
  <si>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</si>
  <si>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</si>
  <si>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</si>
  <si>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</si>
  <si>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</si>
  <si>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</si>
  <si>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</si>
  <si>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</si>
  <si>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</si>
  <si>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</si>
  <si>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</si>
  <si>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</si>
  <si>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</si>
  <si>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</si>
  <si>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</si>
  <si>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</si>
  <si>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</si>
  <si>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</si>
  <si>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</si>
  <si>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</si>
  <si>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</si>
  <si>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</si>
  <si>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</si>
  <si>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</si>
  <si>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</si>
  <si>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</si>
  <si>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</si>
  <si>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</si>
  <si>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</si>
  <si>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</si>
  <si>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</si>
  <si>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</si>
  <si>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</si>
  <si>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</si>
  <si>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</si>
  <si>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</si>
  <si>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</si>
  <si>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</si>
  <si>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</si>
  <si>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</si>
  <si>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</si>
  <si>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</si>
  <si>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</si>
  <si>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</si>
  <si>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</si>
  <si>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</si>
  <si>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</si>
  <si>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</si>
  <si>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</si>
  <si>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</si>
  <si>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</si>
  <si>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</si>
  <si>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</si>
  <si>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</si>
  <si>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</si>
  <si>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</si>
  <si>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</si>
  <si>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</si>
  <si>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</si>
  <si>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</si>
  <si>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</si>
  <si>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</si>
  <si>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</si>
  <si>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</si>
  <si>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</si>
  <si>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</si>
  <si>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</si>
  <si>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</si>
  <si>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</si>
  <si>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</si>
  <si>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</si>
  <si>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</si>
  <si>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</si>
  <si>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</si>
  <si>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</si>
  <si>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</si>
  <si>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</si>
  <si>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</si>
  <si>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</si>
  <si>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</si>
  <si>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</si>
  <si>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</si>
  <si>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</si>
  <si>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</si>
  <si>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</si>
  <si>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</si>
  <si>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</si>
  <si>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</si>
  <si>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</si>
  <si>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</si>
  <si>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</si>
  <si>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</si>
  <si>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</si>
  <si>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</si>
  <si>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</si>
  <si>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</si>
  <si>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</si>
  <si>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</si>
  <si>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</si>
  <si>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</si>
  <si>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</si>
  <si>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</si>
  <si>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</si>
  <si>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</si>
  <si>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</si>
  <si>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</si>
  <si>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</si>
  <si>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</si>
  <si>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</si>
  <si>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</si>
  <si>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</si>
  <si>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</si>
  <si>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</si>
  <si>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</si>
  <si>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</si>
  <si>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</si>
  <si>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</si>
  <si>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</si>
  <si>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</si>
  <si>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</si>
  <si>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</si>
  <si>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</si>
  <si>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</si>
  <si>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</si>
  <si>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</si>
  <si>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</si>
  <si>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</si>
  <si>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</si>
  <si>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</si>
  <si>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</si>
  <si>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</si>
  <si>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</si>
  <si>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</si>
  <si>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</si>
  <si>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</si>
  <si>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</si>
  <si>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</si>
  <si>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</si>
  <si>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</si>
  <si>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</si>
  <si>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</si>
  <si>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</si>
  <si>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</si>
  <si>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</si>
  <si>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</si>
  <si>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</si>
  <si>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</si>
  <si>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</si>
  <si>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</si>
  <si>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</si>
  <si>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</si>
  <si>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</si>
  <si>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</si>
  <si>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</si>
  <si>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</si>
  <si>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</si>
  <si>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</si>
  <si>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</si>
  <si>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</si>
  <si>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</si>
  <si>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</si>
  <si>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</si>
  <si>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</si>
  <si>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</si>
  <si>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</si>
  <si>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</si>
  <si>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</si>
  <si>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</si>
  <si>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</si>
  <si>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</si>
  <si>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</si>
  <si>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</si>
  <si>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</si>
  <si>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</si>
  <si>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</si>
  <si>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</si>
  <si>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</si>
  <si>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</si>
  <si>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</si>
  <si>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</si>
  <si>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</si>
  <si>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</si>
  <si>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</si>
  <si>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</si>
  <si>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</si>
  <si>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</si>
  <si>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</si>
  <si>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</si>
  <si>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</si>
  <si>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</si>
  <si>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</si>
  <si>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</si>
  <si>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</si>
  <si>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</si>
  <si>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</si>
  <si>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</si>
  <si>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</si>
  <si>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</si>
  <si>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</si>
  <si>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</si>
  <si>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</si>
  <si>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</si>
  <si>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</si>
  <si>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</si>
  <si>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</si>
  <si>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</si>
  <si>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</si>
  <si>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</si>
  <si>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</si>
  <si>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</si>
  <si>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</si>
  <si>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</si>
  <si>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</si>
  <si>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</si>
  <si>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</si>
  <si>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</si>
  <si>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</si>
  <si>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</si>
  <si>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</si>
  <si>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</si>
  <si>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</si>
  <si>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</si>
  <si>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</si>
  <si>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</si>
  <si>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</si>
  <si>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</si>
  <si>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</si>
  <si>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</si>
  <si>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</si>
  <si>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</si>
  <si>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</si>
  <si>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</si>
  <si>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</si>
  <si>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</si>
  <si>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</si>
  <si>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</si>
  <si>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</si>
  <si>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</si>
  <si>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</si>
  <si>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</si>
  <si>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</si>
  <si>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</si>
  <si>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</si>
  <si>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</si>
  <si>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</si>
  <si>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</si>
  <si>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</si>
  <si>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</si>
  <si>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</si>
  <si>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</si>
  <si>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</si>
  <si>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</si>
  <si>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</si>
  <si>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</si>
  <si>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</si>
  <si>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</si>
  <si>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</si>
  <si>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</si>
  <si>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</si>
  <si>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</si>
  <si>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</si>
  <si>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</si>
  <si>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</si>
  <si>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</si>
  <si>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</si>
  <si>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</si>
  <si>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</si>
  <si>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</si>
  <si>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</si>
  <si>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</si>
  <si>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</si>
  <si>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</si>
  <si>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</si>
  <si>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</si>
  <si>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</si>
  <si>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</si>
  <si>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</si>
  <si>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</si>
  <si>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</si>
  <si>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</si>
  <si>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</si>
  <si>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</si>
  <si>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</si>
  <si>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</si>
  <si>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</si>
  <si>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</si>
  <si>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</si>
  <si>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</si>
  <si>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</si>
  <si>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</si>
  <si>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</si>
  <si>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</si>
  <si>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</si>
  <si>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</si>
  <si>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</si>
  <si>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</si>
  <si>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</si>
  <si>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</si>
  <si>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</si>
  <si>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</si>
  <si>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</si>
  <si>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</si>
  <si>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</si>
  <si>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</si>
  <si>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</si>
  <si>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</si>
  <si>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</si>
  <si>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</si>
  <si>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</si>
  <si>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</si>
  <si>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</si>
  <si>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</si>
  <si>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</si>
  <si>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</si>
  <si>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</si>
  <si>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</si>
  <si>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</si>
  <si>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</si>
  <si>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</si>
  <si>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</si>
  <si>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</si>
  <si>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</si>
  <si>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</si>
  <si>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</si>
  <si>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</si>
  <si>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</si>
  <si>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</si>
  <si>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</si>
  <si>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</si>
  <si>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</si>
  <si>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</si>
  <si>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</si>
  <si>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</si>
  <si>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</si>
  <si>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</si>
  <si>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</si>
  <si>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</si>
  <si>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</si>
  <si>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</si>
  <si>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</si>
  <si>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</si>
  <si>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</si>
  <si>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</si>
  <si>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</si>
  <si>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</si>
  <si>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</si>
  <si>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</si>
  <si>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</si>
  <si>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</si>
  <si>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</si>
  <si>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</si>
  <si>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</si>
  <si>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</si>
  <si>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</si>
  <si>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</si>
  <si>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</si>
  <si>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</si>
  <si>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</si>
  <si>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</si>
  <si>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</si>
  <si>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</si>
  <si>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</si>
  <si>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</si>
  <si>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</si>
  <si>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</si>
  <si>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</si>
  <si>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</si>
  <si>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</si>
  <si>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</si>
  <si>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</si>
  <si>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</si>
  <si>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</si>
  <si>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</si>
  <si>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</si>
  <si>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</si>
  <si>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</si>
  <si>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</si>
  <si>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</si>
  <si>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</si>
  <si>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</si>
  <si>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</si>
  <si>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</si>
  <si>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</si>
  <si>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</si>
  <si>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</si>
  <si>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</si>
  <si>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</si>
  <si>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</si>
  <si>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</si>
  <si>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</si>
  <si>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</si>
  <si>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</si>
  <si>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</si>
  <si>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</si>
  <si>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</si>
  <si>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</si>
  <si>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</si>
  <si>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</si>
  <si>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</si>
  <si>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</si>
  <si>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</si>
  <si>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</si>
  <si>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</si>
  <si>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</si>
  <si>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</si>
  <si>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</si>
  <si>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</si>
  <si>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</si>
  <si>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</si>
  <si>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</si>
  <si>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</si>
  <si>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</si>
  <si>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</si>
  <si>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</si>
  <si>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</si>
  <si>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</si>
  <si>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</si>
  <si>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</si>
  <si>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</si>
  <si>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</si>
  <si>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</si>
  <si>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</si>
  <si>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</si>
  <si>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</si>
  <si>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</si>
  <si>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</si>
  <si>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</si>
  <si>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</si>
  <si>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</si>
  <si>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</si>
  <si>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</si>
  <si>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</si>
  <si>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</si>
  <si>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</si>
  <si>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</si>
  <si>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</si>
  <si>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</si>
  <si>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</si>
  <si>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</si>
  <si>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</si>
  <si>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</si>
  <si>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</si>
  <si>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</si>
  <si>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</si>
  <si>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</si>
  <si>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</si>
  <si>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</si>
  <si>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</si>
  <si>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</si>
  <si>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</si>
  <si>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</si>
  <si>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</si>
  <si>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</si>
  <si>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</si>
  <si>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</si>
  <si>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</si>
  <si>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</si>
  <si>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</si>
  <si>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</si>
  <si>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</si>
  <si>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</si>
  <si>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</si>
  <si>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</si>
  <si>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</si>
  <si>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</si>
  <si>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</si>
  <si>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</si>
  <si>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</si>
  <si>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</si>
  <si>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</si>
  <si>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</si>
  <si>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</si>
  <si>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</si>
  <si>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</si>
  <si>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</si>
  <si>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</si>
  <si>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</si>
  <si>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</si>
  <si>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</si>
  <si>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</si>
  <si>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</si>
  <si>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</si>
  <si>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</si>
  <si>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</si>
  <si>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</si>
  <si>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</si>
  <si>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</si>
  <si>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</si>
  <si>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</si>
  <si>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</si>
  <si>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</si>
  <si>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</si>
  <si>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</si>
  <si>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</si>
  <si>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</si>
  <si>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</si>
  <si>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</si>
  <si>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</si>
  <si>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</si>
  <si>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</si>
  <si>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</si>
  <si>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</si>
  <si>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</si>
  <si>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</si>
  <si>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</si>
  <si>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</si>
  <si>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</si>
  <si>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</si>
  <si>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</si>
  <si>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</si>
  <si>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</si>
  <si>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</si>
  <si>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</si>
  <si>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</si>
  <si>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</si>
  <si>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</si>
  <si>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</si>
  <si>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</si>
  <si>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</si>
  <si>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</si>
  <si>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</si>
  <si>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</si>
  <si>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</si>
  <si>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</si>
  <si>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</si>
  <si>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</si>
  <si>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</si>
  <si>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</si>
  <si>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</si>
  <si>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</si>
  <si>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</si>
  <si>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</si>
  <si>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</si>
  <si>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</si>
  <si>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</si>
  <si>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</si>
  <si>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</si>
  <si>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</si>
  <si>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</si>
  <si>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</si>
  <si>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</si>
  <si>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</si>
  <si>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</si>
  <si>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</si>
  <si>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</si>
  <si>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</si>
  <si>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</si>
  <si>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</si>
  <si>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</si>
  <si>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</si>
  <si>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</si>
  <si>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</si>
  <si>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</si>
  <si>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</si>
  <si>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</si>
  <si>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</si>
  <si>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</si>
  <si>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</si>
  <si>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</si>
  <si>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</si>
  <si>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</si>
  <si>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</si>
  <si>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</si>
  <si>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</si>
  <si>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</si>
  <si>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</si>
  <si>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</si>
  <si>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</si>
  <si>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</si>
  <si>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</si>
  <si>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</si>
  <si>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</si>
  <si>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</si>
  <si>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</si>
  <si>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</si>
  <si>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</si>
  <si>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</si>
  <si>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</si>
  <si>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</si>
  <si>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</si>
  <si>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</si>
  <si>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</si>
  <si>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</si>
  <si>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</si>
  <si>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</si>
  <si>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</si>
  <si>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</si>
  <si>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</si>
  <si>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</si>
  <si>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</si>
  <si>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</si>
  <si>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</si>
  <si>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</si>
  <si>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</si>
  <si>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</si>
  <si>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</si>
  <si>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</si>
  <si>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</si>
  <si>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</si>
  <si>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</si>
  <si>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</si>
  <si>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</si>
  <si>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</si>
  <si>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</si>
  <si>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</si>
  <si>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</si>
  <si>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</si>
  <si>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</si>
  <si>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</si>
  <si>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</si>
  <si>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</si>
  <si>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</si>
  <si>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</si>
  <si>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</si>
  <si>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</si>
  <si>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</si>
  <si>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</si>
  <si>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</si>
  <si>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</si>
  <si>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</si>
  <si>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</si>
  <si>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</si>
  <si>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</si>
  <si>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</si>
  <si>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</si>
  <si>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</si>
  <si>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</si>
  <si>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</si>
  <si>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</si>
  <si>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</si>
  <si>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</si>
  <si>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</si>
  <si>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</si>
  <si>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</si>
  <si>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</si>
  <si>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</si>
  <si>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</si>
  <si>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</si>
  <si>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</si>
  <si>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</si>
  <si>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</si>
  <si>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</si>
  <si>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</si>
  <si>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</si>
  <si>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</si>
  <si>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</si>
  <si>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</si>
  <si>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</si>
  <si>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</si>
  <si>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</si>
  <si>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</si>
  <si>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</si>
  <si>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</si>
  <si>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</si>
  <si>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</si>
  <si>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</si>
  <si>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</si>
  <si>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</si>
  <si>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</si>
  <si>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</si>
  <si>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</si>
  <si>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</si>
  <si>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</si>
  <si>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</si>
  <si>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</si>
  <si>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</si>
  <si>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</si>
  <si>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</si>
  <si>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</si>
  <si>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</si>
  <si>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</si>
  <si>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</si>
  <si>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</si>
  <si>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</si>
  <si>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</si>
  <si>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</si>
  <si>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</si>
  <si>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</si>
  <si>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</si>
  <si>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</si>
  <si>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</si>
  <si>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</si>
  <si>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</si>
  <si>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</si>
  <si>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</si>
  <si>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</si>
  <si>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</si>
  <si>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</si>
  <si>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</si>
  <si>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</si>
  <si>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</si>
  <si>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</si>
  <si>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</si>
  <si>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</si>
  <si>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</si>
  <si>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</si>
  <si>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</si>
  <si>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</si>
  <si>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</si>
  <si>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</si>
  <si>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</si>
  <si>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</si>
  <si>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</si>
  <si>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</si>
  <si>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</si>
  <si>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</si>
  <si>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</si>
  <si>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</si>
  <si>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</si>
  <si>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</si>
  <si>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</si>
  <si>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</si>
  <si>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</si>
  <si>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</si>
  <si>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</si>
  <si>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</si>
  <si>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</si>
  <si>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</si>
  <si>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</si>
  <si>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</si>
  <si>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</si>
  <si>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</si>
  <si>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</si>
  <si>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</si>
  <si>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</si>
  <si>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</si>
  <si>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</si>
  <si>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</si>
  <si>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</si>
  <si>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</si>
  <si>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</si>
  <si>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</si>
  <si>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</si>
  <si>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</si>
  <si>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</si>
  <si>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</si>
  <si>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</si>
  <si>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</si>
  <si>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</si>
  <si>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</si>
  <si>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</si>
  <si>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</si>
  <si>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</si>
  <si>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</si>
  <si>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</si>
  <si>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</si>
  <si>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</si>
  <si>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</si>
  <si>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</si>
  <si>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</si>
  <si>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</si>
  <si>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</si>
  <si>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</si>
  <si>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</si>
  <si>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</si>
  <si>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</si>
  <si>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</si>
  <si>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</si>
  <si>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</si>
  <si>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</si>
  <si>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</si>
  <si>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</si>
  <si>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</si>
  <si>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</si>
  <si>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</si>
  <si>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</si>
  <si>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</si>
  <si>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</si>
  <si>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</si>
  <si>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</si>
  <si>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</si>
  <si>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</si>
  <si>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</si>
  <si>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</si>
  <si>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</si>
  <si>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</si>
  <si>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</si>
  <si>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</si>
  <si>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</si>
  <si>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</si>
  <si>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</si>
  <si>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</si>
  <si>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</si>
  <si>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</si>
  <si>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</si>
  <si>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</si>
  <si>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</si>
  <si>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</si>
  <si>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</si>
  <si>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</si>
  <si>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</si>
  <si>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</si>
  <si>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</si>
  <si>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</si>
  <si>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</si>
  <si>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</si>
  <si>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</si>
  <si>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</si>
  <si>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</si>
  <si>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</si>
  <si>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</si>
  <si>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</si>
  <si>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</si>
  <si>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</si>
  <si>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</si>
  <si>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</si>
  <si>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</si>
  <si>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</si>
  <si>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</si>
  <si>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</si>
  <si>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</si>
  <si>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</si>
  <si>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</si>
  <si>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</si>
  <si>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</si>
  <si>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</si>
  <si>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</si>
  <si>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</si>
  <si>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</si>
  <si>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</si>
  <si>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</si>
  <si>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</si>
  <si>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</si>
  <si>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</si>
  <si>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</si>
  <si>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</si>
  <si>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</si>
  <si>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</si>
  <si>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</si>
  <si>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</si>
  <si>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</si>
  <si>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</si>
  <si>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</si>
  <si>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</si>
  <si>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</si>
  <si>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</si>
  <si>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</si>
  <si>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</si>
  <si>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</si>
  <si>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</si>
  <si>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</si>
  <si>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</si>
  <si>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</si>
  <si>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</si>
  <si>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</si>
  <si>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</si>
  <si>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</si>
  <si>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</si>
  <si>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</si>
  <si>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</si>
  <si>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</si>
  <si>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</si>
  <si>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</si>
  <si>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</si>
  <si>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</si>
  <si>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</si>
  <si>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</si>
  <si>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</si>
  <si>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</si>
  <si>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</si>
  <si>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</si>
  <si>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</si>
  <si>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</si>
  <si>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</si>
  <si>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</si>
  <si>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</si>
  <si>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</si>
  <si>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</si>
  <si>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</si>
  <si>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</si>
  <si>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</si>
  <si>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</si>
  <si>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</si>
  <si>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</si>
  <si>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</si>
  <si>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</si>
  <si>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</si>
  <si>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</si>
  <si>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</si>
  <si>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</si>
  <si>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</si>
  <si>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</si>
  <si>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</si>
  <si>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</si>
  <si>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</si>
  <si>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</si>
  <si>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</si>
  <si>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</si>
  <si>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</si>
  <si>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</si>
  <si>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</si>
  <si>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</si>
  <si>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</si>
  <si>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</si>
  <si>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</si>
  <si>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</si>
  <si>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</si>
  <si>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</si>
  <si>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</si>
  <si>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</si>
  <si>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</si>
  <si>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</si>
  <si>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</si>
  <si>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</si>
  <si>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</si>
  <si>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</si>
  <si>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</si>
  <si>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</si>
  <si>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</si>
  <si>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</si>
  <si>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</si>
  <si>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</si>
  <si>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</si>
  <si>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</si>
  <si>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</si>
  <si>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</si>
  <si>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</si>
  <si>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</si>
  <si>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</si>
  <si>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</si>
  <si>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</si>
  <si>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</si>
  <si>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</si>
  <si>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</si>
  <si>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</si>
  <si>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</si>
  <si>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</si>
  <si>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</si>
  <si>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</si>
  <si>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</si>
  <si>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</si>
  <si>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</si>
  <si>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</si>
  <si>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</si>
  <si>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</si>
  <si>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</si>
  <si>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</si>
  <si>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</si>
  <si>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</si>
  <si>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</si>
  <si>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</si>
  <si>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</si>
  <si>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</si>
  <si>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</si>
  <si>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</si>
  <si>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</si>
  <si>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</si>
  <si>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</si>
  <si>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</si>
  <si>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</si>
  <si>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</si>
  <si>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</si>
  <si>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</si>
  <si>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</si>
  <si>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</si>
  <si>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</si>
  <si>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</si>
  <si>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</si>
  <si>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</si>
  <si>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</si>
  <si>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</si>
  <si>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</si>
  <si>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</si>
  <si>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</si>
  <si>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</si>
  <si>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</si>
  <si>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</si>
  <si>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</si>
  <si>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</si>
  <si>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</si>
  <si>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</si>
  <si>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</si>
  <si>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</si>
  <si>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</si>
  <si>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</si>
  <si>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</si>
  <si>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</si>
  <si>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</si>
  <si>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</si>
  <si>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</si>
  <si>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</si>
  <si>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</si>
  <si>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</si>
  <si>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</si>
  <si>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</si>
  <si>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</si>
  <si>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</si>
  <si>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</si>
  <si>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</si>
  <si>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</si>
  <si>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</si>
  <si>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</si>
  <si>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</si>
  <si>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</si>
  <si>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</si>
  <si>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</si>
  <si>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</si>
  <si>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</si>
  <si>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</si>
  <si>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</si>
  <si>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</si>
  <si>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</si>
  <si>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</si>
  <si>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</si>
  <si>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</si>
  <si>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</si>
  <si>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</si>
  <si>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</si>
  <si>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</si>
  <si>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</si>
  <si>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</si>
  <si>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</si>
  <si>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</si>
  <si>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</si>
  <si>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</si>
  <si>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</si>
  <si>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</si>
  <si>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</si>
  <si>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</si>
  <si>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</si>
  <si>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</si>
  <si>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</si>
  <si>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</si>
  <si>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</si>
  <si>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</si>
  <si>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</si>
  <si>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</si>
  <si>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</si>
  <si>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</si>
  <si>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</si>
  <si>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</si>
  <si>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</si>
  <si>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</si>
  <si>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</si>
  <si>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</si>
  <si>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</si>
  <si>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</si>
  <si>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</si>
  <si>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</si>
  <si>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</si>
  <si>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</si>
  <si>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</si>
  <si>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</si>
  <si>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</si>
  <si>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</si>
  <si>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</si>
  <si>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</si>
  <si>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</si>
  <si>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</si>
  <si>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</si>
  <si>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</si>
  <si>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</si>
  <si>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</si>
  <si>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</si>
  <si>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</si>
  <si>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</si>
  <si>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</si>
  <si>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</si>
  <si>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</si>
  <si>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</si>
  <si>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</si>
  <si>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</si>
  <si>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</si>
  <si>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</si>
  <si>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</si>
  <si>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</si>
  <si>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</si>
  <si>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</si>
  <si>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</si>
  <si>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</si>
  <si>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</si>
  <si>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</si>
  <si>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</si>
  <si>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</si>
  <si>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</si>
  <si>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</si>
  <si>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</si>
  <si>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</si>
  <si>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</si>
  <si>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</si>
  <si>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</si>
  <si>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</si>
  <si>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</si>
  <si>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</si>
  <si>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</si>
  <si>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</si>
  <si>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</si>
  <si>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</si>
  <si>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</si>
  <si>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</si>
  <si>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</si>
  <si>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</si>
  <si>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</si>
  <si>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</si>
  <si>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</si>
  <si>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</si>
  <si>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</si>
  <si>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</si>
  <si>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</si>
  <si>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</si>
  <si>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</si>
  <si>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</si>
  <si>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</si>
  <si>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</si>
  <si>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</si>
  <si>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</si>
  <si>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</si>
  <si>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</si>
  <si>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</si>
  <si>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</si>
  <si>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</si>
  <si>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</si>
  <si>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</si>
  <si>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</si>
  <si>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</si>
  <si>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</si>
  <si>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</si>
  <si>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</si>
  <si>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</si>
  <si>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</si>
  <si>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</si>
  <si>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</si>
  <si>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</si>
  <si>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</si>
  <si>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</si>
  <si>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</si>
  <si>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</si>
  <si>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</si>
  <si>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</si>
  <si>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</si>
  <si>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</si>
  <si>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</si>
  <si>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</si>
  <si>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</si>
  <si>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</si>
  <si>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</si>
  <si>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</si>
  <si>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</si>
  <si>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</si>
  <si>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</si>
  <si>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</si>
  <si>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</si>
  <si>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</si>
  <si>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</si>
  <si>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</si>
  <si>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</si>
  <si>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</si>
  <si>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</si>
  <si>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</si>
  <si>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</si>
  <si>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</si>
  <si>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</si>
  <si>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</si>
  <si>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</si>
  <si>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</si>
  <si>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</si>
  <si>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</si>
  <si>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</si>
  <si>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</si>
  <si>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</si>
  <si>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</si>
  <si>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</si>
  <si>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</si>
  <si>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</si>
  <si>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</si>
  <si>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</si>
  <si>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</si>
  <si>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</si>
  <si>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</si>
  <si>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</si>
  <si>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</si>
  <si>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</si>
  <si>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</si>
  <si>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</si>
  <si>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</si>
  <si>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</si>
  <si>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</si>
  <si>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</si>
  <si>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</si>
  <si>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</si>
  <si>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</si>
  <si>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</si>
  <si>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</si>
  <si>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</si>
  <si>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</si>
  <si>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</si>
  <si>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</si>
  <si>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</si>
  <si>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</si>
  <si>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</si>
  <si>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</si>
  <si>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</si>
  <si>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</si>
  <si>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</si>
  <si>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</si>
  <si>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</si>
  <si>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</si>
  <si>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</si>
  <si>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</si>
  <si>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</si>
  <si>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</si>
  <si>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</si>
  <si>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</si>
  <si>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</si>
  <si>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</si>
  <si>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</si>
  <si>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</si>
  <si>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</si>
  <si>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</si>
  <si>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</si>
  <si>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</si>
  <si>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</si>
  <si>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</si>
  <si>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</si>
  <si>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</si>
  <si>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</si>
  <si>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</si>
  <si>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</si>
  <si>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</si>
  <si>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</si>
  <si>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</si>
  <si>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</si>
  <si>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</si>
  <si>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</si>
  <si>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</si>
  <si>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</si>
  <si>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</si>
  <si>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</si>
  <si>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</si>
  <si>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</si>
  <si>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</si>
  <si>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</si>
  <si>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</si>
  <si>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</si>
  <si>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</si>
  <si>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</si>
  <si>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</si>
  <si>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</si>
  <si>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</si>
  <si>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</si>
  <si>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</si>
  <si>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</si>
  <si>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</si>
  <si>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</si>
  <si>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</si>
  <si>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</si>
  <si>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</si>
  <si>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</si>
  <si>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</si>
  <si>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</si>
  <si>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</si>
  <si>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</si>
  <si>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</si>
  <si>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</si>
  <si>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</si>
  <si>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</si>
  <si>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</si>
  <si>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</si>
  <si>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</si>
  <si>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</si>
  <si>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</si>
  <si>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</si>
  <si>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</si>
  <si>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</si>
  <si>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</si>
  <si>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</si>
  <si>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</si>
  <si>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</si>
  <si>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</si>
  <si>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</si>
  <si>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</si>
  <si>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</si>
  <si>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</si>
  <si>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</si>
  <si>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</si>
  <si>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</si>
  <si>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</si>
  <si>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</si>
  <si>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</si>
  <si>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</si>
  <si>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</si>
  <si>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</si>
  <si>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</si>
  <si>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</si>
  <si>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</si>
  <si>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</si>
  <si>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</si>
  <si>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</si>
  <si>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</si>
  <si>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</si>
  <si>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</si>
  <si>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</si>
  <si>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</si>
  <si>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</si>
  <si>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</si>
  <si>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</si>
  <si>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</si>
  <si>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</si>
  <si>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</si>
  <si>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</si>
  <si>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</si>
  <si>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</si>
  <si>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</si>
  <si>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</si>
  <si>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</si>
  <si>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</si>
  <si>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</si>
  <si>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</si>
  <si>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</si>
  <si>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</si>
  <si>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</si>
  <si>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</si>
  <si>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</si>
  <si>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</si>
  <si>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</si>
  <si>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</si>
  <si>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</si>
  <si>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</si>
  <si>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</si>
  <si>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</si>
  <si>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</si>
  <si>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</si>
  <si>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</si>
  <si>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</si>
  <si>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</si>
  <si>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</si>
  <si>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</si>
  <si>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</si>
  <si>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</si>
  <si>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</si>
  <si>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</si>
  <si>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</si>
  <si>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</si>
  <si>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</si>
  <si>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</si>
  <si>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</si>
  <si>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</si>
  <si>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</si>
  <si>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</si>
  <si>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</si>
  <si>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</si>
  <si>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</si>
  <si>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</si>
  <si>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</si>
  <si>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</si>
  <si>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</si>
  <si>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</si>
  <si>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</si>
  <si>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</si>
  <si>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</si>
  <si>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</si>
  <si>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</si>
  <si>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</si>
  <si>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</si>
  <si>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</si>
  <si>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</si>
  <si>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</si>
  <si>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</si>
  <si>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</si>
  <si>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</si>
  <si>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</si>
  <si>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</si>
  <si>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</si>
  <si>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</si>
  <si>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</si>
  <si>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</si>
  <si>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</si>
  <si>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</si>
  <si>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</si>
  <si>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</si>
  <si>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</si>
  <si>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</si>
  <si>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</si>
  <si>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</si>
  <si>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</si>
  <si>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</si>
  <si>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</si>
  <si>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</si>
  <si>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</si>
  <si>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</si>
  <si>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</si>
  <si>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</si>
  <si>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</si>
  <si>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</si>
  <si>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</si>
  <si>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</si>
  <si>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</si>
  <si>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</si>
  <si>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</si>
  <si>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</si>
  <si>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</si>
  <si>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</si>
  <si>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</si>
  <si>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</si>
  <si>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</si>
  <si>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</si>
  <si>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</si>
  <si>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</si>
  <si>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</si>
  <si>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</si>
  <si>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</si>
  <si>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</si>
  <si>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</si>
  <si>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</si>
  <si>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</si>
  <si>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</si>
  <si>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</si>
  <si>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</si>
  <si>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</si>
  <si>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</si>
  <si>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</si>
  <si>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</si>
  <si>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</si>
  <si>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</si>
  <si>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</si>
  <si>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</si>
  <si>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</si>
  <si>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</si>
  <si>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</si>
  <si>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</si>
  <si>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</si>
  <si>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</si>
  <si>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</si>
  <si>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</si>
  <si>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</si>
  <si>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</si>
  <si>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</si>
  <si>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</si>
  <si>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</si>
  <si>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</si>
  <si>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</si>
  <si>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</si>
  <si>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</si>
  <si>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</si>
  <si>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</si>
  <si>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</si>
  <si>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</si>
  <si>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</si>
  <si>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</si>
  <si>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</si>
  <si>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</si>
  <si>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</si>
  <si>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</si>
  <si>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</si>
  <si>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</si>
  <si>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</si>
  <si>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</si>
  <si>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</si>
  <si>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</si>
  <si>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</si>
  <si>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</si>
  <si>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</si>
  <si>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</si>
  <si>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</si>
  <si>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</si>
  <si>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</si>
  <si>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</si>
  <si>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</si>
  <si>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</si>
  <si>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</si>
  <si>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</si>
  <si>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</si>
  <si>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</si>
  <si>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</si>
  <si>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</si>
  <si>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</si>
  <si>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</si>
  <si>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</si>
  <si>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</si>
  <si>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</si>
  <si>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</si>
  <si>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</si>
  <si>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</si>
  <si>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</si>
  <si>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</si>
  <si>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</si>
  <si>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</si>
  <si>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</si>
  <si>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</si>
  <si>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</si>
  <si>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</si>
  <si>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</si>
  <si>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</si>
  <si>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</si>
  <si>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</si>
  <si>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</si>
  <si>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</si>
  <si>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</si>
  <si>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</si>
  <si>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</si>
  <si>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</si>
  <si>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</si>
  <si>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</si>
  <si>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</si>
  <si>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</si>
  <si>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</si>
  <si>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</si>
  <si>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</si>
  <si>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</si>
  <si>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</si>
  <si>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</si>
  <si>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</si>
  <si>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</si>
  <si>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</si>
  <si>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</si>
  <si>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</si>
  <si>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</si>
  <si>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</si>
  <si>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</si>
  <si>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</si>
  <si>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</si>
  <si>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</si>
  <si>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</si>
  <si>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</si>
  <si>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</si>
  <si>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</si>
  <si>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</si>
  <si>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</si>
  <si>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</si>
  <si>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</si>
  <si>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</si>
  <si>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</si>
  <si>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</si>
  <si>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</si>
  <si>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</si>
  <si>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</si>
  <si>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</si>
  <si>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</si>
  <si>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</si>
  <si>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</si>
  <si>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</si>
  <si>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</si>
  <si>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</si>
  <si>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</si>
  <si>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</si>
  <si>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</si>
  <si>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</si>
  <si>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</si>
  <si>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</si>
  <si>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</si>
  <si>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</si>
  <si>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</si>
  <si>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</si>
  <si>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</si>
  <si>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</si>
  <si>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</si>
  <si>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</si>
  <si>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</si>
  <si>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</si>
  <si>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</si>
  <si>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</si>
  <si>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</si>
  <si>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</si>
  <si>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</si>
  <si>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</si>
  <si>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</si>
  <si>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</si>
  <si>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</si>
  <si>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</si>
  <si>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</si>
  <si>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</si>
  <si>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</si>
  <si>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</si>
  <si>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</si>
  <si>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</si>
  <si>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</si>
  <si>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</si>
  <si>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</si>
  <si>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</si>
  <si>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</si>
  <si>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</si>
  <si>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</si>
  <si>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</si>
  <si>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</si>
  <si>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</si>
  <si>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</si>
  <si>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</si>
  <si>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</si>
  <si>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</si>
  <si>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</si>
  <si>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</si>
  <si>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</si>
  <si>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</si>
  <si>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</si>
  <si>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</si>
  <si>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</si>
  <si>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</si>
  <si>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</si>
  <si>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</si>
  <si>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</si>
  <si>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</si>
  <si>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</si>
  <si>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</si>
  <si>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</si>
  <si>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</si>
  <si>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</si>
  <si>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</si>
  <si>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</si>
  <si>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</si>
  <si>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</si>
  <si>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</si>
  <si>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</si>
  <si>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</si>
  <si>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</si>
  <si>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</si>
  <si>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</si>
  <si>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</si>
  <si>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</si>
  <si>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</si>
  <si>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</si>
  <si>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</si>
  <si>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</si>
  <si>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</si>
  <si>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</si>
  <si>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</si>
  <si>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</si>
  <si>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</si>
  <si>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</si>
  <si>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</si>
  <si>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</si>
  <si>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</si>
  <si>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</si>
  <si>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</si>
  <si>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</si>
  <si>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</si>
  <si>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</si>
  <si>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</si>
  <si>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</si>
  <si>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</si>
  <si>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</si>
  <si>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</si>
  <si>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</si>
  <si>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</si>
  <si>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</si>
  <si>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</si>
  <si>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</si>
  <si>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</si>
  <si>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</si>
  <si>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</si>
  <si>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</si>
  <si>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</si>
  <si>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</si>
  <si>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</si>
  <si>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</si>
  <si>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</si>
  <si>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</si>
  <si>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</si>
  <si>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</si>
  <si>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</si>
  <si>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</si>
  <si>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</si>
  <si>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</si>
  <si>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</si>
  <si>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</si>
  <si>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</si>
  <si>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</si>
  <si>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</si>
  <si>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</si>
  <si>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</si>
  <si>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</si>
  <si>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</si>
  <si>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</si>
  <si>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</si>
  <si>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</si>
  <si>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</si>
  <si>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</si>
  <si>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</si>
  <si>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</si>
  <si>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</si>
  <si>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</si>
  <si>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</si>
  <si>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</si>
  <si>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</si>
  <si>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</si>
  <si>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</si>
  <si>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</si>
  <si>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</si>
  <si>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</si>
  <si>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</si>
  <si>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</si>
  <si>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</si>
  <si>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</si>
  <si>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</si>
  <si>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</si>
  <si>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</si>
  <si>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</si>
  <si>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</si>
  <si>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</si>
  <si>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</si>
  <si>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</si>
  <si>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</si>
  <si>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</si>
  <si>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</si>
  <si>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</si>
  <si>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</si>
  <si>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</si>
  <si>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</si>
  <si>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</si>
  <si>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</si>
  <si>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</si>
  <si>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</si>
  <si>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</si>
  <si>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</si>
  <si>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</si>
  <si>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</si>
  <si>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</si>
  <si>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</si>
  <si>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</si>
  <si>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</si>
  <si>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</si>
  <si>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</si>
  <si>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</si>
  <si>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</si>
  <si>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</si>
  <si>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</si>
  <si>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</si>
  <si>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</si>
  <si>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</si>
  <si>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</si>
  <si>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</si>
  <si>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</si>
  <si>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</si>
  <si>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</si>
  <si>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</si>
  <si>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</si>
  <si>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</si>
  <si>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</si>
  <si>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</si>
  <si>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</si>
  <si>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</si>
  <si>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</si>
  <si>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</si>
  <si>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</si>
  <si>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</si>
  <si>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</si>
  <si>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</si>
  <si>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</si>
  <si>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</si>
  <si>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</si>
  <si>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</si>
  <si>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</si>
  <si>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</si>
  <si>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</si>
  <si>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</si>
  <si>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</si>
  <si>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</si>
  <si>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</si>
  <si>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</si>
  <si>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</si>
  <si>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</si>
  <si>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</si>
  <si>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</si>
  <si>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</si>
  <si>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</si>
  <si>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</si>
  <si>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</si>
  <si>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</si>
  <si>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</si>
  <si>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</si>
  <si>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</si>
  <si>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</si>
  <si>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</si>
  <si>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</si>
  <si>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</si>
  <si>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</si>
  <si>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</si>
  <si>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</si>
  <si>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</si>
  <si>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</si>
  <si>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</si>
  <si>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</si>
  <si>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</si>
  <si>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</si>
  <si>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</si>
  <si>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</si>
  <si>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</si>
  <si>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</si>
  <si>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</si>
  <si>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</si>
  <si>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</si>
  <si>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</si>
  <si>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</si>
  <si>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</si>
  <si>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</si>
  <si>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</si>
  <si>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</si>
  <si>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</si>
  <si>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</si>
  <si>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</si>
  <si>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</si>
  <si>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</si>
  <si>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</si>
  <si>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</si>
  <si>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</si>
  <si>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</si>
  <si>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</si>
  <si>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</si>
  <si>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</si>
  <si>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</si>
  <si>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</si>
  <si>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</si>
  <si>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</si>
  <si>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</si>
  <si>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</si>
  <si>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</si>
  <si>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</si>
  <si>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</si>
  <si>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</si>
  <si>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</si>
  <si>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</si>
  <si>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</si>
  <si>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</si>
  <si>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</si>
  <si>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</si>
  <si>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</si>
  <si>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</si>
  <si>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</si>
  <si>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</si>
  <si>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</si>
  <si>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</si>
  <si>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</si>
  <si>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</si>
  <si>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</si>
  <si>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</si>
  <si>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</si>
  <si>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</si>
  <si>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</si>
  <si>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</si>
  <si>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</si>
  <si>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</si>
  <si>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</si>
  <si>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</si>
  <si>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</si>
  <si>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</si>
  <si>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</si>
  <si>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</si>
  <si>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</si>
  <si>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</si>
  <si>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</si>
  <si>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</si>
  <si>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</si>
  <si>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</si>
  <si>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</si>
  <si>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</si>
  <si>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</si>
  <si>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</si>
  <si>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</si>
  <si>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</si>
  <si>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</si>
  <si>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</si>
  <si>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</si>
  <si>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</si>
  <si>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</si>
  <si>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</si>
  <si>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</si>
  <si>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</si>
  <si>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</si>
  <si>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</si>
  <si>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</si>
  <si>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</si>
  <si>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</si>
  <si>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</si>
  <si>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</si>
  <si>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</si>
  <si>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</si>
  <si>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</si>
  <si>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</si>
  <si>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</si>
  <si>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</si>
  <si>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</si>
  <si>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</si>
  <si>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</si>
  <si>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</si>
  <si>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</si>
  <si>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</si>
  <si>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</si>
  <si>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</si>
  <si>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</si>
  <si>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</si>
  <si>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</si>
  <si>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</si>
  <si>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</si>
  <si>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</si>
  <si>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</si>
  <si>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</si>
  <si>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</si>
  <si>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</si>
  <si>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</si>
  <si>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</si>
  <si>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</si>
  <si>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</si>
  <si>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</si>
  <si>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</si>
  <si>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</si>
  <si>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</si>
  <si>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</si>
  <si>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</si>
  <si>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</si>
  <si>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</si>
  <si>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</si>
  <si>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</si>
  <si>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</si>
  <si>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</si>
  <si>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</si>
  <si>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</si>
  <si>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</si>
  <si>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</si>
  <si>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</si>
  <si>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</si>
  <si>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</si>
  <si>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</si>
  <si>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</si>
  <si>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</si>
  <si>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</si>
  <si>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</si>
  <si>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</si>
  <si>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</si>
  <si>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</si>
  <si>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</si>
  <si>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</si>
  <si>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</si>
  <si>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</si>
  <si>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</si>
  <si>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</si>
  <si>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</si>
  <si>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</si>
  <si>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</si>
  <si>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</si>
  <si>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</si>
  <si>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</si>
  <si>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</si>
  <si>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</si>
  <si>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</si>
  <si>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</si>
  <si>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</si>
  <si>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</si>
  <si>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</si>
  <si>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</si>
  <si>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</si>
  <si>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</si>
  <si>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</si>
  <si>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</si>
  <si>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</si>
  <si>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</si>
  <si>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</si>
  <si>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</si>
  <si>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</si>
  <si>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</si>
  <si>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</si>
  <si>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</si>
  <si>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</si>
  <si>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</si>
  <si>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</si>
  <si>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</si>
  <si>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</si>
  <si>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</si>
  <si>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</si>
  <si>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</si>
  <si>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</si>
  <si>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</si>
  <si>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</si>
  <si>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</si>
  <si>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</si>
  <si>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</si>
  <si>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</si>
  <si>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</si>
  <si>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</si>
  <si>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</si>
  <si>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</si>
  <si>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</si>
  <si>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</si>
  <si>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</si>
  <si>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</si>
  <si>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</si>
  <si>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</si>
  <si>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</si>
  <si>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</si>
  <si>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</si>
  <si>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</si>
  <si>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Number successful</t>
  </si>
  <si>
    <t>Number failed</t>
  </si>
  <si>
    <t>Number canceled</t>
  </si>
  <si>
    <t>% Successful</t>
  </si>
  <si>
    <t>% Failed</t>
  </si>
  <si>
    <t>% Canceled</t>
  </si>
  <si>
    <t>edge case</t>
  </si>
  <si>
    <t>normal case</t>
  </si>
  <si>
    <t>Sum of backers_count</t>
  </si>
  <si>
    <t>Mean</t>
  </si>
  <si>
    <t>Median</t>
  </si>
  <si>
    <t>Minimum</t>
  </si>
  <si>
    <t>Maximum</t>
  </si>
  <si>
    <t>Variance</t>
  </si>
  <si>
    <t>Std Dev</t>
  </si>
  <si>
    <t>Successful</t>
  </si>
  <si>
    <t>Failed</t>
  </si>
  <si>
    <t>MEAN</t>
  </si>
  <si>
    <t>MEDIAN</t>
  </si>
  <si>
    <t>STD DEV</t>
  </si>
  <si>
    <t>VAR</t>
  </si>
  <si>
    <t>MINIMUM</t>
  </si>
  <si>
    <t>MAXIMUM</t>
  </si>
  <si>
    <t>BRUTE FORCE METHOD</t>
  </si>
  <si>
    <t>Pivot Table Method</t>
  </si>
  <si>
    <t>Success Bakers Count</t>
  </si>
  <si>
    <t>Fail Backer Count</t>
  </si>
  <si>
    <t>SUCCESSES</t>
  </si>
  <si>
    <t>FAILS</t>
  </si>
  <si>
    <t>My guess is that the blanks in the pivot table are interpreted as zeros.</t>
  </si>
  <si>
    <t>There is a discrepency between the pivot table method and the brute force method.</t>
  </si>
  <si>
    <t>Anyway, the median is a more accurate summary of central tendency because it is not distorted by outliers.</t>
  </si>
  <si>
    <t>There is more variability in the # of backers of successful campaigns, b/c failed campaigns (median = 4) are tightly</t>
  </si>
  <si>
    <t>clustered ~0 backers.</t>
  </si>
  <si>
    <t>The 26,457 and 1,293 max's distort the means in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</si>
</sst>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/>
      <top style="thin">
        <color indexed="64"/>
      </top>
      <bottom/>
      <diagonal/>
    </border>
    <border>
      <left/>
      <right style="thick">
        <color rgb="FFFF0000"/>
      </right>
      <top style="thin">
        <color indexed="64"/>
      </top>
      <bottom/>
      <diagonal/>
    </border>
    <border>
      <left style="thin">
        <color indexed="64"/>
      </left>
      <right/>
      <top/>
      <bottom style="thick">
        <color rgb="FFFF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  <xf numFmtId="0" fontId="1" fillId="0" borderId="1" xfId="0" applyFont="1" applyBorder="1"/>
    <xf numFmtId="164" fontId="0" fillId="0" borderId="1" xfId="0" applyNumberFormat="1" applyBorder="1"/>
    <xf numFmtId="0" fontId="1" fillId="0" borderId="2" xfId="0" applyFont="1" applyBorder="1" applyAlignment="1">
      <alignment horizontal="center"/>
    </xf>
    <xf numFmtId="164" fontId="0" fillId="0" borderId="3" xfId="0" applyNumberFormat="1" applyBorder="1"/>
    <xf numFmtId="0" fontId="0" fillId="0" borderId="2" xfId="0" applyBorder="1"/>
    <xf numFmtId="164" fontId="0" fillId="0" borderId="2" xfId="0" applyNumberFormat="1" applyBorder="1"/>
    <xf numFmtId="3" fontId="0" fillId="0" borderId="2" xfId="0" applyNumberFormat="1" applyBorder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3" fontId="0" fillId="0" borderId="0" xfId="0" applyNumberFormat="1" applyBorder="1"/>
    <xf numFmtId="164" fontId="0" fillId="0" borderId="0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2" xfId="0" applyFont="1" applyBorder="1"/>
    <xf numFmtId="164" fontId="0" fillId="0" borderId="13" xfId="0" applyNumberFormat="1" applyBorder="1"/>
    <xf numFmtId="0" fontId="1" fillId="0" borderId="7" xfId="0" applyFont="1" applyBorder="1"/>
    <xf numFmtId="164" fontId="0" fillId="0" borderId="8" xfId="0" applyNumberFormat="1" applyBorder="1"/>
    <xf numFmtId="0" fontId="1" fillId="0" borderId="9" xfId="0" applyFont="1" applyBorder="1"/>
    <xf numFmtId="164" fontId="0" fillId="0" borderId="14" xfId="0" applyNumberFormat="1" applyBorder="1"/>
    <xf numFmtId="164" fontId="0" fillId="0" borderId="11" xfId="0" applyNumberFormat="1" applyBorder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tk10.xlsx]State by Category &amp; Country!PivotTable1</c:name>
    <c:fmtId val="0"/>
  </c:pivotSource>
  <c:chart>
    <c:title>
      <c:tx>
        <c:strRef>
          <c:f>'State by Category &amp; Country'!$G$1</c:f>
          <c:strCache>
            <c:ptCount val="1"/>
            <c:pt idx="0">
              <c:v>Kickstarter Project State by Category--All Regions</c:v>
            </c:pt>
          </c:strCache>
        </c:strRef>
      </c:tx>
      <c:layout>
        <c:manualLayout>
          <c:xMode val="edge"/>
          <c:yMode val="edge"/>
          <c:x val="0.1312241530677267"/>
          <c:y val="3.875968992248062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D-E04B-BDDB-DCB6290C21EB}"/>
            </c:ext>
          </c:extLst>
        </c:ser>
        <c:ser>
          <c:idx val="1"/>
          <c:order val="1"/>
          <c:tx>
            <c:strRef>
              <c:f>'State by 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4-D24C-9E23-43979A6636D4}"/>
            </c:ext>
          </c:extLst>
        </c:ser>
        <c:ser>
          <c:idx val="2"/>
          <c:order val="2"/>
          <c:tx>
            <c:strRef>
              <c:f>'State by 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B4-D24C-9E23-43979A6636D4}"/>
            </c:ext>
          </c:extLst>
        </c:ser>
        <c:ser>
          <c:idx val="3"/>
          <c:order val="3"/>
          <c:tx>
            <c:strRef>
              <c:f>'State by 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B4-D24C-9E23-43979A6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385343"/>
        <c:axId val="1356386975"/>
      </c:barChart>
      <c:catAx>
        <c:axId val="135638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6975"/>
        <c:crosses val="autoZero"/>
        <c:auto val="1"/>
        <c:lblAlgn val="ctr"/>
        <c:lblOffset val="100"/>
        <c:noMultiLvlLbl val="0"/>
      </c:catAx>
      <c:valAx>
        <c:axId val="13563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tk10.xlsx]State by Subcategory &amp; Country!PivotTable2</c:name>
    <c:fmtId val="0"/>
  </c:pivotSource>
  <c:chart>
    <c:title>
      <c:tx>
        <c:strRef>
          <c:f>'State by Subcategory &amp; Country'!$G$1</c:f>
          <c:strCache>
            <c:ptCount val="1"/>
            <c:pt idx="0">
              <c:v>Kickstarter Project State by Subcategory--All Regions</c:v>
            </c:pt>
          </c:strCache>
        </c:strRef>
      </c:tx>
      <c:layout>
        <c:manualLayout>
          <c:xMode val="edge"/>
          <c:yMode val="edge"/>
          <c:x val="0.35109272651178192"/>
          <c:y val="3.8563065287978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 &amp; Country'!$G$2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E-DC45-9229-26BBAF1FD0BE}"/>
            </c:ext>
          </c:extLst>
        </c:ser>
        <c:ser>
          <c:idx val="1"/>
          <c:order val="1"/>
          <c:tx>
            <c:strRef>
              <c:f>'State by Subcategory &amp; Country'!$G$2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A2E-DC45-9229-26BBAF1FD0BE}"/>
            </c:ext>
          </c:extLst>
        </c:ser>
        <c:ser>
          <c:idx val="2"/>
          <c:order val="2"/>
          <c:tx>
            <c:strRef>
              <c:f>'State by Subcategory &amp; Country'!$G$2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2E-DC45-9229-26BBAF1FD0BE}"/>
            </c:ext>
          </c:extLst>
        </c:ser>
        <c:ser>
          <c:idx val="3"/>
          <c:order val="3"/>
          <c:tx>
            <c:strRef>
              <c:f>'State by Subcategory &amp; Country'!$G$2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2E-DC45-9229-26BBAF1F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5357792"/>
        <c:axId val="1355294640"/>
      </c:barChart>
      <c:catAx>
        <c:axId val="1355357792"/>
        <c:scaling>
          <c:orientation val="minMax"/>
        </c:scaling>
        <c:delete val="0"/>
        <c:axPos val="b"/>
        <c:title>
          <c:tx>
            <c:strRef>
              <c:f>'State by Subcategory &amp; Country'!$G$2</c:f>
              <c:strCache>
                <c:ptCount val="1"/>
                <c:pt idx="0">
                  <c:v>All Subcategories of All 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294640"/>
        <c:crosses val="autoZero"/>
        <c:auto val="1"/>
        <c:lblAlgn val="ctr"/>
        <c:lblOffset val="100"/>
        <c:noMultiLvlLbl val="0"/>
      </c:catAx>
      <c:valAx>
        <c:axId val="13552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tk10.xlsx]State by Category and Date!PivotTable3</c:name>
    <c:fmtId val="1"/>
  </c:pivotSource>
  <c:chart>
    <c:title>
      <c:tx>
        <c:strRef>
          <c:f>'State by Category and Date'!$F$1</c:f>
          <c:strCache>
            <c:ptCount val="1"/>
            <c:pt idx="0">
              <c:v>Project State in All Years for All Categories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Category and Date'!$F$1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E-A84C-895D-B25964E6BF60}"/>
            </c:ext>
          </c:extLst>
        </c:ser>
        <c:ser>
          <c:idx val="1"/>
          <c:order val="1"/>
          <c:tx>
            <c:strRef>
              <c:f>'State by Category and Date'!$F$1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FE-A84C-895D-B25964E6BF60}"/>
            </c:ext>
          </c:extLst>
        </c:ser>
        <c:ser>
          <c:idx val="2"/>
          <c:order val="2"/>
          <c:tx>
            <c:strRef>
              <c:f>'State by Category and Date'!$F$1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FE-A84C-895D-B25964E6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622575"/>
        <c:axId val="850624207"/>
      </c:lineChart>
      <c:catAx>
        <c:axId val="85062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005542548444602"/>
              <c:y val="0.9285899333188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4207"/>
        <c:crosses val="autoZero"/>
        <c:auto val="1"/>
        <c:lblAlgn val="ctr"/>
        <c:lblOffset val="100"/>
        <c:noMultiLvlLbl val="0"/>
      </c:catAx>
      <c:valAx>
        <c:axId val="8506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26670289883138E-2"/>
              <c:y val="0.34003335248710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Analysis'!$I$4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Analysis'!$I$5:$I$16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A-C74B-8AF1-33E802F93F6C}"/>
            </c:ext>
          </c:extLst>
        </c:ser>
        <c:ser>
          <c:idx val="1"/>
          <c:order val="1"/>
          <c:tx>
            <c:strRef>
              <c:f>'Goal Analysis'!$J$4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Analysis'!$J$5:$J$16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A-C74B-8AF1-33E802F93F6C}"/>
            </c:ext>
          </c:extLst>
        </c:ser>
        <c:ser>
          <c:idx val="2"/>
          <c:order val="2"/>
          <c:tx>
            <c:strRef>
              <c:f>'Goal Analysis'!$K$4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Analysis'!$K$5:$K$16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5A-C74B-8AF1-33E802F93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178655"/>
        <c:axId val="870094479"/>
      </c:lineChart>
      <c:catAx>
        <c:axId val="834178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4479"/>
        <c:crosses val="autoZero"/>
        <c:auto val="1"/>
        <c:lblAlgn val="ctr"/>
        <c:lblOffset val="100"/>
        <c:noMultiLvlLbl val="0"/>
      </c:catAx>
      <c:valAx>
        <c:axId val="87009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17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56817</xdr:colOff>
      <xdr:row>14</xdr:row>
      <xdr:rowOff>145717</xdr:rowOff>
    </xdr:from>
    <xdr:to>
      <xdr:col>6</xdr:col>
      <xdr:colOff>655053</xdr:colOff>
      <xdr:row>31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04E54-689B-0744-9D1F-EF5326D7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3</xdr:row>
      <xdr:rowOff>29369</xdr:rowOff>
    </xdr:from>
    <xdr:to>
      <xdr:col>17</xdr:col>
      <xdr:colOff>785812</xdr:colOff>
      <xdr:row>39</xdr:row>
      <xdr:rowOff>87313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263D-E774-1548-9256-81B21A7F0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40939</xdr:colOff>
      <xdr:row>18</xdr:row>
      <xdr:rowOff>146550</xdr:rowOff>
    </xdr:from>
    <xdr:to>
      <xdr:col>6</xdr:col>
      <xdr:colOff>652545</xdr:colOff>
      <xdr:row>38</xdr:row>
      <xdr:rowOff>44283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1F337-3431-4549-B53E-AC33F0FDE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9318</xdr:colOff>
      <xdr:row>18</xdr:row>
      <xdr:rowOff>43829</xdr:rowOff>
    </xdr:from>
    <xdr:to>
      <xdr:col>8</xdr:col>
      <xdr:colOff>194296</xdr:colOff>
      <xdr:row>39</xdr:row>
      <xdr:rowOff>9317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8AEA3-86F5-5541-A576-D6916AF2E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23213310188" createdVersion="6" refreshedVersion="6" minRefreshableVersion="3" recordCount="4114" xr:uid="{015A1C76-2689-5946-9829-6E950BDB41A9}">
  <cacheSource type="worksheet">
    <worksheetSource ref="A1:R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66848726854" createdVersion="6" refreshedVersion="6" minRefreshableVersion="3" recordCount="4114" xr:uid="{438C7168-F286-1142-97FC-E14983B36D2E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49B2-D5A6-854D-A46E-3994D9CB270B}" name="PivotTable1" cacheId="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E462B-870E-BA45-8CDD-620793D57545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98A6-F221-FD49-9777-CB7D8C24B24D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D1639-AEED-8449-844B-8E8E3CC6839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713" firstHeaderRow="1" firstDataRow="2" firstDataCol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multipleItemSelectionAllowed="1" showAll="0">
      <items count="5">
        <item h="1" sd="0" x="1"/>
        <item sd="0" x="2"/>
        <item h="1" sd="0" x="3"/>
        <item sd="0"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8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3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10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5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4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0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2"/>
    </i>
    <i>
      <x v="1203"/>
    </i>
    <i>
      <x v="1205"/>
    </i>
    <i>
      <x v="1206"/>
    </i>
    <i>
      <x v="1207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30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0"/>
    </i>
    <i>
      <x v="1281"/>
    </i>
    <i>
      <x v="1282"/>
    </i>
    <i>
      <x v="1283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5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9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20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6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90"/>
    </i>
    <i>
      <x v="1591"/>
    </i>
    <i>
      <x v="1592"/>
    </i>
    <i>
      <x v="1593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7"/>
    </i>
    <i>
      <x v="1628"/>
    </i>
    <i>
      <x v="1629"/>
    </i>
    <i>
      <x v="1630"/>
    </i>
    <i>
      <x v="1631"/>
    </i>
    <i>
      <x v="1633"/>
    </i>
    <i>
      <x v="1634"/>
    </i>
    <i>
      <x v="1635"/>
    </i>
    <i>
      <x v="1636"/>
    </i>
    <i>
      <x v="1638"/>
    </i>
    <i>
      <x v="1639"/>
    </i>
    <i>
      <x v="1640"/>
    </i>
    <i>
      <x v="1641"/>
    </i>
    <i>
      <x v="1642"/>
    </i>
    <i>
      <x v="1643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5"/>
    </i>
    <i>
      <x v="1726"/>
    </i>
    <i>
      <x v="1727"/>
    </i>
    <i>
      <x v="1728"/>
    </i>
    <i>
      <x v="1729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7"/>
    </i>
    <i>
      <x v="1798"/>
    </i>
    <i>
      <x v="1799"/>
    </i>
    <i>
      <x v="1800"/>
    </i>
    <i>
      <x v="1802"/>
    </i>
    <i>
      <x v="1803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4"/>
    </i>
    <i>
      <x v="1825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6"/>
    </i>
    <i>
      <x v="1847"/>
    </i>
    <i>
      <x v="1848"/>
    </i>
    <i>
      <x v="1849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8"/>
    </i>
    <i>
      <x v="1909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7"/>
    </i>
    <i>
      <x v="1928"/>
    </i>
    <i>
      <x v="1929"/>
    </i>
    <i>
      <x v="1930"/>
    </i>
    <i>
      <x v="1932"/>
    </i>
    <i>
      <x v="1933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90"/>
    </i>
    <i>
      <x v="1991"/>
    </i>
    <i>
      <x v="1992"/>
    </i>
    <i>
      <x v="1993"/>
    </i>
    <i>
      <x v="1994"/>
    </i>
    <i>
      <x v="1996"/>
    </i>
    <i>
      <x v="1997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8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80"/>
    </i>
    <i>
      <x v="2081"/>
    </i>
    <i>
      <x v="2082"/>
    </i>
    <i>
      <x v="2084"/>
    </i>
    <i>
      <x v="2085"/>
    </i>
    <i>
      <x v="2086"/>
    </i>
    <i>
      <x v="2089"/>
    </i>
    <i>
      <x v="2090"/>
    </i>
    <i>
      <x v="2091"/>
    </i>
    <i>
      <x v="2092"/>
    </i>
    <i>
      <x v="2093"/>
    </i>
    <i>
      <x v="2094"/>
    </i>
    <i>
      <x v="2096"/>
    </i>
    <i>
      <x v="2097"/>
    </i>
    <i>
      <x v="2099"/>
    </i>
    <i>
      <x v="2100"/>
    </i>
    <i>
      <x v="2101"/>
    </i>
    <i>
      <x v="2102"/>
    </i>
    <i>
      <x v="2103"/>
    </i>
    <i>
      <x v="2104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9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9"/>
    </i>
    <i>
      <x v="2150"/>
    </i>
    <i>
      <x v="2151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6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9"/>
    </i>
    <i>
      <x v="2190"/>
    </i>
    <i>
      <x v="2191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3"/>
    </i>
    <i>
      <x v="2214"/>
    </i>
    <i>
      <x v="2215"/>
    </i>
    <i>
      <x v="2216"/>
    </i>
    <i>
      <x v="2217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5"/>
    </i>
    <i>
      <x v="2266"/>
    </i>
    <i>
      <x v="2267"/>
    </i>
    <i>
      <x v="2268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7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6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4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8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4"/>
    </i>
    <i>
      <x v="2625"/>
    </i>
    <i>
      <x v="2626"/>
    </i>
    <i>
      <x v="2627"/>
    </i>
    <i>
      <x v="2630"/>
    </i>
    <i>
      <x v="2632"/>
    </i>
    <i>
      <x v="2633"/>
    </i>
    <i>
      <x v="2634"/>
    </i>
    <i>
      <x v="2635"/>
    </i>
    <i>
      <x v="2636"/>
    </i>
    <i>
      <x v="2637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5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2"/>
    </i>
    <i>
      <x v="2763"/>
    </i>
    <i>
      <x v="2766"/>
    </i>
    <i>
      <x v="2767"/>
    </i>
    <i>
      <x v="2768"/>
    </i>
    <i>
      <x v="2769"/>
    </i>
    <i>
      <x v="2770"/>
    </i>
    <i>
      <x v="2771"/>
    </i>
    <i>
      <x v="2773"/>
    </i>
    <i>
      <x v="2774"/>
    </i>
    <i>
      <x v="2775"/>
    </i>
    <i>
      <x v="2777"/>
    </i>
    <i>
      <x v="2778"/>
    </i>
    <i>
      <x v="2779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8"/>
    </i>
    <i>
      <x v="2879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2"/>
    </i>
    <i>
      <x v="2894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8"/>
    </i>
    <i>
      <x v="2919"/>
    </i>
    <i>
      <x v="2920"/>
    </i>
    <i>
      <x v="2921"/>
    </i>
    <i>
      <x v="2922"/>
    </i>
    <i>
      <x v="2924"/>
    </i>
    <i>
      <x v="2925"/>
    </i>
    <i>
      <x v="2926"/>
    </i>
    <i>
      <x v="2927"/>
    </i>
    <i>
      <x v="2928"/>
    </i>
    <i>
      <x v="2929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3"/>
    </i>
    <i>
      <x v="2974"/>
    </i>
    <i>
      <x v="2975"/>
    </i>
    <i>
      <x v="2976"/>
    </i>
    <i>
      <x v="2977"/>
    </i>
    <i>
      <x v="2979"/>
    </i>
    <i>
      <x v="2980"/>
    </i>
    <i>
      <x v="2982"/>
    </i>
    <i>
      <x v="2983"/>
    </i>
    <i>
      <x v="2984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6"/>
    </i>
    <i>
      <x v="2997"/>
    </i>
    <i>
      <x v="2998"/>
    </i>
    <i>
      <x v="3000"/>
    </i>
    <i>
      <x v="3001"/>
    </i>
    <i>
      <x v="3002"/>
    </i>
    <i>
      <x v="3003"/>
    </i>
    <i>
      <x v="3004"/>
    </i>
    <i>
      <x v="3006"/>
    </i>
    <i>
      <x v="3007"/>
    </i>
    <i>
      <x v="3008"/>
    </i>
    <i>
      <x v="3010"/>
    </i>
    <i>
      <x v="3011"/>
    </i>
    <i>
      <x v="3012"/>
    </i>
    <i>
      <x v="3013"/>
    </i>
    <i>
      <x v="3015"/>
    </i>
    <i>
      <x v="3018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2"/>
    </i>
    <i>
      <x v="3053"/>
    </i>
    <i>
      <x v="3054"/>
    </i>
    <i>
      <x v="3055"/>
    </i>
    <i>
      <x v="3056"/>
    </i>
    <i>
      <x v="3058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2"/>
    </i>
    <i>
      <x v="3103"/>
    </i>
    <i>
      <x v="3104"/>
    </i>
    <i>
      <x v="3105"/>
    </i>
    <i>
      <x v="3106"/>
    </i>
    <i>
      <x v="3107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68"/>
    </i>
    <i>
      <x v="3170"/>
    </i>
    <i>
      <x v="3171"/>
    </i>
    <i>
      <x v="3172"/>
    </i>
    <i>
      <x v="3173"/>
    </i>
    <i>
      <x v="3176"/>
    </i>
    <i>
      <x v="3177"/>
    </i>
    <i>
      <x v="3178"/>
    </i>
    <i>
      <x v="3179"/>
    </i>
    <i>
      <x v="3180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4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6"/>
    </i>
    <i>
      <x v="3267"/>
    </i>
    <i>
      <x v="3268"/>
    </i>
    <i>
      <x v="3269"/>
    </i>
    <i>
      <x v="3270"/>
    </i>
    <i>
      <x v="3272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1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1"/>
    </i>
    <i>
      <x v="3462"/>
    </i>
    <i>
      <x v="3463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7"/>
    </i>
    <i>
      <x v="3508"/>
    </i>
    <i>
      <x v="3509"/>
    </i>
    <i>
      <x v="3510"/>
    </i>
    <i>
      <x v="3511"/>
    </i>
    <i>
      <x v="3513"/>
    </i>
    <i>
      <x v="3514"/>
    </i>
    <i>
      <x v="3515"/>
    </i>
    <i>
      <x v="3516"/>
    </i>
    <i>
      <x v="3517"/>
    </i>
    <i>
      <x v="3518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6"/>
    </i>
    <i>
      <x v="3647"/>
    </i>
    <i>
      <x v="3648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20"/>
    </i>
    <i>
      <x v="3721"/>
    </i>
    <i>
      <x v="3722"/>
    </i>
    <i>
      <x v="3723"/>
    </i>
    <i>
      <x v="3724"/>
    </i>
    <i>
      <x v="3725"/>
    </i>
    <i>
      <x v="3727"/>
    </i>
    <i>
      <x v="3728"/>
    </i>
    <i>
      <x v="3729"/>
    </i>
    <i>
      <x v="3730"/>
    </i>
    <i>
      <x v="3732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2"/>
    </i>
    <i>
      <x v="3753"/>
    </i>
    <i>
      <x v="3754"/>
    </i>
    <i>
      <x v="3755"/>
    </i>
    <i>
      <x v="3756"/>
    </i>
    <i>
      <x v="3757"/>
    </i>
    <i>
      <x v="3759"/>
    </i>
    <i>
      <x v="3760"/>
    </i>
    <i>
      <x v="3761"/>
    </i>
    <i>
      <x v="3762"/>
    </i>
    <i>
      <x v="3763"/>
    </i>
    <i>
      <x v="3764"/>
    </i>
    <i>
      <x v="3766"/>
    </i>
    <i>
      <x v="3767"/>
    </i>
    <i>
      <x v="3768"/>
    </i>
    <i>
      <x v="3769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40"/>
    </i>
    <i>
      <x v="3841"/>
    </i>
    <i>
      <x v="3842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8"/>
    </i>
    <i>
      <x v="3860"/>
    </i>
    <i>
      <x v="3861"/>
    </i>
    <i>
      <x v="3862"/>
    </i>
    <i>
      <x v="3863"/>
    </i>
    <i>
      <x v="3866"/>
    </i>
    <i>
      <x v="3867"/>
    </i>
    <i>
      <x v="3868"/>
    </i>
    <i>
      <x v="3869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3"/>
    </i>
    <i>
      <x v="3884"/>
    </i>
    <i>
      <x v="3885"/>
    </i>
    <i>
      <x v="3886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4"/>
    </i>
    <i>
      <x v="3905"/>
    </i>
    <i>
      <x v="3906"/>
    </i>
    <i>
      <x v="3907"/>
    </i>
    <i>
      <x v="3909"/>
    </i>
    <i>
      <x v="3910"/>
    </i>
    <i>
      <x v="3911"/>
    </i>
    <i>
      <x v="3912"/>
    </i>
    <i>
      <x v="3913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5"/>
    </i>
    <i>
      <x v="3926"/>
    </i>
    <i>
      <x v="3927"/>
    </i>
    <i>
      <x v="3928"/>
    </i>
    <i>
      <x v="3930"/>
    </i>
    <i>
      <x v="3931"/>
    </i>
    <i>
      <x v="3932"/>
    </i>
    <i>
      <x v="3933"/>
    </i>
    <i>
      <x v="3934"/>
    </i>
    <i>
      <x v="3936"/>
    </i>
    <i>
      <x v="3937"/>
    </i>
    <i>
      <x v="3938"/>
    </i>
    <i>
      <x v="3939"/>
    </i>
    <i>
      <x v="3940"/>
    </i>
    <i>
      <x v="3942"/>
    </i>
    <i>
      <x v="3943"/>
    </i>
    <i>
      <x v="3944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" customWidth="1"/>
    <col min="15" max="15" width="11.83203125" customWidth="1"/>
    <col min="16" max="16" width="15.83203125" customWidth="1"/>
    <col min="17" max="18" width="19.33203125" customWidth="1"/>
    <col min="19" max="19" width="26.6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5">
        <f t="shared" ref="P2:P65" si="1">IF($L2&gt;0,E2/L2, 0)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5">
        <f t="shared" si="1"/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 s="5">
        <f t="shared" ref="P66:P129" si="7">IF($L66&gt;0,E66/L66, 0)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 s="5">
        <f t="shared" si="7"/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 s="5">
        <f t="shared" ref="P130:P193" si="13">IF($L130&gt;0,E130/L130, 0)</f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5">
        <f t="shared" si="13"/>
        <v>0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 s="5">
        <f t="shared" ref="P194:P257" si="19">IF($L194&gt;0,E194/L194, 0)</f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5">
        <f t="shared" si="19"/>
        <v>0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 s="5">
        <f t="shared" ref="P258:P321" si="25">IF($L258&gt;0,E258/L258, 0)</f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 s="5">
        <f t="shared" si="25"/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 s="5">
        <f t="shared" ref="P322:P385" si="31">IF($L322&gt;0,E322/L322, 0)</f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 s="5">
        <f t="shared" si="31"/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 s="5">
        <f t="shared" ref="P386:P449" si="37">IF($L386&gt;0,E386/L386, 0)</f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 s="5">
        <f t="shared" si="37"/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 s="5">
        <f t="shared" ref="P450:P513" si="43">IF($L450&gt;0,E450/L450, 0)</f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 s="5">
        <f t="shared" si="43"/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 s="5">
        <f t="shared" ref="P514:P577" si="49">IF($L514&gt;0,E514/L514, 0)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 s="5">
        <f t="shared" si="49"/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</f>
        <v>1.2500000000000001E-5</v>
      </c>
      <c r="P578" s="5">
        <f t="shared" ref="P578:P641" si="55">IF($L578&gt;0,E578/L578, 0)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 s="5">
        <f t="shared" si="55"/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</f>
        <v>1.4428571428571428</v>
      </c>
      <c r="P642" s="5">
        <f t="shared" ref="P642:P705" si="61">IF($L642&gt;0,E642/L642, 0)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 s="5">
        <f t="shared" si="61"/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</f>
        <v>8.7454545454545458E-3</v>
      </c>
      <c r="P706" s="5">
        <f t="shared" ref="P706:P769" si="67">IF($L706&gt;0,E706/L706, 0)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 s="5">
        <f t="shared" si="67"/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</f>
        <v>0</v>
      </c>
      <c r="P770" s="5">
        <f t="shared" ref="P770:P833" si="73">IF($L770&gt;0,E770/L770, 0)</f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 s="5">
        <f t="shared" si="73"/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</f>
        <v>1.0060706666666666</v>
      </c>
      <c r="P834" s="5">
        <f t="shared" ref="P834:P897" si="79">IF($L834&gt;0,E834/L834, 0)</f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 s="5">
        <f t="shared" si="79"/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</f>
        <v>0.4</v>
      </c>
      <c r="P898" s="5">
        <f t="shared" ref="P898:P961" si="85">IF($L898&gt;0,E898/L898, 0)</f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5">
        <f t="shared" si="85"/>
        <v>0</v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</f>
        <v>0.46100628930817611</v>
      </c>
      <c r="P962" s="5">
        <f t="shared" ref="P962:P1025" si="91">IF($L962&gt;0,E962/L962, 0)</f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 s="5">
        <f t="shared" si="91"/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</f>
        <v>1.1863774999999999</v>
      </c>
      <c r="P1026" s="5">
        <f t="shared" ref="P1026:P1089" si="97">IF($L1026&gt;0,E1026/L1026, 0)</f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 s="5">
        <f t="shared" si="97"/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</f>
        <v>0.14182977777777778</v>
      </c>
      <c r="P1090" s="5">
        <f t="shared" ref="P1090:P1153" si="103">IF($L1090&gt;0,E1090/L1090, 0)</f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 s="5">
        <f t="shared" si="103"/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</f>
        <v>5.6937500000000002E-2</v>
      </c>
      <c r="P1154" s="5">
        <f t="shared" ref="P1154:P1217" si="109">IF($L1154&gt;0,E1154/L1154, 0)</f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 s="5">
        <f t="shared" si="109"/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</f>
        <v>1.4570000000000001</v>
      </c>
      <c r="P1218" s="5">
        <f t="shared" ref="P1218:P1281" si="115">IF($L1218&gt;0,E1218/L1218, 0)</f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 s="5">
        <f t="shared" si="115"/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</f>
        <v>1.1091186666666666</v>
      </c>
      <c r="P1282" s="5">
        <f t="shared" ref="P1282:P1345" si="121">IF($L1282&gt;0,E1282/L1282, 0)</f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 s="5">
        <f t="shared" si="121"/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</f>
        <v>3.7773333333333334</v>
      </c>
      <c r="P1346" s="5">
        <f t="shared" ref="P1346:P1409" si="127">IF($L1346&gt;0,E1346/L1346, 0)</f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 s="5">
        <f t="shared" si="127"/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</f>
        <v>7.1999999999999995E-2</v>
      </c>
      <c r="P1410" s="5">
        <f t="shared" ref="P1410:P1473" si="133">IF($L1410&gt;0,E1410/L1410, 0)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5">
        <f t="shared" si="133"/>
        <v>0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</f>
        <v>1.3870400000000001</v>
      </c>
      <c r="P1474" s="5">
        <f t="shared" ref="P1474:P1537" si="139">IF($L1474&gt;0,E1474/L1474, 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 s="5">
        <f t="shared" si="139"/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</f>
        <v>2.5030841666666666</v>
      </c>
      <c r="P1538" s="5">
        <f t="shared" ref="P1538:P1601" si="145">IF($L1538&gt;0,E1538/L1538, 0)</f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 s="5">
        <f t="shared" si="145"/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</f>
        <v>7.3400000000000007E-2</v>
      </c>
      <c r="P1602" s="5">
        <f t="shared" ref="P1602:P1665" si="151">IF($L1602&gt;0,E1602/L1602, 0)</f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 s="5">
        <f t="shared" si="151"/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</f>
        <v>1.2240879999999998</v>
      </c>
      <c r="P1666" s="5">
        <f t="shared" ref="P1666:P1729" si="157">IF($L1666&gt;0,E1666/L1666, 0)</f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 s="5">
        <f t="shared" si="157"/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</f>
        <v>0.68400000000000005</v>
      </c>
      <c r="P1730" s="5">
        <f t="shared" ref="P1730:P1793" si="163">IF($L1730&gt;0,E1730/L1730, 0)</f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5">
        <f t="shared" si="163"/>
        <v>0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</f>
        <v>0.61124000000000001</v>
      </c>
      <c r="P1794" s="5">
        <f t="shared" ref="P1794:P1857" si="169">IF($L1794&gt;0,E1794/L1794, 0)</f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 s="5">
        <f t="shared" si="169"/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</f>
        <v>1.0125</v>
      </c>
      <c r="P1858" s="5">
        <f t="shared" ref="P1858:P1921" si="175">IF($L1858&gt;0,E1858/L1858, 0)</f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 s="5">
        <f t="shared" si="175"/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</f>
        <v>0.43030000000000002</v>
      </c>
      <c r="P1922" s="5">
        <f t="shared" ref="P1922:P1985" si="181">IF($L1922&gt;0,E1922/L1922, 0)</f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 s="5">
        <f t="shared" si="181"/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</f>
        <v>0.21146666666666666</v>
      </c>
      <c r="P1986" s="5">
        <f t="shared" ref="P1986:P2049" si="187">IF($L1986&gt;0,E1986/L1986, 0)</f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 s="5">
        <f t="shared" si="187"/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</f>
        <v>1.4833229411764706</v>
      </c>
      <c r="P2050" s="5">
        <f t="shared" ref="P2050:P2113" si="193">IF($L2050&gt;0,E2050/L2050, 0)</f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 s="5">
        <f t="shared" si="193"/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</f>
        <v>1</v>
      </c>
      <c r="P2114" s="5">
        <f t="shared" ref="P2114:P2177" si="199">IF($L2114&gt;0,E2114/L2114, 0)</f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 s="5">
        <f t="shared" si="199"/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</f>
        <v>1.2602</v>
      </c>
      <c r="P2178" s="5">
        <f t="shared" ref="P2178:P2241" si="205">IF($L2178&gt;0,E2178/L2178, 0)</f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 s="5">
        <f t="shared" si="205"/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</f>
        <v>2.7067999999999999</v>
      </c>
      <c r="P2242" s="5">
        <f t="shared" ref="P2242:P2305" si="211">IF($L2242&gt;0,E2242/L2242, 0)</f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 s="5">
        <f t="shared" si="211"/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</f>
        <v>1.0070033333333335</v>
      </c>
      <c r="P2306" s="5">
        <f t="shared" ref="P2306:P2369" si="217">IF($L2306&gt;0,E2306/L2306, 0)</f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 s="5">
        <f t="shared" si="217"/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</f>
        <v>2.5000000000000001E-3</v>
      </c>
      <c r="P2370" s="5">
        <f t="shared" ref="P2370:P2433" si="223">IF($L2370&gt;0,E2370/L2370, 0)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5">
        <f t="shared" si="223"/>
        <v>0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</f>
        <v>1.4285714285714287E-4</v>
      </c>
      <c r="P2434" s="5">
        <f t="shared" ref="P2434:P2497" si="229">IF($L2434&gt;0,E2434/L2434, 0)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5">
        <f t="shared" si="229"/>
        <v>0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</f>
        <v>1</v>
      </c>
      <c r="P2498" s="5">
        <f t="shared" ref="P2498:P2561" si="235">IF($L2498&gt;0,E2498/L2498, 0)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 s="5">
        <f t="shared" si="235"/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</f>
        <v>1.0009999999999999</v>
      </c>
      <c r="P2562" s="5">
        <f t="shared" ref="P2562:P2625" si="241">IF($L2562&gt;0,E2562/L2562, 0)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5">
        <f t="shared" si="241"/>
        <v>0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</f>
        <v>13.794206249999998</v>
      </c>
      <c r="P2626" s="5">
        <f t="shared" ref="P2626:P2689" si="247">IF($L2626&gt;0,E2626/L2626, 0)</f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 s="5">
        <f t="shared" si="247"/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</f>
        <v>1.48E-3</v>
      </c>
      <c r="P2690" s="5">
        <f t="shared" ref="P2690:P2753" si="253">IF($L2690&gt;0,E2690/L2690, 0)</f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 s="5">
        <f t="shared" si="253"/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</f>
        <v>0.11458333333333333</v>
      </c>
      <c r="P2754" s="5">
        <f t="shared" ref="P2754:P2817" si="259">IF($L2754&gt;0,E2754/L2754, 0)</f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 s="5">
        <f t="shared" si="259"/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</f>
        <v>1.4156666666666666</v>
      </c>
      <c r="P2818" s="5">
        <f t="shared" ref="P2818:P2881" si="265">IF($L2818&gt;0,E2818/L2818, 0)</f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 s="5">
        <f t="shared" si="265"/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</f>
        <v>0.23333333333333334</v>
      </c>
      <c r="P2882" s="5">
        <f t="shared" ref="P2882:P2945" si="271">IF($L2882&gt;0,E2882/L2882, 0)</f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5">
        <f t="shared" si="271"/>
        <v>0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</f>
        <v>0.01</v>
      </c>
      <c r="P2946" s="5">
        <f t="shared" ref="P2946:P3009" si="277">IF($L2946&gt;0,E2946/L2946, 0)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5">
        <f t="shared" si="277"/>
        <v>0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</f>
        <v>1.0116666666666667</v>
      </c>
      <c r="P3010" s="5">
        <f t="shared" ref="P3010:P3073" si="283">IF($L3010&gt;0,E3010/L3010, 0)</f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 s="5">
        <f t="shared" si="283"/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</f>
        <v>1.6666666666666666E-4</v>
      </c>
      <c r="P3074" s="5">
        <f t="shared" ref="P3074:P3137" si="289">IF($L3074&gt;0,E3074/L3074, 0)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 s="5">
        <f t="shared" si="289"/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</f>
        <v>1.278</v>
      </c>
      <c r="P3138" s="5">
        <f t="shared" ref="P3138:P3201" si="295">IF($L3138&gt;0,E3138/L3138, 0)</f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 s="5">
        <f t="shared" si="295"/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</f>
        <v>2.0000000000000002E-5</v>
      </c>
      <c r="P3202" s="5">
        <f t="shared" ref="P3202:P3265" si="301">IF($L3202&gt;0,E3202/L3202, 0)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 s="5">
        <f t="shared" si="301"/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</f>
        <v>1.03</v>
      </c>
      <c r="P3266" s="5">
        <f t="shared" ref="P3266:P3329" si="307">IF($L3266&gt;0,E3266/L3266, 0)</f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 s="5">
        <f t="shared" si="307"/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</f>
        <v>1.4638888888888888</v>
      </c>
      <c r="P3330" s="5">
        <f t="shared" ref="P3330:P3393" si="313">IF($L3330&gt;0,E3330/L3330, 0)</f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 s="5">
        <f t="shared" si="313"/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</f>
        <v>1</v>
      </c>
      <c r="P3394" s="5">
        <f t="shared" ref="P3394:P3457" si="319">IF($L3394&gt;0,E3394/L3394, 0)</f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 s="5">
        <f t="shared" si="319"/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</f>
        <v>1.913</v>
      </c>
      <c r="P3458" s="5">
        <f t="shared" ref="P3458:P3521" si="325">IF($L3458&gt;0,E3458/L3458, 0)</f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 s="5">
        <f t="shared" si="325"/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</f>
        <v>1.0075000000000001</v>
      </c>
      <c r="P3522" s="5">
        <f t="shared" ref="P3522:P3585" si="331">IF($L3522&gt;0,E3522/L3522, 0)</f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 s="5">
        <f t="shared" si="331"/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</f>
        <v>1.155</v>
      </c>
      <c r="P3586" s="5">
        <f t="shared" ref="P3586:P3649" si="337">IF($L3586&gt;0,E3586/L3586, 0)</f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 s="5">
        <f t="shared" si="337"/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</f>
        <v>1.003825</v>
      </c>
      <c r="P3650" s="5">
        <f t="shared" ref="P3650:P3713" si="343">IF($L3650&gt;0,E3650/L3650, 0)</f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 s="5">
        <f t="shared" si="343"/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</f>
        <v>1.5373333333333334</v>
      </c>
      <c r="P3714" s="5">
        <f t="shared" ref="P3714:P3777" si="349">IF($L3714&gt;0,E3714/L3714, 0)</f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 s="5">
        <f t="shared" si="349"/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</f>
        <v>1.0671250000000001</v>
      </c>
      <c r="P3778" s="5">
        <f t="shared" ref="P3778:P3841" si="355">IF($L3778&gt;0,E3778/L3778, 0)</f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 s="5">
        <f t="shared" si="355"/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</f>
        <v>65</v>
      </c>
      <c r="P3842" s="5">
        <f t="shared" ref="P3842:P3905" si="361">IF($L3842&gt;0,E3842/L3842, 0)</f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 s="5">
        <f t="shared" si="361"/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</f>
        <v>2.9999999999999997E-4</v>
      </c>
      <c r="P3906" s="5">
        <f t="shared" ref="P3906:P3969" si="367">IF($L3906&gt;0,E3906/L3906, 0)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 s="5">
        <f t="shared" si="367"/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</f>
        <v>0.10539999999999999</v>
      </c>
      <c r="P3970" s="5">
        <f t="shared" ref="P3970:P4033" si="373">IF($L3970&gt;0,E3970/L3970, 0)</f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 s="5">
        <f t="shared" si="373"/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</f>
        <v>6.8287037037037035E-2</v>
      </c>
      <c r="P4034" s="5">
        <f t="shared" ref="P4034:P4097" si="379">IF($L4034&gt;0,E4034/L4034, 0)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 s="5">
        <f t="shared" si="379"/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</f>
        <v>0.11428571428571428</v>
      </c>
      <c r="P4098" s="5">
        <f t="shared" ref="P4098:P4115" si="385">IF($L4098&gt;0,E4098/L4098, 0)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5">
        <f t="shared" si="385"/>
        <v>0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F1:F4115" xr:uid="{96F0F882-6030-8D4B-A79B-E5DB039AF697}"/>
  <conditionalFormatting sqref="F2:F4115">
    <cfRule type="cellIs" dxfId="3" priority="4" operator="equal">
      <formula>"live"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624A-FFA8-AD49-8A36-31940F94CA2D}">
  <dimension ref="A1:G14"/>
  <sheetViews>
    <sheetView showGridLines="0" zoomScale="190" zoomScaleNormal="190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Category--" &amp; IF(B1="(All)", "All Regions", IF(B1 = "(Multiple Items)", "Multiple Regions", B1))</f>
        <v>Kickstarter Project State by Category--All Regions</v>
      </c>
    </row>
    <row r="3" spans="1:7" x14ac:dyDescent="0.2">
      <c r="A3" s="9" t="s">
        <v>8321</v>
      </c>
      <c r="B3" s="9" t="s">
        <v>8322</v>
      </c>
    </row>
    <row r="4" spans="1:7" x14ac:dyDescent="0.2">
      <c r="A4" s="9" t="s">
        <v>8310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8320</v>
      </c>
    </row>
    <row r="5" spans="1:7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7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7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7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7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7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7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7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7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822D-0E01-E842-A8F9-E56442DFEA51}">
  <dimension ref="A1:G47"/>
  <sheetViews>
    <sheetView showGridLines="0" zoomScaleNormal="100"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32.83203125" bestFit="1" customWidth="1"/>
    <col min="8" max="8" width="12.1640625" bestFit="1" customWidth="1"/>
    <col min="9" max="9" width="15.5" bestFit="1" customWidth="1"/>
    <col min="10" max="10" width="16.6640625" bestFit="1" customWidth="1"/>
    <col min="11" max="11" width="20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Subcategory--" &amp; IF(B1="(All)", "All Regions", IF(B1 = "(Multiple Items)", "Multiple Regions", B1))</f>
        <v>Kickstarter Project State by Subcategory--All Regions</v>
      </c>
    </row>
    <row r="2" spans="1:7" x14ac:dyDescent="0.2">
      <c r="A2" s="9" t="s">
        <v>8308</v>
      </c>
      <c r="B2" t="s">
        <v>8323</v>
      </c>
      <c r="G2" t="str">
        <f>"All Subcategories of " &amp; IF(B2="(All)", "All Categories", IF(B2="(Multiple Items)", "Multiple Categories", B2))</f>
        <v>All Subcategories of All Categories</v>
      </c>
    </row>
    <row r="4" spans="1:7" x14ac:dyDescent="0.2">
      <c r="A4" s="9" t="s">
        <v>8321</v>
      </c>
      <c r="B4" s="9" t="s">
        <v>8322</v>
      </c>
    </row>
    <row r="5" spans="1:7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7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7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7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7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7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7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7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7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7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7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5FBC-CE34-0447-BAF7-E1B3BE680733}">
  <dimension ref="A1:F18"/>
  <sheetViews>
    <sheetView showGridLines="0" zoomScale="160" zoomScaleNormal="160" workbookViewId="0">
      <selection activeCell="J23" sqref="J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33203125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8323</v>
      </c>
      <c r="F1" t="str">
        <f>"Project State in " &amp; IF(B2="(All)", "All Years", IF(B2="(Multiple Items)", "Multiple Years", B2)) &amp; " for " &amp; IF(B1="(All)", "All Categories", IF(B1="(Multiple Items)", "Multiple Categories", B1))</f>
        <v>Project State in All Years for All Categories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8320</v>
      </c>
    </row>
    <row r="6" spans="1:6" x14ac:dyDescent="0.2">
      <c r="A6" s="13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6" x14ac:dyDescent="0.2">
      <c r="A7" s="13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6" x14ac:dyDescent="0.2">
      <c r="A8" s="13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6" x14ac:dyDescent="0.2">
      <c r="A9" s="13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6" x14ac:dyDescent="0.2">
      <c r="A10" s="13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6" x14ac:dyDescent="0.2">
      <c r="A11" s="13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6" x14ac:dyDescent="0.2">
      <c r="A12" s="13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6" x14ac:dyDescent="0.2">
      <c r="A13" s="13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6" x14ac:dyDescent="0.2">
      <c r="A14" s="13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6" x14ac:dyDescent="0.2">
      <c r="A15" s="13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6" x14ac:dyDescent="0.2">
      <c r="A16" s="13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3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3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AA1B-2472-7A4E-A4CB-AB5098D511AC}">
  <dimension ref="B4:K21"/>
  <sheetViews>
    <sheetView zoomScale="163" zoomScaleNormal="160" workbookViewId="0">
      <selection activeCell="C1" sqref="C1:D1048576"/>
    </sheetView>
  </sheetViews>
  <sheetFormatPr baseColWidth="10" defaultRowHeight="15" x14ac:dyDescent="0.2"/>
  <cols>
    <col min="1" max="1" width="9" customWidth="1"/>
    <col min="2" max="2" width="26.83203125" customWidth="1"/>
    <col min="3" max="3" width="12.1640625" hidden="1" customWidth="1"/>
    <col min="4" max="4" width="6.6640625" hidden="1" customWidth="1"/>
    <col min="5" max="5" width="16.5" customWidth="1"/>
    <col min="6" max="6" width="15" bestFit="1" customWidth="1"/>
    <col min="7" max="7" width="16" customWidth="1"/>
    <col min="8" max="8" width="15.5" customWidth="1"/>
    <col min="9" max="9" width="12.33203125" customWidth="1"/>
    <col min="10" max="10" width="10.33203125" customWidth="1"/>
  </cols>
  <sheetData>
    <row r="4" spans="2:11" ht="16" x14ac:dyDescent="0.25">
      <c r="B4" s="15" t="s">
        <v>8392</v>
      </c>
      <c r="C4" s="15"/>
      <c r="D4" s="10">
        <v>0</v>
      </c>
      <c r="E4" s="18" t="s">
        <v>8394</v>
      </c>
      <c r="F4" s="18" t="s">
        <v>8395</v>
      </c>
      <c r="G4" s="18" t="s">
        <v>8396</v>
      </c>
      <c r="H4" s="18" t="s">
        <v>8393</v>
      </c>
      <c r="I4" s="18" t="s">
        <v>8397</v>
      </c>
      <c r="J4" s="18" t="s">
        <v>8398</v>
      </c>
      <c r="K4" s="18" t="s">
        <v>8399</v>
      </c>
    </row>
    <row r="5" spans="2:11" x14ac:dyDescent="0.2">
      <c r="B5" s="17" t="s">
        <v>8380</v>
      </c>
      <c r="C5" s="16" t="s">
        <v>8400</v>
      </c>
      <c r="D5" t="str">
        <f t="shared" ref="D5:D15" si="0">RIGHT(B5,LEN(B5) - SEARCH(" ",B5, SEARCH(" ",B5)+1))</f>
        <v>1000</v>
      </c>
      <c r="E5">
        <f>COUNTIFS(STATE,  RIGHT(E$4,LEN(E$4)-SEARCH(" ",E$4,1)), GOAL, "&lt;" &amp; $D$5)</f>
        <v>322</v>
      </c>
      <c r="F5">
        <f>COUNTIFS(STATE,  RIGHT(F$4,LEN(F$4)-SEARCH(" ",F$4,1)), GOAL, "&lt;" &amp; $D$5)</f>
        <v>113</v>
      </c>
      <c r="G5">
        <f>COUNTIFS(STATE,  RIGHT(G$4,LEN(G$4)-SEARCH(" ",G$4,1)), GOAL, "&lt;" &amp; $D$5)</f>
        <v>18</v>
      </c>
      <c r="H5">
        <f>SUM(E5:G5)</f>
        <v>453</v>
      </c>
      <c r="I5" s="7">
        <f>E5/H5</f>
        <v>0.71081677704194257</v>
      </c>
      <c r="J5" s="7">
        <f>F5/H5</f>
        <v>0.24944812362030905</v>
      </c>
      <c r="K5" s="7">
        <f>G5/H5</f>
        <v>3.9735099337748346E-2</v>
      </c>
    </row>
    <row r="6" spans="2:11" x14ac:dyDescent="0.2">
      <c r="B6" s="17" t="s">
        <v>8381</v>
      </c>
      <c r="C6" s="16" t="s">
        <v>8400</v>
      </c>
      <c r="D6" t="str">
        <f t="shared" si="0"/>
        <v>4999</v>
      </c>
      <c r="E6">
        <f>COUNTIFS(STATE,  RIGHT(E$4,LEN(E$4)-SEARCH(" ",E$4,1)), GOAL, "&gt;=" &amp; $D$5, GOAL, "&lt;=" &amp; $D$6)</f>
        <v>932</v>
      </c>
      <c r="F6">
        <f>COUNTIFS(STATE,  RIGHT(F$4,LEN(F$4)-SEARCH(" ",F$4,1)), GOAL, "&gt;=" &amp; $D$5, GOAL, "&lt;=" &amp; $D$6)</f>
        <v>420</v>
      </c>
      <c r="G6">
        <f>COUNTIFS(STATE,  RIGHT(G$4,LEN(G$4)-SEARCH(" ",G$4,1)), GOAL, "&gt;=" &amp; $D$5, GOAL, "&lt;=" &amp; $D$6)</f>
        <v>60</v>
      </c>
      <c r="H6">
        <f t="shared" ref="H6:H16" si="1">SUM(E6:G6)</f>
        <v>1412</v>
      </c>
      <c r="I6" s="7">
        <f t="shared" ref="I6:I16" si="2">E6/H6</f>
        <v>0.66005665722379603</v>
      </c>
      <c r="J6" s="7">
        <f t="shared" ref="J6:J16" si="3">F6/H6</f>
        <v>0.29745042492917845</v>
      </c>
      <c r="K6" s="7">
        <f t="shared" ref="K6:K16" si="4">G6/H6</f>
        <v>4.2492917847025496E-2</v>
      </c>
    </row>
    <row r="7" spans="2:11" x14ac:dyDescent="0.2">
      <c r="B7" s="17" t="s">
        <v>8382</v>
      </c>
      <c r="C7" s="16" t="s">
        <v>8401</v>
      </c>
      <c r="D7" t="str">
        <f t="shared" si="0"/>
        <v>9999</v>
      </c>
      <c r="E7">
        <f t="shared" ref="E7:E15" si="5">COUNTIFS(STATE,  RIGHT(E$4,LEN(E$4)-SEARCH(" ",E$4,1)), GOAL, "&gt;" &amp; $D6, GOAL, "&lt;=" &amp; $D7)</f>
        <v>381</v>
      </c>
      <c r="F7">
        <f t="shared" ref="F7:F15" si="6">COUNTIFS(STATE,  RIGHT(F$4,LEN(F$4)-SEARCH(" ",F$4,1)), GOAL, "&gt;" &amp; $D6, GOAL, "&lt;=" &amp; $D7)</f>
        <v>283</v>
      </c>
      <c r="G7">
        <f t="shared" ref="G7:G15" si="7">COUNTIFS(STATE,  RIGHT(G$4,LEN(G$4)-SEARCH(" ",G$4,1)), GOAL, "&gt;" &amp; $D6, GOAL, "&lt;=" &amp; $D7)</f>
        <v>52</v>
      </c>
      <c r="H7">
        <f t="shared" si="1"/>
        <v>716</v>
      </c>
      <c r="I7" s="7">
        <f t="shared" si="2"/>
        <v>0.53212290502793291</v>
      </c>
      <c r="J7" s="7">
        <f t="shared" si="3"/>
        <v>0.39525139664804471</v>
      </c>
      <c r="K7" s="7">
        <f t="shared" si="4"/>
        <v>7.2625698324022353E-2</v>
      </c>
    </row>
    <row r="8" spans="2:11" x14ac:dyDescent="0.2">
      <c r="B8" s="17" t="s">
        <v>8383</v>
      </c>
      <c r="C8" s="16" t="s">
        <v>8401</v>
      </c>
      <c r="D8" t="str">
        <f t="shared" si="0"/>
        <v>14999</v>
      </c>
      <c r="E8">
        <f t="shared" si="5"/>
        <v>168</v>
      </c>
      <c r="F8">
        <f t="shared" si="6"/>
        <v>144</v>
      </c>
      <c r="G8">
        <f t="shared" si="7"/>
        <v>40</v>
      </c>
      <c r="H8">
        <f t="shared" si="1"/>
        <v>352</v>
      </c>
      <c r="I8" s="7">
        <f t="shared" si="2"/>
        <v>0.47727272727272729</v>
      </c>
      <c r="J8" s="7">
        <f t="shared" si="3"/>
        <v>0.40909090909090912</v>
      </c>
      <c r="K8" s="7">
        <f t="shared" si="4"/>
        <v>0.11363636363636363</v>
      </c>
    </row>
    <row r="9" spans="2:11" x14ac:dyDescent="0.2">
      <c r="B9" s="17" t="s">
        <v>8384</v>
      </c>
      <c r="C9" s="16" t="s">
        <v>8401</v>
      </c>
      <c r="D9" t="str">
        <f t="shared" si="0"/>
        <v>19999</v>
      </c>
      <c r="E9">
        <f t="shared" si="5"/>
        <v>94</v>
      </c>
      <c r="F9">
        <f t="shared" si="6"/>
        <v>90</v>
      </c>
      <c r="G9">
        <f t="shared" si="7"/>
        <v>17</v>
      </c>
      <c r="H9">
        <f t="shared" si="1"/>
        <v>201</v>
      </c>
      <c r="I9" s="7">
        <f t="shared" si="2"/>
        <v>0.46766169154228854</v>
      </c>
      <c r="J9" s="7">
        <f t="shared" si="3"/>
        <v>0.44776119402985076</v>
      </c>
      <c r="K9" s="7">
        <f t="shared" si="4"/>
        <v>8.45771144278607E-2</v>
      </c>
    </row>
    <row r="10" spans="2:11" x14ac:dyDescent="0.2">
      <c r="B10" s="17" t="s">
        <v>8385</v>
      </c>
      <c r="C10" s="16" t="s">
        <v>8401</v>
      </c>
      <c r="D10" t="str">
        <f t="shared" si="0"/>
        <v>24999</v>
      </c>
      <c r="E10">
        <f t="shared" si="5"/>
        <v>62</v>
      </c>
      <c r="F10">
        <f t="shared" si="6"/>
        <v>72</v>
      </c>
      <c r="G10">
        <f t="shared" si="7"/>
        <v>14</v>
      </c>
      <c r="H10">
        <f t="shared" si="1"/>
        <v>148</v>
      </c>
      <c r="I10" s="7">
        <f t="shared" si="2"/>
        <v>0.41891891891891891</v>
      </c>
      <c r="J10" s="7">
        <f t="shared" si="3"/>
        <v>0.48648648648648651</v>
      </c>
      <c r="K10" s="7">
        <f t="shared" si="4"/>
        <v>9.45945945945946E-2</v>
      </c>
    </row>
    <row r="11" spans="2:11" x14ac:dyDescent="0.2">
      <c r="B11" s="17" t="s">
        <v>8386</v>
      </c>
      <c r="C11" s="16" t="s">
        <v>8401</v>
      </c>
      <c r="D11" t="str">
        <f t="shared" si="0"/>
        <v>29999</v>
      </c>
      <c r="E11">
        <f t="shared" si="5"/>
        <v>55</v>
      </c>
      <c r="F11">
        <f t="shared" si="6"/>
        <v>64</v>
      </c>
      <c r="G11">
        <f t="shared" si="7"/>
        <v>18</v>
      </c>
      <c r="H11">
        <f t="shared" si="1"/>
        <v>137</v>
      </c>
      <c r="I11" s="7">
        <f t="shared" si="2"/>
        <v>0.40145985401459855</v>
      </c>
      <c r="J11" s="7">
        <f t="shared" si="3"/>
        <v>0.46715328467153283</v>
      </c>
      <c r="K11" s="7">
        <f t="shared" si="4"/>
        <v>0.13138686131386862</v>
      </c>
    </row>
    <row r="12" spans="2:11" x14ac:dyDescent="0.2">
      <c r="B12" s="17" t="s">
        <v>8387</v>
      </c>
      <c r="C12" s="16" t="s">
        <v>8401</v>
      </c>
      <c r="D12" t="str">
        <f t="shared" si="0"/>
        <v>34999</v>
      </c>
      <c r="E12">
        <f t="shared" si="5"/>
        <v>32</v>
      </c>
      <c r="F12">
        <f t="shared" si="6"/>
        <v>37</v>
      </c>
      <c r="G12">
        <f t="shared" si="7"/>
        <v>13</v>
      </c>
      <c r="H12">
        <f t="shared" si="1"/>
        <v>82</v>
      </c>
      <c r="I12" s="7">
        <f t="shared" si="2"/>
        <v>0.3902439024390244</v>
      </c>
      <c r="J12" s="7">
        <f t="shared" si="3"/>
        <v>0.45121951219512196</v>
      </c>
      <c r="K12" s="7">
        <f t="shared" si="4"/>
        <v>0.15853658536585366</v>
      </c>
    </row>
    <row r="13" spans="2:11" x14ac:dyDescent="0.2">
      <c r="B13" s="17" t="s">
        <v>8388</v>
      </c>
      <c r="C13" s="16" t="s">
        <v>8401</v>
      </c>
      <c r="D13" t="str">
        <f t="shared" si="0"/>
        <v>39999</v>
      </c>
      <c r="E13">
        <f t="shared" si="5"/>
        <v>26</v>
      </c>
      <c r="F13">
        <f t="shared" si="6"/>
        <v>22</v>
      </c>
      <c r="G13">
        <f t="shared" si="7"/>
        <v>7</v>
      </c>
      <c r="H13">
        <f t="shared" si="1"/>
        <v>55</v>
      </c>
      <c r="I13" s="7">
        <f t="shared" si="2"/>
        <v>0.47272727272727272</v>
      </c>
      <c r="J13" s="7">
        <f t="shared" si="3"/>
        <v>0.4</v>
      </c>
      <c r="K13" s="7">
        <f t="shared" si="4"/>
        <v>0.12727272727272726</v>
      </c>
    </row>
    <row r="14" spans="2:11" x14ac:dyDescent="0.2">
      <c r="B14" s="17" t="s">
        <v>8389</v>
      </c>
      <c r="C14" s="16" t="s">
        <v>8401</v>
      </c>
      <c r="D14" t="str">
        <f t="shared" si="0"/>
        <v>44999</v>
      </c>
      <c r="E14">
        <f t="shared" si="5"/>
        <v>21</v>
      </c>
      <c r="F14">
        <f t="shared" si="6"/>
        <v>16</v>
      </c>
      <c r="G14">
        <f t="shared" si="7"/>
        <v>6</v>
      </c>
      <c r="H14">
        <f t="shared" si="1"/>
        <v>43</v>
      </c>
      <c r="I14" s="7">
        <f t="shared" si="2"/>
        <v>0.48837209302325579</v>
      </c>
      <c r="J14" s="7">
        <f t="shared" si="3"/>
        <v>0.37209302325581395</v>
      </c>
      <c r="K14" s="7">
        <f t="shared" si="4"/>
        <v>0.13953488372093023</v>
      </c>
    </row>
    <row r="15" spans="2:11" x14ac:dyDescent="0.2">
      <c r="B15" s="17" t="s">
        <v>8390</v>
      </c>
      <c r="C15" s="16" t="s">
        <v>8401</v>
      </c>
      <c r="D15" t="str">
        <f t="shared" si="0"/>
        <v>49999</v>
      </c>
      <c r="E15">
        <f t="shared" si="5"/>
        <v>6</v>
      </c>
      <c r="F15">
        <f t="shared" si="6"/>
        <v>11</v>
      </c>
      <c r="G15">
        <f t="shared" si="7"/>
        <v>4</v>
      </c>
      <c r="H15">
        <f t="shared" si="1"/>
        <v>21</v>
      </c>
      <c r="I15" s="7">
        <f t="shared" si="2"/>
        <v>0.2857142857142857</v>
      </c>
      <c r="J15" s="7">
        <f t="shared" si="3"/>
        <v>0.52380952380952384</v>
      </c>
      <c r="K15" s="7">
        <f t="shared" si="4"/>
        <v>0.19047619047619047</v>
      </c>
    </row>
    <row r="16" spans="2:11" x14ac:dyDescent="0.2">
      <c r="B16" s="17" t="s">
        <v>8391</v>
      </c>
      <c r="C16" s="16" t="s">
        <v>8400</v>
      </c>
      <c r="D16" t="str">
        <f>RIGHT(B16,5)</f>
        <v>50000</v>
      </c>
      <c r="E16">
        <f>COUNTIFS(STATE,  RIGHT(E$4,LEN(E$4)-SEARCH(" ",E$4,1)), GOAL, "&gt;=" &amp; $D$16)</f>
        <v>86</v>
      </c>
      <c r="F16">
        <f>COUNTIFS(STATE,  RIGHT(F$4,LEN(F$4)-SEARCH(" ",F$4,1)), GOAL, "&gt;=" &amp; $D$16)</f>
        <v>258</v>
      </c>
      <c r="G16">
        <f>COUNTIFS(STATE,  RIGHT(G$4,LEN(G$4)-SEARCH(" ",G$4,1)), GOAL, "&gt;=" &amp; $D$16)</f>
        <v>100</v>
      </c>
      <c r="H16">
        <f t="shared" si="1"/>
        <v>444</v>
      </c>
      <c r="I16" s="7">
        <f t="shared" si="2"/>
        <v>0.19369369369369369</v>
      </c>
      <c r="J16" s="7">
        <f t="shared" si="3"/>
        <v>0.58108108108108103</v>
      </c>
      <c r="K16" s="7">
        <f t="shared" si="4"/>
        <v>0.22522522522522523</v>
      </c>
    </row>
    <row r="17" spans="6:6" ht="16" x14ac:dyDescent="0.25">
      <c r="F17" s="14"/>
    </row>
    <row r="18" spans="6:6" ht="16" x14ac:dyDescent="0.25">
      <c r="F18" s="14"/>
    </row>
    <row r="19" spans="6:6" ht="16" x14ac:dyDescent="0.25">
      <c r="F19" s="14"/>
    </row>
    <row r="20" spans="6:6" ht="16" x14ac:dyDescent="0.25">
      <c r="F20" s="14"/>
    </row>
    <row r="21" spans="6:6" ht="16" x14ac:dyDescent="0.25">
      <c r="F21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6D790-E0F7-2444-BE09-7A8B117A825C}">
  <dimension ref="A3:P3713"/>
  <sheetViews>
    <sheetView showGridLines="0" zoomScale="120" zoomScaleNormal="120" workbookViewId="0">
      <selection activeCell="G25" sqref="G25"/>
    </sheetView>
  </sheetViews>
  <sheetFormatPr baseColWidth="10" defaultRowHeight="15" x14ac:dyDescent="0.2"/>
  <cols>
    <col min="1" max="1" width="72.1640625" bestFit="1" customWidth="1"/>
    <col min="2" max="2" width="14.83203125" bestFit="1" customWidth="1"/>
    <col min="3" max="3" width="8.83203125" bestFit="1" customWidth="1"/>
    <col min="4" max="4" width="10" bestFit="1" customWidth="1"/>
    <col min="5" max="5" width="8.83203125" bestFit="1" customWidth="1"/>
    <col min="6" max="6" width="10" bestFit="1" customWidth="1"/>
    <col min="7" max="9" width="10.5" customWidth="1"/>
    <col min="10" max="12" width="3.1640625" bestFit="1" customWidth="1"/>
    <col min="13" max="13" width="5.33203125" customWidth="1"/>
    <col min="14" max="15" width="3.1640625" bestFit="1" customWidth="1"/>
    <col min="16" max="16" width="5.83203125" customWidth="1"/>
    <col min="17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16" x14ac:dyDescent="0.2">
      <c r="A3" s="9" t="s">
        <v>8402</v>
      </c>
      <c r="B3" s="9" t="s">
        <v>8322</v>
      </c>
      <c r="M3" t="s">
        <v>8221</v>
      </c>
      <c r="O3" t="s">
        <v>8219</v>
      </c>
    </row>
    <row r="4" spans="1:16" ht="16" thickBot="1" x14ac:dyDescent="0.25">
      <c r="A4" s="9" t="s">
        <v>8310</v>
      </c>
      <c r="B4" t="s">
        <v>8221</v>
      </c>
      <c r="C4" t="s">
        <v>8219</v>
      </c>
      <c r="D4" t="s">
        <v>8320</v>
      </c>
      <c r="M4" s="8"/>
      <c r="P4" s="8">
        <v>46</v>
      </c>
    </row>
    <row r="5" spans="1:16" ht="16" thickTop="1" x14ac:dyDescent="0.2">
      <c r="A5" s="10" t="s">
        <v>2979</v>
      </c>
      <c r="B5" s="8"/>
      <c r="C5" s="8">
        <v>46</v>
      </c>
      <c r="D5" s="8">
        <v>46</v>
      </c>
      <c r="F5" s="31"/>
      <c r="G5" s="32"/>
      <c r="H5" s="32"/>
      <c r="I5" s="32"/>
      <c r="J5" s="33"/>
      <c r="M5" s="8"/>
      <c r="P5" s="8">
        <v>30</v>
      </c>
    </row>
    <row r="6" spans="1:16" x14ac:dyDescent="0.2">
      <c r="A6" s="10" t="s">
        <v>3270</v>
      </c>
      <c r="B6" s="8"/>
      <c r="C6" s="8">
        <v>30</v>
      </c>
      <c r="D6" s="8">
        <v>30</v>
      </c>
      <c r="F6" s="34"/>
      <c r="G6" s="26"/>
      <c r="H6" s="21" t="s">
        <v>8409</v>
      </c>
      <c r="I6" s="27" t="s">
        <v>8410</v>
      </c>
      <c r="J6" s="35"/>
      <c r="M6" s="8"/>
      <c r="P6" s="8">
        <v>17</v>
      </c>
    </row>
    <row r="7" spans="1:16" x14ac:dyDescent="0.2">
      <c r="A7" s="10" t="s">
        <v>3402</v>
      </c>
      <c r="B7" s="8"/>
      <c r="C7" s="8">
        <v>17</v>
      </c>
      <c r="D7" s="8">
        <v>17</v>
      </c>
      <c r="F7" s="34"/>
      <c r="G7" s="19" t="s">
        <v>8403</v>
      </c>
      <c r="H7" s="22">
        <f>AVERAGE(SUCCESSFUL)</f>
        <v>194.69248395967003</v>
      </c>
      <c r="I7" s="20">
        <f>AVERAGE(FAILED)</f>
        <v>17.721386527141924</v>
      </c>
      <c r="J7" s="35"/>
      <c r="M7" s="8"/>
      <c r="P7" s="8">
        <v>67</v>
      </c>
    </row>
    <row r="8" spans="1:16" x14ac:dyDescent="0.2">
      <c r="A8" s="10" t="s">
        <v>3152</v>
      </c>
      <c r="B8" s="8"/>
      <c r="C8" s="8">
        <v>67</v>
      </c>
      <c r="D8" s="8">
        <v>67</v>
      </c>
      <c r="F8" s="34"/>
      <c r="G8" s="28" t="s">
        <v>8404</v>
      </c>
      <c r="H8" s="23">
        <f>MEDIAN(SUCCESSFUL)</f>
        <v>62</v>
      </c>
      <c r="I8" s="26">
        <f>MEDIAN(FAILED)</f>
        <v>4</v>
      </c>
      <c r="J8" s="35"/>
      <c r="M8" s="8"/>
      <c r="P8" s="8">
        <v>47</v>
      </c>
    </row>
    <row r="9" spans="1:16" x14ac:dyDescent="0.2">
      <c r="A9" s="10" t="s">
        <v>3283</v>
      </c>
      <c r="B9" s="8"/>
      <c r="C9" s="8">
        <v>47</v>
      </c>
      <c r="D9" s="8">
        <v>47</v>
      </c>
      <c r="F9" s="34"/>
      <c r="G9" s="28" t="s">
        <v>8405</v>
      </c>
      <c r="H9" s="23">
        <f>MIN(SUCCESSFUL)</f>
        <v>1</v>
      </c>
      <c r="I9" s="26">
        <f>MIN(FAILED)</f>
        <v>0</v>
      </c>
      <c r="J9" s="35"/>
      <c r="M9" s="8">
        <v>6</v>
      </c>
      <c r="P9" s="8"/>
    </row>
    <row r="10" spans="1:16" x14ac:dyDescent="0.2">
      <c r="A10" s="10" t="s">
        <v>3735</v>
      </c>
      <c r="B10" s="8">
        <v>6</v>
      </c>
      <c r="C10" s="8"/>
      <c r="D10" s="8">
        <v>6</v>
      </c>
      <c r="F10" s="34"/>
      <c r="G10" s="28" t="s">
        <v>8406</v>
      </c>
      <c r="H10" s="25">
        <f>MAX(SUCCESSFUL)</f>
        <v>26457</v>
      </c>
      <c r="I10" s="29">
        <f>MAX(FAILED)</f>
        <v>1293</v>
      </c>
      <c r="J10" s="36"/>
      <c r="M10" s="8">
        <v>3</v>
      </c>
      <c r="P10" s="8"/>
    </row>
    <row r="11" spans="1:16" x14ac:dyDescent="0.2">
      <c r="A11" s="10" t="s">
        <v>2864</v>
      </c>
      <c r="B11" s="8">
        <v>3</v>
      </c>
      <c r="C11" s="8"/>
      <c r="D11" s="8">
        <v>3</v>
      </c>
      <c r="F11" s="34"/>
      <c r="G11" s="28" t="s">
        <v>8407</v>
      </c>
      <c r="H11" s="24">
        <f>_xlfn.VAR.P(SUCCESSFUL)</f>
        <v>713787.39718457242</v>
      </c>
      <c r="I11" s="30">
        <f>_xlfn.VAR.P(FAILED)</f>
        <v>3775.4854876785889</v>
      </c>
      <c r="J11" s="35"/>
      <c r="M11" s="8"/>
      <c r="P11" s="8">
        <v>41</v>
      </c>
    </row>
    <row r="12" spans="1:16" x14ac:dyDescent="0.2">
      <c r="A12" s="10" t="s">
        <v>3257</v>
      </c>
      <c r="B12" s="8"/>
      <c r="C12" s="8">
        <v>41</v>
      </c>
      <c r="D12" s="8">
        <v>41</v>
      </c>
      <c r="F12" s="34"/>
      <c r="G12" s="28" t="s">
        <v>8408</v>
      </c>
      <c r="H12" s="24">
        <f>_xlfn.STDEV.P(SUCCESSFUL)</f>
        <v>844.85939491999045</v>
      </c>
      <c r="I12" s="30">
        <f>_xlfn.STDEV.P(FAILED)</f>
        <v>61.444979352902294</v>
      </c>
      <c r="J12" s="35"/>
      <c r="M12" s="8"/>
      <c r="P12" s="8">
        <v>30</v>
      </c>
    </row>
    <row r="13" spans="1:16" ht="16" thickBot="1" x14ac:dyDescent="0.25">
      <c r="A13" s="10" t="s">
        <v>3415</v>
      </c>
      <c r="B13" s="8"/>
      <c r="C13" s="8">
        <v>30</v>
      </c>
      <c r="D13" s="8">
        <v>30</v>
      </c>
      <c r="F13" s="37"/>
      <c r="G13" s="38"/>
      <c r="H13" s="38"/>
      <c r="I13" s="38"/>
      <c r="J13" s="39"/>
      <c r="M13" s="8">
        <v>2</v>
      </c>
      <c r="P13" s="8"/>
    </row>
    <row r="14" spans="1:16" ht="16" thickTop="1" x14ac:dyDescent="0.2">
      <c r="A14" s="10" t="s">
        <v>3924</v>
      </c>
      <c r="B14" s="8">
        <v>2</v>
      </c>
      <c r="C14" s="8"/>
      <c r="D14" s="8">
        <v>2</v>
      </c>
      <c r="M14" s="8">
        <v>43</v>
      </c>
      <c r="P14" s="8"/>
    </row>
    <row r="15" spans="1:16" x14ac:dyDescent="0.2">
      <c r="A15" s="10" t="s">
        <v>3845</v>
      </c>
      <c r="B15" s="8">
        <v>43</v>
      </c>
      <c r="C15" s="8"/>
      <c r="D15" s="8">
        <v>43</v>
      </c>
      <c r="M15" s="8"/>
      <c r="P15" s="8">
        <v>83</v>
      </c>
    </row>
    <row r="16" spans="1:16" x14ac:dyDescent="0.2">
      <c r="A16" s="10" t="s">
        <v>3537</v>
      </c>
      <c r="B16" s="8"/>
      <c r="C16" s="8">
        <v>83</v>
      </c>
      <c r="D16" s="8">
        <v>83</v>
      </c>
      <c r="M16" s="8"/>
      <c r="P16" s="8">
        <v>38</v>
      </c>
    </row>
    <row r="17" spans="1:16" x14ac:dyDescent="0.2">
      <c r="A17" s="10" t="s">
        <v>50</v>
      </c>
      <c r="B17" s="8"/>
      <c r="C17" s="8">
        <v>38</v>
      </c>
      <c r="D17" s="8">
        <v>38</v>
      </c>
      <c r="M17" s="8"/>
      <c r="P17" s="8">
        <v>34</v>
      </c>
    </row>
    <row r="18" spans="1:16" x14ac:dyDescent="0.2">
      <c r="A18" s="10" t="s">
        <v>3521</v>
      </c>
      <c r="B18" s="8"/>
      <c r="C18" s="8">
        <v>34</v>
      </c>
      <c r="D18" s="8">
        <v>34</v>
      </c>
      <c r="M18" s="8"/>
      <c r="P18" s="8">
        <v>14</v>
      </c>
    </row>
    <row r="19" spans="1:16" x14ac:dyDescent="0.2">
      <c r="A19" s="10" t="s">
        <v>3452</v>
      </c>
      <c r="B19" s="8"/>
      <c r="C19" s="8">
        <v>14</v>
      </c>
      <c r="D19" s="8">
        <v>14</v>
      </c>
      <c r="F19" s="26"/>
      <c r="G19" s="26"/>
      <c r="M19" s="8"/>
      <c r="P19" s="8">
        <v>131</v>
      </c>
    </row>
    <row r="20" spans="1:16" x14ac:dyDescent="0.2">
      <c r="A20" s="10" t="s">
        <v>1024</v>
      </c>
      <c r="B20" s="8"/>
      <c r="C20" s="8">
        <v>131</v>
      </c>
      <c r="D20" s="8">
        <v>131</v>
      </c>
      <c r="F20" s="26"/>
      <c r="G20" s="26"/>
      <c r="M20" s="8"/>
      <c r="P20" s="8">
        <v>25</v>
      </c>
    </row>
    <row r="21" spans="1:16" x14ac:dyDescent="0.2">
      <c r="A21" s="10" t="s">
        <v>3445</v>
      </c>
      <c r="B21" s="8"/>
      <c r="C21" s="8">
        <v>25</v>
      </c>
      <c r="D21" s="8">
        <v>25</v>
      </c>
      <c r="M21" s="8">
        <v>1</v>
      </c>
      <c r="P21" s="8"/>
    </row>
    <row r="22" spans="1:16" x14ac:dyDescent="0.2">
      <c r="A22" s="10" t="s">
        <v>3936</v>
      </c>
      <c r="B22" s="8">
        <v>1</v>
      </c>
      <c r="C22" s="8"/>
      <c r="D22" s="8">
        <v>1</v>
      </c>
      <c r="M22" s="8">
        <v>3</v>
      </c>
      <c r="P22" s="8"/>
    </row>
    <row r="23" spans="1:16" x14ac:dyDescent="0.2">
      <c r="A23" s="10" t="s">
        <v>3917</v>
      </c>
      <c r="B23" s="8">
        <v>3</v>
      </c>
      <c r="C23" s="8"/>
      <c r="D23" s="8">
        <v>3</v>
      </c>
      <c r="M23" s="8">
        <v>13</v>
      </c>
      <c r="P23" s="8"/>
    </row>
    <row r="24" spans="1:16" x14ac:dyDescent="0.2">
      <c r="A24" s="10" t="s">
        <v>2947</v>
      </c>
      <c r="B24" s="8">
        <v>13</v>
      </c>
      <c r="C24" s="8"/>
      <c r="D24" s="8">
        <v>13</v>
      </c>
      <c r="M24" s="8">
        <v>21</v>
      </c>
      <c r="P24" s="8"/>
    </row>
    <row r="25" spans="1:16" x14ac:dyDescent="0.2">
      <c r="A25" s="10" t="s">
        <v>4051</v>
      </c>
      <c r="B25" s="8">
        <v>21</v>
      </c>
      <c r="C25" s="8"/>
      <c r="D25" s="8">
        <v>21</v>
      </c>
      <c r="F25" s="26"/>
      <c r="M25" s="8">
        <v>2</v>
      </c>
      <c r="P25" s="8"/>
    </row>
    <row r="26" spans="1:16" x14ac:dyDescent="0.2">
      <c r="A26" s="10" t="s">
        <v>4049</v>
      </c>
      <c r="B26" s="8">
        <v>2</v>
      </c>
      <c r="C26" s="8"/>
      <c r="D26" s="8">
        <v>2</v>
      </c>
      <c r="F26" s="26"/>
      <c r="M26" s="8"/>
      <c r="P26" s="8">
        <v>69</v>
      </c>
    </row>
    <row r="27" spans="1:16" x14ac:dyDescent="0.2">
      <c r="A27" s="10" t="s">
        <v>3244</v>
      </c>
      <c r="B27" s="8"/>
      <c r="C27" s="8">
        <v>69</v>
      </c>
      <c r="D27" s="8">
        <v>69</v>
      </c>
      <c r="M27" s="8"/>
      <c r="P27" s="8">
        <v>159</v>
      </c>
    </row>
    <row r="28" spans="1:16" x14ac:dyDescent="0.2">
      <c r="A28" s="10" t="s">
        <v>1748</v>
      </c>
      <c r="B28" s="8"/>
      <c r="C28" s="8">
        <v>159</v>
      </c>
      <c r="D28" s="8">
        <v>159</v>
      </c>
      <c r="M28" s="8">
        <v>0</v>
      </c>
      <c r="P28" s="8"/>
    </row>
    <row r="29" spans="1:16" x14ac:dyDescent="0.2">
      <c r="A29" s="10" t="s">
        <v>3993</v>
      </c>
      <c r="B29" s="8">
        <v>0</v>
      </c>
      <c r="C29" s="8"/>
      <c r="D29" s="8">
        <v>0</v>
      </c>
      <c r="M29" s="8">
        <v>1</v>
      </c>
      <c r="P29" s="8"/>
    </row>
    <row r="30" spans="1:16" x14ac:dyDescent="0.2">
      <c r="A30" s="10" t="s">
        <v>487</v>
      </c>
      <c r="B30" s="8">
        <v>1</v>
      </c>
      <c r="C30" s="8"/>
      <c r="D30" s="8">
        <v>1</v>
      </c>
      <c r="M30" s="8"/>
      <c r="P30" s="8">
        <v>22</v>
      </c>
    </row>
    <row r="31" spans="1:16" x14ac:dyDescent="0.2">
      <c r="A31" s="10" t="s">
        <v>2096</v>
      </c>
      <c r="B31" s="8"/>
      <c r="C31" s="8">
        <v>22</v>
      </c>
      <c r="D31" s="8">
        <v>22</v>
      </c>
      <c r="G31" s="26"/>
      <c r="M31" s="8">
        <v>3</v>
      </c>
      <c r="P31" s="8"/>
    </row>
    <row r="32" spans="1:16" x14ac:dyDescent="0.2">
      <c r="A32" s="10" t="s">
        <v>4086</v>
      </c>
      <c r="B32" s="8">
        <v>3</v>
      </c>
      <c r="C32" s="8"/>
      <c r="D32" s="8">
        <v>3</v>
      </c>
      <c r="G32" s="26"/>
      <c r="M32" s="8"/>
      <c r="P32" s="8">
        <v>141</v>
      </c>
    </row>
    <row r="33" spans="1:16" x14ac:dyDescent="0.2">
      <c r="A33" s="10" t="s">
        <v>1530</v>
      </c>
      <c r="B33" s="8"/>
      <c r="C33" s="8">
        <v>141</v>
      </c>
      <c r="D33" s="8">
        <v>141</v>
      </c>
      <c r="M33" s="8">
        <v>0</v>
      </c>
      <c r="P33" s="8"/>
    </row>
    <row r="34" spans="1:16" x14ac:dyDescent="0.2">
      <c r="A34" s="10" t="s">
        <v>211</v>
      </c>
      <c r="B34" s="8">
        <v>0</v>
      </c>
      <c r="C34" s="8"/>
      <c r="D34" s="8">
        <v>0</v>
      </c>
      <c r="M34" s="8">
        <v>12</v>
      </c>
      <c r="P34" s="8"/>
    </row>
    <row r="35" spans="1:16" x14ac:dyDescent="0.2">
      <c r="A35" s="10" t="s">
        <v>3931</v>
      </c>
      <c r="B35" s="8">
        <v>12</v>
      </c>
      <c r="C35" s="8"/>
      <c r="D35" s="8">
        <v>12</v>
      </c>
      <c r="M35" s="8">
        <v>8</v>
      </c>
      <c r="P35" s="8"/>
    </row>
    <row r="36" spans="1:16" x14ac:dyDescent="0.2">
      <c r="A36" s="10" t="s">
        <v>466</v>
      </c>
      <c r="B36" s="8">
        <v>8</v>
      </c>
      <c r="C36" s="8"/>
      <c r="D36" s="8">
        <v>8</v>
      </c>
      <c r="M36" s="8"/>
      <c r="P36" s="8">
        <v>271</v>
      </c>
    </row>
    <row r="37" spans="1:16" x14ac:dyDescent="0.2">
      <c r="A37" s="10" t="s">
        <v>1203</v>
      </c>
      <c r="B37" s="8"/>
      <c r="C37" s="8">
        <v>271</v>
      </c>
      <c r="D37" s="8">
        <v>271</v>
      </c>
      <c r="M37" s="8">
        <v>2</v>
      </c>
      <c r="P37" s="8"/>
    </row>
    <row r="38" spans="1:16" x14ac:dyDescent="0.2">
      <c r="A38" s="10" t="s">
        <v>938</v>
      </c>
      <c r="B38" s="8">
        <v>2</v>
      </c>
      <c r="C38" s="8"/>
      <c r="D38" s="8">
        <v>2</v>
      </c>
      <c r="M38" s="8"/>
      <c r="P38" s="8">
        <v>60</v>
      </c>
    </row>
    <row r="39" spans="1:16" x14ac:dyDescent="0.2">
      <c r="A39" s="10" t="s">
        <v>793</v>
      </c>
      <c r="B39" s="8"/>
      <c r="C39" s="8">
        <v>60</v>
      </c>
      <c r="D39" s="8">
        <v>60</v>
      </c>
      <c r="M39" s="8"/>
      <c r="P39" s="8">
        <v>123</v>
      </c>
    </row>
    <row r="40" spans="1:16" x14ac:dyDescent="0.2">
      <c r="A40" s="10" t="s">
        <v>3154</v>
      </c>
      <c r="B40" s="8"/>
      <c r="C40" s="8">
        <v>123</v>
      </c>
      <c r="D40" s="8">
        <v>123</v>
      </c>
      <c r="M40" s="8">
        <v>1</v>
      </c>
      <c r="P40" s="8"/>
    </row>
    <row r="41" spans="1:16" x14ac:dyDescent="0.2">
      <c r="A41" s="10" t="s">
        <v>3119</v>
      </c>
      <c r="B41" s="8">
        <v>1</v>
      </c>
      <c r="C41" s="8"/>
      <c r="D41" s="8">
        <v>1</v>
      </c>
      <c r="M41" s="8">
        <v>28</v>
      </c>
      <c r="P41" s="8"/>
    </row>
    <row r="42" spans="1:16" x14ac:dyDescent="0.2">
      <c r="A42" s="10" t="s">
        <v>2509</v>
      </c>
      <c r="B42" s="8">
        <v>28</v>
      </c>
      <c r="C42" s="8"/>
      <c r="D42" s="8">
        <v>28</v>
      </c>
      <c r="M42" s="8">
        <v>2</v>
      </c>
      <c r="P42" s="8"/>
    </row>
    <row r="43" spans="1:16" x14ac:dyDescent="0.2">
      <c r="A43" s="10" t="s">
        <v>866</v>
      </c>
      <c r="B43" s="8">
        <v>2</v>
      </c>
      <c r="C43" s="8"/>
      <c r="D43" s="8">
        <v>2</v>
      </c>
      <c r="M43" s="8"/>
      <c r="P43" s="8">
        <v>29</v>
      </c>
    </row>
    <row r="44" spans="1:16" x14ac:dyDescent="0.2">
      <c r="A44" s="10" t="s">
        <v>3542</v>
      </c>
      <c r="B44" s="8"/>
      <c r="C44" s="8">
        <v>29</v>
      </c>
      <c r="D44" s="8">
        <v>29</v>
      </c>
      <c r="M44" s="8"/>
      <c r="P44" s="8">
        <v>47</v>
      </c>
    </row>
    <row r="45" spans="1:16" x14ac:dyDescent="0.2">
      <c r="A45" s="10" t="s">
        <v>77</v>
      </c>
      <c r="B45" s="8"/>
      <c r="C45" s="8">
        <v>47</v>
      </c>
      <c r="D45" s="8">
        <v>47</v>
      </c>
      <c r="M45" s="8">
        <v>0</v>
      </c>
      <c r="P45" s="8"/>
    </row>
    <row r="46" spans="1:16" x14ac:dyDescent="0.2">
      <c r="A46" s="10" t="s">
        <v>2751</v>
      </c>
      <c r="B46" s="8">
        <v>0</v>
      </c>
      <c r="C46" s="8"/>
      <c r="D46" s="8">
        <v>0</v>
      </c>
      <c r="M46" s="8"/>
      <c r="P46" s="8">
        <v>75</v>
      </c>
    </row>
    <row r="47" spans="1:16" x14ac:dyDescent="0.2">
      <c r="A47" s="10" t="s">
        <v>2489</v>
      </c>
      <c r="B47" s="8"/>
      <c r="C47" s="8">
        <v>75</v>
      </c>
      <c r="D47" s="8">
        <v>75</v>
      </c>
      <c r="M47" s="8">
        <v>25</v>
      </c>
      <c r="P47" s="8"/>
    </row>
    <row r="48" spans="1:16" x14ac:dyDescent="0.2">
      <c r="A48" s="10" t="s">
        <v>1772</v>
      </c>
      <c r="B48" s="8">
        <v>25</v>
      </c>
      <c r="C48" s="8"/>
      <c r="D48" s="8">
        <v>25</v>
      </c>
      <c r="M48" s="8">
        <v>16</v>
      </c>
      <c r="P48" s="8"/>
    </row>
    <row r="49" spans="1:16" x14ac:dyDescent="0.2">
      <c r="A49" s="10" t="s">
        <v>1727</v>
      </c>
      <c r="B49" s="8">
        <v>16</v>
      </c>
      <c r="C49" s="8"/>
      <c r="D49" s="8">
        <v>16</v>
      </c>
      <c r="M49" s="8">
        <v>5</v>
      </c>
      <c r="P49" s="8"/>
    </row>
    <row r="50" spans="1:16" x14ac:dyDescent="0.2">
      <c r="A50" s="10" t="s">
        <v>3795</v>
      </c>
      <c r="B50" s="8">
        <v>5</v>
      </c>
      <c r="C50" s="8"/>
      <c r="D50" s="8">
        <v>5</v>
      </c>
      <c r="M50" s="8">
        <v>8</v>
      </c>
      <c r="P50" s="8"/>
    </row>
    <row r="51" spans="1:16" x14ac:dyDescent="0.2">
      <c r="A51" s="10" t="s">
        <v>2873</v>
      </c>
      <c r="B51" s="8">
        <v>8</v>
      </c>
      <c r="C51" s="8"/>
      <c r="D51" s="8">
        <v>8</v>
      </c>
      <c r="M51" s="8"/>
      <c r="P51" s="8">
        <v>39</v>
      </c>
    </row>
    <row r="52" spans="1:16" x14ac:dyDescent="0.2">
      <c r="A52" s="10" t="s">
        <v>843</v>
      </c>
      <c r="B52" s="8"/>
      <c r="C52" s="8">
        <v>39</v>
      </c>
      <c r="D52" s="8">
        <v>39</v>
      </c>
      <c r="M52" s="8"/>
      <c r="P52" s="8">
        <v>379</v>
      </c>
    </row>
    <row r="53" spans="1:16" x14ac:dyDescent="0.2">
      <c r="A53" s="10" t="s">
        <v>348</v>
      </c>
      <c r="B53" s="8"/>
      <c r="C53" s="8">
        <v>379</v>
      </c>
      <c r="D53" s="8">
        <v>379</v>
      </c>
      <c r="M53" s="8">
        <v>0</v>
      </c>
      <c r="P53" s="8"/>
    </row>
    <row r="54" spans="1:16" x14ac:dyDescent="0.2">
      <c r="A54" s="10" t="s">
        <v>2881</v>
      </c>
      <c r="B54" s="8">
        <v>0</v>
      </c>
      <c r="C54" s="8"/>
      <c r="D54" s="8">
        <v>0</v>
      </c>
      <c r="M54" s="8"/>
      <c r="P54" s="8">
        <v>78</v>
      </c>
    </row>
    <row r="55" spans="1:16" x14ac:dyDescent="0.2">
      <c r="A55" s="10" t="s">
        <v>822</v>
      </c>
      <c r="B55" s="8"/>
      <c r="C55" s="8">
        <v>78</v>
      </c>
      <c r="D55" s="8">
        <v>78</v>
      </c>
      <c r="M55" s="8">
        <v>0</v>
      </c>
      <c r="P55" s="8"/>
    </row>
    <row r="56" spans="1:16" x14ac:dyDescent="0.2">
      <c r="A56" s="10" t="s">
        <v>1722</v>
      </c>
      <c r="B56" s="8">
        <v>0</v>
      </c>
      <c r="C56" s="8"/>
      <c r="D56" s="8">
        <v>0</v>
      </c>
      <c r="M56" s="8"/>
      <c r="P56" s="8">
        <v>137</v>
      </c>
    </row>
    <row r="57" spans="1:16" x14ac:dyDescent="0.2">
      <c r="A57" s="10" t="s">
        <v>2008</v>
      </c>
      <c r="B57" s="8"/>
      <c r="C57" s="8">
        <v>137</v>
      </c>
      <c r="D57" s="8">
        <v>137</v>
      </c>
      <c r="M57" s="8"/>
      <c r="P57" s="8">
        <v>45</v>
      </c>
    </row>
    <row r="58" spans="1:16" x14ac:dyDescent="0.2">
      <c r="A58" s="10" t="s">
        <v>3311</v>
      </c>
      <c r="B58" s="8"/>
      <c r="C58" s="8">
        <v>45</v>
      </c>
      <c r="D58" s="8">
        <v>45</v>
      </c>
      <c r="M58" s="8">
        <v>2</v>
      </c>
      <c r="P58" s="8"/>
    </row>
    <row r="59" spans="1:16" x14ac:dyDescent="0.2">
      <c r="A59" s="10" t="s">
        <v>1702</v>
      </c>
      <c r="B59" s="8">
        <v>2</v>
      </c>
      <c r="C59" s="8"/>
      <c r="D59" s="8">
        <v>2</v>
      </c>
      <c r="M59" s="8"/>
      <c r="P59" s="8">
        <v>96</v>
      </c>
    </row>
    <row r="60" spans="1:16" x14ac:dyDescent="0.2">
      <c r="A60" s="10" t="s">
        <v>1828</v>
      </c>
      <c r="B60" s="8"/>
      <c r="C60" s="8">
        <v>96</v>
      </c>
      <c r="D60" s="8">
        <v>96</v>
      </c>
      <c r="M60" s="8">
        <v>2</v>
      </c>
      <c r="P60" s="8"/>
    </row>
    <row r="61" spans="1:16" x14ac:dyDescent="0.2">
      <c r="A61" s="10" t="s">
        <v>1423</v>
      </c>
      <c r="B61" s="8">
        <v>2</v>
      </c>
      <c r="C61" s="8"/>
      <c r="D61" s="8">
        <v>2</v>
      </c>
      <c r="M61" s="8"/>
      <c r="P61" s="8">
        <v>27</v>
      </c>
    </row>
    <row r="62" spans="1:16" x14ac:dyDescent="0.2">
      <c r="A62" s="10" t="s">
        <v>2294</v>
      </c>
      <c r="B62" s="8"/>
      <c r="C62" s="8">
        <v>27</v>
      </c>
      <c r="D62" s="8">
        <v>27</v>
      </c>
      <c r="M62" s="8"/>
      <c r="P62" s="8">
        <v>314</v>
      </c>
    </row>
    <row r="63" spans="1:16" x14ac:dyDescent="0.2">
      <c r="A63" s="10" t="s">
        <v>255</v>
      </c>
      <c r="B63" s="8"/>
      <c r="C63" s="8">
        <v>314</v>
      </c>
      <c r="D63" s="8">
        <v>314</v>
      </c>
      <c r="M63" s="8"/>
      <c r="P63" s="8">
        <v>27</v>
      </c>
    </row>
    <row r="64" spans="1:16" x14ac:dyDescent="0.2">
      <c r="A64" s="10" t="s">
        <v>3531</v>
      </c>
      <c r="B64" s="8"/>
      <c r="C64" s="8">
        <v>27</v>
      </c>
      <c r="D64" s="8">
        <v>27</v>
      </c>
      <c r="M64" s="8">
        <v>5</v>
      </c>
      <c r="P64" s="8"/>
    </row>
    <row r="65" spans="1:16" x14ac:dyDescent="0.2">
      <c r="A65" s="10" t="s">
        <v>431</v>
      </c>
      <c r="B65" s="8">
        <v>5</v>
      </c>
      <c r="C65" s="8"/>
      <c r="D65" s="8">
        <v>5</v>
      </c>
      <c r="M65" s="8"/>
      <c r="P65" s="8">
        <v>26</v>
      </c>
    </row>
    <row r="66" spans="1:16" x14ac:dyDescent="0.2">
      <c r="A66" s="10" t="s">
        <v>3369</v>
      </c>
      <c r="B66" s="8"/>
      <c r="C66" s="8">
        <v>26</v>
      </c>
      <c r="D66" s="8">
        <v>26</v>
      </c>
      <c r="M66" s="8"/>
      <c r="P66" s="8">
        <v>71</v>
      </c>
    </row>
    <row r="67" spans="1:16" x14ac:dyDescent="0.2">
      <c r="A67" s="10" t="s">
        <v>1504</v>
      </c>
      <c r="B67" s="8"/>
      <c r="C67" s="8">
        <v>71</v>
      </c>
      <c r="D67" s="8">
        <v>71</v>
      </c>
      <c r="M67" s="8">
        <v>34</v>
      </c>
      <c r="P67" s="8"/>
    </row>
    <row r="68" spans="1:16" x14ac:dyDescent="0.2">
      <c r="A68" s="10" t="s">
        <v>3838</v>
      </c>
      <c r="B68" s="8">
        <v>34</v>
      </c>
      <c r="C68" s="8"/>
      <c r="D68" s="8">
        <v>34</v>
      </c>
      <c r="M68" s="8">
        <v>2</v>
      </c>
      <c r="P68" s="8"/>
    </row>
    <row r="69" spans="1:16" x14ac:dyDescent="0.2">
      <c r="A69" s="10" t="s">
        <v>862</v>
      </c>
      <c r="B69" s="8">
        <v>2</v>
      </c>
      <c r="C69" s="8"/>
      <c r="D69" s="8">
        <v>2</v>
      </c>
      <c r="M69" s="8">
        <v>9</v>
      </c>
      <c r="P69" s="8"/>
    </row>
    <row r="70" spans="1:16" x14ac:dyDescent="0.2">
      <c r="A70" s="10" t="s">
        <v>3804</v>
      </c>
      <c r="B70" s="8">
        <v>9</v>
      </c>
      <c r="C70" s="8"/>
      <c r="D70" s="8">
        <v>9</v>
      </c>
      <c r="M70" s="8"/>
      <c r="P70" s="8">
        <v>17</v>
      </c>
    </row>
    <row r="71" spans="1:16" x14ac:dyDescent="0.2">
      <c r="A71" s="10" t="s">
        <v>1395</v>
      </c>
      <c r="B71" s="8"/>
      <c r="C71" s="8">
        <v>17</v>
      </c>
      <c r="D71" s="8">
        <v>17</v>
      </c>
      <c r="M71" s="8">
        <v>0</v>
      </c>
      <c r="P71" s="8"/>
    </row>
    <row r="72" spans="1:16" x14ac:dyDescent="0.2">
      <c r="A72" s="10" t="s">
        <v>438</v>
      </c>
      <c r="B72" s="8">
        <v>0</v>
      </c>
      <c r="C72" s="8"/>
      <c r="D72" s="8">
        <v>0</v>
      </c>
      <c r="M72" s="8"/>
      <c r="P72" s="8">
        <v>74</v>
      </c>
    </row>
    <row r="73" spans="1:16" x14ac:dyDescent="0.2">
      <c r="A73" s="10" t="s">
        <v>1282</v>
      </c>
      <c r="B73" s="8"/>
      <c r="C73" s="8">
        <v>74</v>
      </c>
      <c r="D73" s="8">
        <v>74</v>
      </c>
      <c r="M73" s="8"/>
      <c r="P73" s="8">
        <v>376</v>
      </c>
    </row>
    <row r="74" spans="1:16" x14ac:dyDescent="0.2">
      <c r="A74" s="10" t="s">
        <v>243</v>
      </c>
      <c r="B74" s="8"/>
      <c r="C74" s="8">
        <v>376</v>
      </c>
      <c r="D74" s="8">
        <v>376</v>
      </c>
      <c r="M74" s="8"/>
      <c r="P74" s="8">
        <v>78</v>
      </c>
    </row>
    <row r="75" spans="1:16" x14ac:dyDescent="0.2">
      <c r="A75" s="10" t="s">
        <v>3693</v>
      </c>
      <c r="B75" s="8"/>
      <c r="C75" s="8">
        <v>78</v>
      </c>
      <c r="D75" s="8">
        <v>78</v>
      </c>
      <c r="M75" s="8"/>
      <c r="P75" s="8">
        <v>27</v>
      </c>
    </row>
    <row r="76" spans="1:16" x14ac:dyDescent="0.2">
      <c r="A76" s="10" t="s">
        <v>3707</v>
      </c>
      <c r="B76" s="8"/>
      <c r="C76" s="8">
        <v>27</v>
      </c>
      <c r="D76" s="8">
        <v>27</v>
      </c>
      <c r="M76" s="8"/>
      <c r="P76" s="8">
        <v>43</v>
      </c>
    </row>
    <row r="77" spans="1:16" x14ac:dyDescent="0.2">
      <c r="A77" s="10" t="s">
        <v>3592</v>
      </c>
      <c r="B77" s="8"/>
      <c r="C77" s="8">
        <v>43</v>
      </c>
      <c r="D77" s="8">
        <v>43</v>
      </c>
      <c r="M77" s="8"/>
      <c r="P77" s="8">
        <v>73</v>
      </c>
    </row>
    <row r="78" spans="1:16" x14ac:dyDescent="0.2">
      <c r="A78" s="10" t="s">
        <v>1382</v>
      </c>
      <c r="B78" s="8"/>
      <c r="C78" s="8">
        <v>73</v>
      </c>
      <c r="D78" s="8">
        <v>73</v>
      </c>
      <c r="M78" s="8">
        <v>12</v>
      </c>
      <c r="P78" s="8"/>
    </row>
    <row r="79" spans="1:16" x14ac:dyDescent="0.2">
      <c r="A79" s="10" t="s">
        <v>2896</v>
      </c>
      <c r="B79" s="8">
        <v>12</v>
      </c>
      <c r="C79" s="8"/>
      <c r="D79" s="8">
        <v>12</v>
      </c>
      <c r="M79" s="8"/>
      <c r="P79" s="8">
        <v>33</v>
      </c>
    </row>
    <row r="80" spans="1:16" x14ac:dyDescent="0.2">
      <c r="A80" s="10" t="s">
        <v>61</v>
      </c>
      <c r="B80" s="8"/>
      <c r="C80" s="8">
        <v>33</v>
      </c>
      <c r="D80" s="8">
        <v>33</v>
      </c>
      <c r="M80" s="8"/>
      <c r="P80" s="8">
        <v>56</v>
      </c>
    </row>
    <row r="81" spans="1:16" x14ac:dyDescent="0.2">
      <c r="A81" s="10" t="s">
        <v>3417</v>
      </c>
      <c r="B81" s="8"/>
      <c r="C81" s="8">
        <v>56</v>
      </c>
      <c r="D81" s="8">
        <v>56</v>
      </c>
      <c r="M81" s="8"/>
      <c r="P81" s="8">
        <v>23</v>
      </c>
    </row>
    <row r="82" spans="1:16" x14ac:dyDescent="0.2">
      <c r="A82" s="10" t="s">
        <v>743</v>
      </c>
      <c r="B82" s="8"/>
      <c r="C82" s="8">
        <v>23</v>
      </c>
      <c r="D82" s="8">
        <v>23</v>
      </c>
      <c r="M82" s="8">
        <v>5</v>
      </c>
      <c r="P82" s="8"/>
    </row>
    <row r="83" spans="1:16" x14ac:dyDescent="0.2">
      <c r="A83" s="10" t="s">
        <v>926</v>
      </c>
      <c r="B83" s="8">
        <v>5</v>
      </c>
      <c r="C83" s="8"/>
      <c r="D83" s="8">
        <v>5</v>
      </c>
      <c r="M83" s="8"/>
      <c r="P83" s="8">
        <v>145</v>
      </c>
    </row>
    <row r="84" spans="1:16" x14ac:dyDescent="0.2">
      <c r="A84" s="10" t="s">
        <v>3272</v>
      </c>
      <c r="B84" s="8"/>
      <c r="C84" s="8">
        <v>145</v>
      </c>
      <c r="D84" s="8">
        <v>145</v>
      </c>
      <c r="M84" s="8"/>
      <c r="P84" s="8">
        <v>72</v>
      </c>
    </row>
    <row r="85" spans="1:16" x14ac:dyDescent="0.2">
      <c r="A85" s="10" t="s">
        <v>3488</v>
      </c>
      <c r="B85" s="8"/>
      <c r="C85" s="8">
        <v>72</v>
      </c>
      <c r="D85" s="8">
        <v>72</v>
      </c>
      <c r="M85" s="8"/>
      <c r="P85" s="8">
        <v>12</v>
      </c>
    </row>
    <row r="86" spans="1:16" x14ac:dyDescent="0.2">
      <c r="A86" s="10" t="s">
        <v>96</v>
      </c>
      <c r="B86" s="8"/>
      <c r="C86" s="8">
        <v>12</v>
      </c>
      <c r="D86" s="8">
        <v>12</v>
      </c>
      <c r="M86" s="8">
        <v>33</v>
      </c>
      <c r="P86" s="8"/>
    </row>
    <row r="87" spans="1:16" x14ac:dyDescent="0.2">
      <c r="A87" s="10" t="s">
        <v>2408</v>
      </c>
      <c r="B87" s="8">
        <v>33</v>
      </c>
      <c r="C87" s="8"/>
      <c r="D87" s="8">
        <v>33</v>
      </c>
      <c r="M87" s="8">
        <v>20</v>
      </c>
      <c r="P87" s="8"/>
    </row>
    <row r="88" spans="1:16" x14ac:dyDescent="0.2">
      <c r="A88" s="10" t="s">
        <v>922</v>
      </c>
      <c r="B88" s="8">
        <v>20</v>
      </c>
      <c r="C88" s="8"/>
      <c r="D88" s="8">
        <v>20</v>
      </c>
      <c r="M88" s="8"/>
      <c r="P88" s="8">
        <v>79</v>
      </c>
    </row>
    <row r="89" spans="1:16" x14ac:dyDescent="0.2">
      <c r="A89" s="10" t="s">
        <v>2478</v>
      </c>
      <c r="B89" s="8"/>
      <c r="C89" s="8">
        <v>79</v>
      </c>
      <c r="D89" s="8">
        <v>79</v>
      </c>
      <c r="M89" s="8">
        <v>1</v>
      </c>
      <c r="P89" s="8"/>
    </row>
    <row r="90" spans="1:16" x14ac:dyDescent="0.2">
      <c r="A90" s="10" t="s">
        <v>2692</v>
      </c>
      <c r="B90" s="8">
        <v>1</v>
      </c>
      <c r="C90" s="8"/>
      <c r="D90" s="8">
        <v>1</v>
      </c>
      <c r="M90" s="8">
        <v>7</v>
      </c>
      <c r="P90" s="8"/>
    </row>
    <row r="91" spans="1:16" x14ac:dyDescent="0.2">
      <c r="A91" s="10" t="s">
        <v>3069</v>
      </c>
      <c r="B91" s="8">
        <v>7</v>
      </c>
      <c r="C91" s="8"/>
      <c r="D91" s="8">
        <v>7</v>
      </c>
      <c r="M91" s="8">
        <v>3</v>
      </c>
      <c r="P91" s="8"/>
    </row>
    <row r="92" spans="1:16" x14ac:dyDescent="0.2">
      <c r="A92" s="10" t="s">
        <v>194</v>
      </c>
      <c r="B92" s="8">
        <v>3</v>
      </c>
      <c r="C92" s="8"/>
      <c r="D92" s="8">
        <v>3</v>
      </c>
      <c r="M92" s="8"/>
      <c r="P92" s="8">
        <v>18</v>
      </c>
    </row>
    <row r="93" spans="1:16" x14ac:dyDescent="0.2">
      <c r="A93" s="10" t="s">
        <v>3407</v>
      </c>
      <c r="B93" s="8"/>
      <c r="C93" s="8">
        <v>18</v>
      </c>
      <c r="D93" s="8">
        <v>18</v>
      </c>
      <c r="M93" s="8">
        <v>3</v>
      </c>
      <c r="P93" s="8"/>
    </row>
    <row r="94" spans="1:16" x14ac:dyDescent="0.2">
      <c r="A94" s="10" t="s">
        <v>3907</v>
      </c>
      <c r="B94" s="8">
        <v>3</v>
      </c>
      <c r="C94" s="8"/>
      <c r="D94" s="8">
        <v>3</v>
      </c>
      <c r="M94" s="8"/>
      <c r="P94" s="8">
        <v>26</v>
      </c>
    </row>
    <row r="95" spans="1:16" x14ac:dyDescent="0.2">
      <c r="A95" s="10" t="s">
        <v>364</v>
      </c>
      <c r="B95" s="8"/>
      <c r="C95" s="8">
        <v>26</v>
      </c>
      <c r="D95" s="8">
        <v>26</v>
      </c>
      <c r="M95" s="8">
        <v>5</v>
      </c>
      <c r="P95" s="8"/>
    </row>
    <row r="96" spans="1:16" x14ac:dyDescent="0.2">
      <c r="A96" s="10" t="s">
        <v>2883</v>
      </c>
      <c r="B96" s="8">
        <v>5</v>
      </c>
      <c r="C96" s="8"/>
      <c r="D96" s="8">
        <v>5</v>
      </c>
      <c r="M96" s="8"/>
      <c r="P96" s="8">
        <v>18</v>
      </c>
    </row>
    <row r="97" spans="1:16" x14ac:dyDescent="0.2">
      <c r="A97" s="10" t="s">
        <v>3678</v>
      </c>
      <c r="B97" s="8"/>
      <c r="C97" s="8">
        <v>18</v>
      </c>
      <c r="D97" s="8">
        <v>18</v>
      </c>
      <c r="M97" s="8"/>
      <c r="P97" s="8">
        <v>15</v>
      </c>
    </row>
    <row r="98" spans="1:16" x14ac:dyDescent="0.2">
      <c r="A98" s="10" t="s">
        <v>95</v>
      </c>
      <c r="B98" s="8"/>
      <c r="C98" s="8">
        <v>15</v>
      </c>
      <c r="D98" s="8">
        <v>15</v>
      </c>
      <c r="M98" s="8"/>
      <c r="P98" s="8">
        <v>33</v>
      </c>
    </row>
    <row r="99" spans="1:16" x14ac:dyDescent="0.2">
      <c r="A99" s="10" t="s">
        <v>2216</v>
      </c>
      <c r="B99" s="8"/>
      <c r="C99" s="8">
        <v>33</v>
      </c>
      <c r="D99" s="8">
        <v>33</v>
      </c>
      <c r="M99" s="8"/>
      <c r="P99" s="8">
        <v>88</v>
      </c>
    </row>
    <row r="100" spans="1:16" x14ac:dyDescent="0.2">
      <c r="A100" s="10" t="s">
        <v>1629</v>
      </c>
      <c r="B100" s="8"/>
      <c r="C100" s="8">
        <v>88</v>
      </c>
      <c r="D100" s="8">
        <v>88</v>
      </c>
      <c r="M100" s="8">
        <v>2</v>
      </c>
      <c r="P100" s="8"/>
    </row>
    <row r="101" spans="1:16" x14ac:dyDescent="0.2">
      <c r="A101" s="10" t="s">
        <v>3802</v>
      </c>
      <c r="B101" s="8">
        <v>2</v>
      </c>
      <c r="C101" s="8"/>
      <c r="D101" s="8">
        <v>2</v>
      </c>
      <c r="M101" s="8"/>
      <c r="P101" s="8">
        <v>52</v>
      </c>
    </row>
    <row r="102" spans="1:16" x14ac:dyDescent="0.2">
      <c r="A102" s="10" t="s">
        <v>56</v>
      </c>
      <c r="B102" s="8"/>
      <c r="C102" s="8">
        <v>52</v>
      </c>
      <c r="D102" s="8">
        <v>52</v>
      </c>
      <c r="M102" s="8"/>
      <c r="P102" s="8">
        <v>70</v>
      </c>
    </row>
    <row r="103" spans="1:16" x14ac:dyDescent="0.2">
      <c r="A103" s="10" t="s">
        <v>1188</v>
      </c>
      <c r="B103" s="8"/>
      <c r="C103" s="8">
        <v>70</v>
      </c>
      <c r="D103" s="8">
        <v>70</v>
      </c>
      <c r="M103" s="8"/>
      <c r="P103" s="8">
        <v>100</v>
      </c>
    </row>
    <row r="104" spans="1:16" x14ac:dyDescent="0.2">
      <c r="A104" s="10" t="s">
        <v>84</v>
      </c>
      <c r="B104" s="8"/>
      <c r="C104" s="8">
        <v>100</v>
      </c>
      <c r="D104" s="8">
        <v>100</v>
      </c>
      <c r="M104" s="8"/>
      <c r="P104" s="8">
        <v>31</v>
      </c>
    </row>
    <row r="105" spans="1:16" x14ac:dyDescent="0.2">
      <c r="A105" s="10" t="s">
        <v>2839</v>
      </c>
      <c r="B105" s="8"/>
      <c r="C105" s="8">
        <v>31</v>
      </c>
      <c r="D105" s="8">
        <v>31</v>
      </c>
      <c r="M105" s="8"/>
      <c r="P105" s="8">
        <v>11</v>
      </c>
    </row>
    <row r="106" spans="1:16" x14ac:dyDescent="0.2">
      <c r="A106" s="10" t="s">
        <v>2836</v>
      </c>
      <c r="B106" s="8"/>
      <c r="C106" s="8">
        <v>11</v>
      </c>
      <c r="D106" s="8">
        <v>11</v>
      </c>
      <c r="M106" s="8">
        <v>3</v>
      </c>
      <c r="P106" s="8"/>
    </row>
    <row r="107" spans="1:16" x14ac:dyDescent="0.2">
      <c r="A107" s="10" t="s">
        <v>3986</v>
      </c>
      <c r="B107" s="8">
        <v>3</v>
      </c>
      <c r="C107" s="8"/>
      <c r="D107" s="8">
        <v>3</v>
      </c>
      <c r="M107" s="8">
        <v>1</v>
      </c>
      <c r="P107" s="8"/>
    </row>
    <row r="108" spans="1:16" x14ac:dyDescent="0.2">
      <c r="A108" s="10" t="s">
        <v>3948</v>
      </c>
      <c r="B108" s="8">
        <v>1</v>
      </c>
      <c r="C108" s="8"/>
      <c r="D108" s="8">
        <v>1</v>
      </c>
      <c r="M108" s="8"/>
      <c r="P108" s="8">
        <v>78</v>
      </c>
    </row>
    <row r="109" spans="1:16" x14ac:dyDescent="0.2">
      <c r="A109" s="10" t="s">
        <v>115</v>
      </c>
      <c r="B109" s="8"/>
      <c r="C109" s="8">
        <v>78</v>
      </c>
      <c r="D109" s="8">
        <v>78</v>
      </c>
      <c r="M109" s="8"/>
      <c r="P109" s="8">
        <v>169</v>
      </c>
    </row>
    <row r="110" spans="1:16" x14ac:dyDescent="0.2">
      <c r="A110" s="10" t="s">
        <v>2258</v>
      </c>
      <c r="B110" s="8"/>
      <c r="C110" s="8">
        <v>169</v>
      </c>
      <c r="D110" s="8">
        <v>169</v>
      </c>
      <c r="M110" s="8"/>
      <c r="P110" s="8">
        <v>34</v>
      </c>
    </row>
    <row r="111" spans="1:16" x14ac:dyDescent="0.2">
      <c r="A111" s="10" t="s">
        <v>3151</v>
      </c>
      <c r="B111" s="8"/>
      <c r="C111" s="8">
        <v>34</v>
      </c>
      <c r="D111" s="8">
        <v>34</v>
      </c>
      <c r="M111" s="8">
        <v>39</v>
      </c>
      <c r="P111" s="8"/>
    </row>
    <row r="112" spans="1:16" x14ac:dyDescent="0.2">
      <c r="A112" s="10" t="s">
        <v>468</v>
      </c>
      <c r="B112" s="8">
        <v>39</v>
      </c>
      <c r="C112" s="8"/>
      <c r="D112" s="8">
        <v>39</v>
      </c>
      <c r="M112" s="8"/>
      <c r="P112" s="8">
        <v>115</v>
      </c>
    </row>
    <row r="113" spans="1:16" x14ac:dyDescent="0.2">
      <c r="A113" s="10" t="s">
        <v>3776</v>
      </c>
      <c r="B113" s="8"/>
      <c r="C113" s="8">
        <v>115</v>
      </c>
      <c r="D113" s="8">
        <v>115</v>
      </c>
      <c r="M113" s="8"/>
      <c r="P113" s="8">
        <v>25</v>
      </c>
    </row>
    <row r="114" spans="1:16" x14ac:dyDescent="0.2">
      <c r="A114" s="10" t="s">
        <v>1763</v>
      </c>
      <c r="B114" s="8"/>
      <c r="C114" s="8">
        <v>25</v>
      </c>
      <c r="D114" s="8">
        <v>25</v>
      </c>
      <c r="M114" s="8"/>
      <c r="P114" s="8">
        <v>39</v>
      </c>
    </row>
    <row r="115" spans="1:16" x14ac:dyDescent="0.2">
      <c r="A115" s="10" t="s">
        <v>3622</v>
      </c>
      <c r="B115" s="8"/>
      <c r="C115" s="8">
        <v>39</v>
      </c>
      <c r="D115" s="8">
        <v>39</v>
      </c>
      <c r="M115" s="8">
        <v>1</v>
      </c>
      <c r="P115" s="8"/>
    </row>
    <row r="116" spans="1:16" x14ac:dyDescent="0.2">
      <c r="A116" s="10" t="s">
        <v>4002</v>
      </c>
      <c r="B116" s="8">
        <v>1</v>
      </c>
      <c r="C116" s="8"/>
      <c r="D116" s="8">
        <v>1</v>
      </c>
      <c r="M116" s="8"/>
      <c r="P116" s="8">
        <v>60</v>
      </c>
    </row>
    <row r="117" spans="1:16" x14ac:dyDescent="0.2">
      <c r="A117" s="10" t="s">
        <v>3210</v>
      </c>
      <c r="B117" s="8"/>
      <c r="C117" s="8">
        <v>60</v>
      </c>
      <c r="D117" s="8">
        <v>60</v>
      </c>
      <c r="M117" s="8"/>
      <c r="P117" s="8">
        <v>144</v>
      </c>
    </row>
    <row r="118" spans="1:16" x14ac:dyDescent="0.2">
      <c r="A118" s="10" t="s">
        <v>1365</v>
      </c>
      <c r="B118" s="8"/>
      <c r="C118" s="8">
        <v>144</v>
      </c>
      <c r="D118" s="8">
        <v>144</v>
      </c>
      <c r="M118" s="8"/>
      <c r="P118" s="8">
        <v>61</v>
      </c>
    </row>
    <row r="119" spans="1:16" x14ac:dyDescent="0.2">
      <c r="A119" s="10" t="s">
        <v>1289</v>
      </c>
      <c r="B119" s="8"/>
      <c r="C119" s="8">
        <v>61</v>
      </c>
      <c r="D119" s="8">
        <v>61</v>
      </c>
      <c r="M119" s="8"/>
      <c r="P119" s="8">
        <v>108</v>
      </c>
    </row>
    <row r="120" spans="1:16" x14ac:dyDescent="0.2">
      <c r="A120" s="10" t="s">
        <v>2784</v>
      </c>
      <c r="B120" s="8"/>
      <c r="C120" s="8">
        <v>108</v>
      </c>
      <c r="D120" s="8">
        <v>108</v>
      </c>
      <c r="M120" s="8"/>
      <c r="P120" s="8">
        <v>29</v>
      </c>
    </row>
    <row r="121" spans="1:16" x14ac:dyDescent="0.2">
      <c r="A121" s="10" t="s">
        <v>3505</v>
      </c>
      <c r="B121" s="8"/>
      <c r="C121" s="8">
        <v>29</v>
      </c>
      <c r="D121" s="8">
        <v>29</v>
      </c>
      <c r="M121" s="8"/>
      <c r="P121" s="8">
        <v>84</v>
      </c>
    </row>
    <row r="122" spans="1:16" x14ac:dyDescent="0.2">
      <c r="A122" s="10" t="s">
        <v>524</v>
      </c>
      <c r="B122" s="8"/>
      <c r="C122" s="8">
        <v>84</v>
      </c>
      <c r="D122" s="8">
        <v>84</v>
      </c>
      <c r="M122" s="8"/>
      <c r="P122" s="8">
        <v>20</v>
      </c>
    </row>
    <row r="123" spans="1:16" x14ac:dyDescent="0.2">
      <c r="A123" s="10" t="s">
        <v>540</v>
      </c>
      <c r="B123" s="8"/>
      <c r="C123" s="8">
        <v>20</v>
      </c>
      <c r="D123" s="8">
        <v>20</v>
      </c>
      <c r="M123" s="8"/>
      <c r="P123" s="8">
        <v>200</v>
      </c>
    </row>
    <row r="124" spans="1:16" x14ac:dyDescent="0.2">
      <c r="A124" s="10" t="s">
        <v>2317</v>
      </c>
      <c r="B124" s="8"/>
      <c r="C124" s="8">
        <v>200</v>
      </c>
      <c r="D124" s="8">
        <v>200</v>
      </c>
      <c r="M124" s="8"/>
      <c r="P124" s="8">
        <v>58</v>
      </c>
    </row>
    <row r="125" spans="1:16" x14ac:dyDescent="0.2">
      <c r="A125" s="10" t="s">
        <v>2163</v>
      </c>
      <c r="B125" s="8"/>
      <c r="C125" s="8">
        <v>58</v>
      </c>
      <c r="D125" s="8">
        <v>58</v>
      </c>
      <c r="M125" s="8">
        <v>5</v>
      </c>
      <c r="P125" s="8"/>
    </row>
    <row r="126" spans="1:16" x14ac:dyDescent="0.2">
      <c r="A126" s="10" t="s">
        <v>2908</v>
      </c>
      <c r="B126" s="8">
        <v>5</v>
      </c>
      <c r="C126" s="8"/>
      <c r="D126" s="8">
        <v>5</v>
      </c>
      <c r="M126" s="8">
        <v>1</v>
      </c>
      <c r="P126" s="8"/>
    </row>
    <row r="127" spans="1:16" x14ac:dyDescent="0.2">
      <c r="A127" s="10" t="s">
        <v>3853</v>
      </c>
      <c r="B127" s="8">
        <v>1</v>
      </c>
      <c r="C127" s="8"/>
      <c r="D127" s="8">
        <v>1</v>
      </c>
      <c r="M127" s="8">
        <v>3</v>
      </c>
      <c r="P127" s="8"/>
    </row>
    <row r="128" spans="1:16" x14ac:dyDescent="0.2">
      <c r="A128" s="10" t="s">
        <v>3086</v>
      </c>
      <c r="B128" s="8">
        <v>3</v>
      </c>
      <c r="C128" s="8"/>
      <c r="D128" s="8">
        <v>3</v>
      </c>
      <c r="M128" s="8">
        <v>1</v>
      </c>
      <c r="P128" s="8"/>
    </row>
    <row r="129" spans="1:16" x14ac:dyDescent="0.2">
      <c r="A129" s="10" t="s">
        <v>1714</v>
      </c>
      <c r="B129" s="8">
        <v>1</v>
      </c>
      <c r="C129" s="8"/>
      <c r="D129" s="8">
        <v>1</v>
      </c>
      <c r="M129" s="8"/>
      <c r="P129" s="8">
        <v>67</v>
      </c>
    </row>
    <row r="130" spans="1:16" x14ac:dyDescent="0.2">
      <c r="A130" s="10" t="s">
        <v>3679</v>
      </c>
      <c r="B130" s="8"/>
      <c r="C130" s="8">
        <v>67</v>
      </c>
      <c r="D130" s="8">
        <v>67</v>
      </c>
      <c r="M130" s="8"/>
      <c r="P130" s="8">
        <v>69</v>
      </c>
    </row>
    <row r="131" spans="1:16" x14ac:dyDescent="0.2">
      <c r="A131" s="10" t="s">
        <v>3454</v>
      </c>
      <c r="B131" s="8"/>
      <c r="C131" s="8">
        <v>69</v>
      </c>
      <c r="D131" s="8">
        <v>69</v>
      </c>
      <c r="M131" s="8"/>
      <c r="P131" s="8">
        <v>38</v>
      </c>
    </row>
    <row r="132" spans="1:16" x14ac:dyDescent="0.2">
      <c r="A132" s="10" t="s">
        <v>2111</v>
      </c>
      <c r="B132" s="8"/>
      <c r="C132" s="8">
        <v>38</v>
      </c>
      <c r="D132" s="8">
        <v>38</v>
      </c>
      <c r="M132" s="8">
        <v>0</v>
      </c>
      <c r="P132" s="8"/>
    </row>
    <row r="133" spans="1:16" x14ac:dyDescent="0.2">
      <c r="A133" s="10" t="s">
        <v>583</v>
      </c>
      <c r="B133" s="8">
        <v>0</v>
      </c>
      <c r="C133" s="8"/>
      <c r="D133" s="8">
        <v>0</v>
      </c>
      <c r="M133" s="8"/>
      <c r="P133" s="8">
        <v>63</v>
      </c>
    </row>
    <row r="134" spans="1:16" x14ac:dyDescent="0.2">
      <c r="A134" s="10" t="s">
        <v>3265</v>
      </c>
      <c r="B134" s="8"/>
      <c r="C134" s="8">
        <v>63</v>
      </c>
      <c r="D134" s="8">
        <v>63</v>
      </c>
      <c r="M134" s="8">
        <v>4</v>
      </c>
      <c r="P134" s="8"/>
    </row>
    <row r="135" spans="1:16" x14ac:dyDescent="0.2">
      <c r="A135" s="10" t="s">
        <v>2878</v>
      </c>
      <c r="B135" s="8">
        <v>4</v>
      </c>
      <c r="C135" s="8"/>
      <c r="D135" s="8">
        <v>4</v>
      </c>
      <c r="M135" s="8"/>
      <c r="P135" s="8">
        <v>108</v>
      </c>
    </row>
    <row r="136" spans="1:16" x14ac:dyDescent="0.2">
      <c r="A136" s="10" t="s">
        <v>303</v>
      </c>
      <c r="B136" s="8"/>
      <c r="C136" s="8">
        <v>108</v>
      </c>
      <c r="D136" s="8">
        <v>108</v>
      </c>
      <c r="M136" s="8">
        <v>0</v>
      </c>
      <c r="P136" s="8"/>
    </row>
    <row r="137" spans="1:16" x14ac:dyDescent="0.2">
      <c r="A137" s="10" t="s">
        <v>765</v>
      </c>
      <c r="B137" s="8">
        <v>0</v>
      </c>
      <c r="C137" s="8"/>
      <c r="D137" s="8">
        <v>0</v>
      </c>
      <c r="M137" s="8"/>
      <c r="P137" s="8">
        <v>1071</v>
      </c>
    </row>
    <row r="138" spans="1:16" x14ac:dyDescent="0.2">
      <c r="A138" s="10" t="s">
        <v>1026</v>
      </c>
      <c r="B138" s="8"/>
      <c r="C138" s="8">
        <v>1071</v>
      </c>
      <c r="D138" s="8">
        <v>1071</v>
      </c>
      <c r="M138" s="8"/>
      <c r="P138" s="8">
        <v>77</v>
      </c>
    </row>
    <row r="139" spans="1:16" x14ac:dyDescent="0.2">
      <c r="A139" s="10" t="s">
        <v>3760</v>
      </c>
      <c r="B139" s="8"/>
      <c r="C139" s="8">
        <v>77</v>
      </c>
      <c r="D139" s="8">
        <v>77</v>
      </c>
      <c r="M139" s="8"/>
      <c r="P139" s="8">
        <v>107</v>
      </c>
    </row>
    <row r="140" spans="1:16" x14ac:dyDescent="0.2">
      <c r="A140" s="10" t="s">
        <v>2310</v>
      </c>
      <c r="B140" s="8"/>
      <c r="C140" s="8">
        <v>107</v>
      </c>
      <c r="D140" s="8">
        <v>107</v>
      </c>
      <c r="M140" s="8"/>
      <c r="P140" s="8">
        <v>37</v>
      </c>
    </row>
    <row r="141" spans="1:16" x14ac:dyDescent="0.2">
      <c r="A141" s="10" t="s">
        <v>3230</v>
      </c>
      <c r="B141" s="8"/>
      <c r="C141" s="8">
        <v>37</v>
      </c>
      <c r="D141" s="8">
        <v>37</v>
      </c>
      <c r="M141" s="8"/>
      <c r="P141" s="8">
        <v>68</v>
      </c>
    </row>
    <row r="142" spans="1:16" x14ac:dyDescent="0.2">
      <c r="A142" s="10" t="s">
        <v>36</v>
      </c>
      <c r="B142" s="8"/>
      <c r="C142" s="8">
        <v>68</v>
      </c>
      <c r="D142" s="8">
        <v>68</v>
      </c>
      <c r="M142" s="8">
        <v>7</v>
      </c>
      <c r="P142" s="8"/>
    </row>
    <row r="143" spans="1:16" x14ac:dyDescent="0.2">
      <c r="A143" s="10" t="s">
        <v>234</v>
      </c>
      <c r="B143" s="8">
        <v>7</v>
      </c>
      <c r="C143" s="8"/>
      <c r="D143" s="8">
        <v>7</v>
      </c>
      <c r="M143" s="8"/>
      <c r="P143" s="8">
        <v>1251</v>
      </c>
    </row>
    <row r="144" spans="1:16" x14ac:dyDescent="0.2">
      <c r="A144" s="10" t="s">
        <v>2620</v>
      </c>
      <c r="B144" s="8"/>
      <c r="C144" s="8">
        <v>1251</v>
      </c>
      <c r="D144" s="8">
        <v>1251</v>
      </c>
      <c r="M144" s="8"/>
      <c r="P144" s="8">
        <v>12</v>
      </c>
    </row>
    <row r="145" spans="1:16" x14ac:dyDescent="0.2">
      <c r="A145" s="10" t="s">
        <v>3391</v>
      </c>
      <c r="B145" s="8"/>
      <c r="C145" s="8">
        <v>12</v>
      </c>
      <c r="D145" s="8">
        <v>12</v>
      </c>
      <c r="M145" s="8">
        <v>0</v>
      </c>
      <c r="P145" s="8"/>
    </row>
    <row r="146" spans="1:16" x14ac:dyDescent="0.2">
      <c r="A146" s="10" t="s">
        <v>3057</v>
      </c>
      <c r="B146" s="8">
        <v>0</v>
      </c>
      <c r="C146" s="8"/>
      <c r="D146" s="8">
        <v>0</v>
      </c>
      <c r="M146" s="8">
        <v>0</v>
      </c>
      <c r="P146" s="8"/>
    </row>
    <row r="147" spans="1:16" x14ac:dyDescent="0.2">
      <c r="A147" s="10" t="s">
        <v>1430</v>
      </c>
      <c r="B147" s="8">
        <v>0</v>
      </c>
      <c r="C147" s="8"/>
      <c r="D147" s="8">
        <v>0</v>
      </c>
      <c r="M147" s="8"/>
      <c r="P147" s="8">
        <v>33</v>
      </c>
    </row>
    <row r="148" spans="1:16" x14ac:dyDescent="0.2">
      <c r="A148" s="10" t="s">
        <v>2526</v>
      </c>
      <c r="B148" s="8"/>
      <c r="C148" s="8">
        <v>33</v>
      </c>
      <c r="D148" s="8">
        <v>33</v>
      </c>
      <c r="M148" s="8">
        <v>50</v>
      </c>
      <c r="P148" s="8"/>
    </row>
    <row r="149" spans="1:16" x14ac:dyDescent="0.2">
      <c r="A149" s="10" t="s">
        <v>3076</v>
      </c>
      <c r="B149" s="8">
        <v>50</v>
      </c>
      <c r="C149" s="8"/>
      <c r="D149" s="8">
        <v>50</v>
      </c>
      <c r="M149" s="8">
        <v>1</v>
      </c>
      <c r="P149" s="8"/>
    </row>
    <row r="150" spans="1:16" x14ac:dyDescent="0.2">
      <c r="A150" s="10" t="s">
        <v>2849</v>
      </c>
      <c r="B150" s="8">
        <v>1</v>
      </c>
      <c r="C150" s="8"/>
      <c r="D150" s="8">
        <v>1</v>
      </c>
      <c r="M150" s="8">
        <v>24</v>
      </c>
      <c r="P150" s="8"/>
    </row>
    <row r="151" spans="1:16" x14ac:dyDescent="0.2">
      <c r="A151" s="10" t="s">
        <v>914</v>
      </c>
      <c r="B151" s="8">
        <v>24</v>
      </c>
      <c r="C151" s="8"/>
      <c r="D151" s="8">
        <v>24</v>
      </c>
      <c r="M151" s="8"/>
      <c r="P151" s="8">
        <v>15</v>
      </c>
    </row>
    <row r="152" spans="1:16" x14ac:dyDescent="0.2">
      <c r="A152" s="10" t="s">
        <v>3321</v>
      </c>
      <c r="B152" s="8"/>
      <c r="C152" s="8">
        <v>15</v>
      </c>
      <c r="D152" s="8">
        <v>15</v>
      </c>
      <c r="M152" s="8"/>
      <c r="P152" s="8">
        <v>38</v>
      </c>
    </row>
    <row r="153" spans="1:16" x14ac:dyDescent="0.2">
      <c r="A153" s="10" t="s">
        <v>3806</v>
      </c>
      <c r="B153" s="8"/>
      <c r="C153" s="8">
        <v>38</v>
      </c>
      <c r="D153" s="8">
        <v>38</v>
      </c>
      <c r="M153" s="8">
        <v>3</v>
      </c>
      <c r="P153" s="8"/>
    </row>
    <row r="154" spans="1:16" x14ac:dyDescent="0.2">
      <c r="A154" s="10" t="s">
        <v>1110</v>
      </c>
      <c r="B154" s="8">
        <v>3</v>
      </c>
      <c r="C154" s="8"/>
      <c r="D154" s="8">
        <v>3</v>
      </c>
      <c r="M154" s="8"/>
      <c r="P154" s="8">
        <v>385</v>
      </c>
    </row>
    <row r="155" spans="1:16" x14ac:dyDescent="0.2">
      <c r="A155" s="10" t="s">
        <v>2606</v>
      </c>
      <c r="B155" s="8"/>
      <c r="C155" s="8">
        <v>385</v>
      </c>
      <c r="D155" s="8">
        <v>385</v>
      </c>
      <c r="M155" s="8"/>
      <c r="P155" s="8">
        <v>25</v>
      </c>
    </row>
    <row r="156" spans="1:16" x14ac:dyDescent="0.2">
      <c r="A156" s="10" t="s">
        <v>3550</v>
      </c>
      <c r="B156" s="8"/>
      <c r="C156" s="8">
        <v>25</v>
      </c>
      <c r="D156" s="8">
        <v>25</v>
      </c>
      <c r="M156" s="8"/>
      <c r="P156" s="8">
        <v>19</v>
      </c>
    </row>
    <row r="157" spans="1:16" x14ac:dyDescent="0.2">
      <c r="A157" s="10" t="s">
        <v>3545</v>
      </c>
      <c r="B157" s="8"/>
      <c r="C157" s="8">
        <v>19</v>
      </c>
      <c r="D157" s="8">
        <v>19</v>
      </c>
      <c r="M157" s="8">
        <v>6</v>
      </c>
      <c r="P157" s="8"/>
    </row>
    <row r="158" spans="1:16" x14ac:dyDescent="0.2">
      <c r="A158" s="10" t="s">
        <v>1550</v>
      </c>
      <c r="B158" s="8">
        <v>6</v>
      </c>
      <c r="C158" s="8"/>
      <c r="D158" s="8">
        <v>6</v>
      </c>
      <c r="M158" s="8"/>
      <c r="P158" s="8">
        <v>27</v>
      </c>
    </row>
    <row r="159" spans="1:16" x14ac:dyDescent="0.2">
      <c r="A159" s="10" t="s">
        <v>3489</v>
      </c>
      <c r="B159" s="8"/>
      <c r="C159" s="8">
        <v>27</v>
      </c>
      <c r="D159" s="8">
        <v>27</v>
      </c>
      <c r="M159" s="8"/>
      <c r="P159" s="8">
        <v>75</v>
      </c>
    </row>
    <row r="160" spans="1:16" x14ac:dyDescent="0.2">
      <c r="A160" s="10" t="s">
        <v>13</v>
      </c>
      <c r="B160" s="8"/>
      <c r="C160" s="8">
        <v>75</v>
      </c>
      <c r="D160" s="8">
        <v>75</v>
      </c>
      <c r="M160" s="8"/>
      <c r="P160" s="8">
        <v>375</v>
      </c>
    </row>
    <row r="161" spans="1:16" x14ac:dyDescent="0.2">
      <c r="A161" s="10" t="s">
        <v>1185</v>
      </c>
      <c r="B161" s="8"/>
      <c r="C161" s="8">
        <v>375</v>
      </c>
      <c r="D161" s="8">
        <v>375</v>
      </c>
      <c r="M161" s="8">
        <v>94</v>
      </c>
      <c r="P161" s="8"/>
    </row>
    <row r="162" spans="1:16" x14ac:dyDescent="0.2">
      <c r="A162" s="10" t="s">
        <v>4029</v>
      </c>
      <c r="B162" s="8">
        <v>94</v>
      </c>
      <c r="C162" s="8"/>
      <c r="D162" s="8">
        <v>94</v>
      </c>
      <c r="M162" s="8"/>
      <c r="P162" s="8">
        <v>120</v>
      </c>
    </row>
    <row r="163" spans="1:16" x14ac:dyDescent="0.2">
      <c r="A163" s="10" t="s">
        <v>1757</v>
      </c>
      <c r="B163" s="8"/>
      <c r="C163" s="8">
        <v>120</v>
      </c>
      <c r="D163" s="8">
        <v>120</v>
      </c>
      <c r="M163" s="8">
        <v>0</v>
      </c>
      <c r="P163" s="8"/>
    </row>
    <row r="164" spans="1:16" x14ac:dyDescent="0.2">
      <c r="A164" s="10" t="s">
        <v>907</v>
      </c>
      <c r="B164" s="8">
        <v>0</v>
      </c>
      <c r="C164" s="8"/>
      <c r="D164" s="8">
        <v>0</v>
      </c>
      <c r="M164" s="8"/>
      <c r="P164" s="8">
        <v>79</v>
      </c>
    </row>
    <row r="165" spans="1:16" x14ac:dyDescent="0.2">
      <c r="A165" s="10" t="s">
        <v>2239</v>
      </c>
      <c r="B165" s="8"/>
      <c r="C165" s="8">
        <v>79</v>
      </c>
      <c r="D165" s="8">
        <v>79</v>
      </c>
      <c r="M165" s="8">
        <v>17</v>
      </c>
      <c r="P165" s="8"/>
    </row>
    <row r="166" spans="1:16" x14ac:dyDescent="0.2">
      <c r="A166" s="10" t="s">
        <v>4032</v>
      </c>
      <c r="B166" s="8">
        <v>17</v>
      </c>
      <c r="C166" s="8"/>
      <c r="D166" s="8">
        <v>17</v>
      </c>
      <c r="M166" s="8"/>
      <c r="P166" s="8">
        <v>9</v>
      </c>
    </row>
    <row r="167" spans="1:16" x14ac:dyDescent="0.2">
      <c r="A167" s="10" t="s">
        <v>3328</v>
      </c>
      <c r="B167" s="8"/>
      <c r="C167" s="8">
        <v>9</v>
      </c>
      <c r="D167" s="8">
        <v>9</v>
      </c>
      <c r="M167" s="8">
        <v>5</v>
      </c>
      <c r="P167" s="8"/>
    </row>
    <row r="168" spans="1:16" x14ac:dyDescent="0.2">
      <c r="A168" s="10" t="s">
        <v>1405</v>
      </c>
      <c r="B168" s="8">
        <v>5</v>
      </c>
      <c r="C168" s="8"/>
      <c r="D168" s="8">
        <v>5</v>
      </c>
      <c r="M168" s="8"/>
      <c r="P168" s="8">
        <v>156</v>
      </c>
    </row>
    <row r="169" spans="1:16" x14ac:dyDescent="0.2">
      <c r="A169" s="10" t="s">
        <v>791</v>
      </c>
      <c r="B169" s="8"/>
      <c r="C169" s="8">
        <v>156</v>
      </c>
      <c r="D169" s="8">
        <v>156</v>
      </c>
      <c r="M169" s="8"/>
      <c r="P169" s="8">
        <v>441</v>
      </c>
    </row>
    <row r="170" spans="1:16" x14ac:dyDescent="0.2">
      <c r="A170" s="10" t="s">
        <v>1476</v>
      </c>
      <c r="B170" s="8"/>
      <c r="C170" s="8">
        <v>441</v>
      </c>
      <c r="D170" s="8">
        <v>441</v>
      </c>
      <c r="M170" s="8"/>
      <c r="P170" s="8">
        <v>41</v>
      </c>
    </row>
    <row r="171" spans="1:16" x14ac:dyDescent="0.2">
      <c r="A171" s="10" t="s">
        <v>16</v>
      </c>
      <c r="B171" s="8"/>
      <c r="C171" s="8">
        <v>41</v>
      </c>
      <c r="D171" s="8">
        <v>41</v>
      </c>
      <c r="M171" s="8">
        <v>0</v>
      </c>
      <c r="P171" s="8"/>
    </row>
    <row r="172" spans="1:16" x14ac:dyDescent="0.2">
      <c r="A172" s="10" t="s">
        <v>197</v>
      </c>
      <c r="B172" s="8">
        <v>0</v>
      </c>
      <c r="C172" s="8"/>
      <c r="D172" s="8">
        <v>0</v>
      </c>
      <c r="M172" s="8">
        <v>5</v>
      </c>
      <c r="P172" s="8"/>
    </row>
    <row r="173" spans="1:16" x14ac:dyDescent="0.2">
      <c r="A173" s="10" t="s">
        <v>473</v>
      </c>
      <c r="B173" s="8">
        <v>5</v>
      </c>
      <c r="C173" s="8"/>
      <c r="D173" s="8">
        <v>5</v>
      </c>
      <c r="M173" s="8">
        <v>5</v>
      </c>
      <c r="P173" s="8"/>
    </row>
    <row r="174" spans="1:16" x14ac:dyDescent="0.2">
      <c r="A174" s="10" t="s">
        <v>2124</v>
      </c>
      <c r="B174" s="8">
        <v>5</v>
      </c>
      <c r="C174" s="8"/>
      <c r="D174" s="8">
        <v>5</v>
      </c>
      <c r="M174" s="8">
        <v>29</v>
      </c>
      <c r="P174" s="8"/>
    </row>
    <row r="175" spans="1:16" x14ac:dyDescent="0.2">
      <c r="A175" s="10" t="s">
        <v>699</v>
      </c>
      <c r="B175" s="8">
        <v>29</v>
      </c>
      <c r="C175" s="8"/>
      <c r="D175" s="8">
        <v>29</v>
      </c>
      <c r="M175" s="8"/>
      <c r="P175" s="8">
        <v>26457</v>
      </c>
    </row>
    <row r="176" spans="1:16" x14ac:dyDescent="0.2">
      <c r="A176" s="10" t="s">
        <v>2015</v>
      </c>
      <c r="B176" s="8"/>
      <c r="C176" s="8">
        <v>26457</v>
      </c>
      <c r="D176" s="8">
        <v>26457</v>
      </c>
      <c r="M176" s="8">
        <v>0</v>
      </c>
      <c r="P176" s="8"/>
    </row>
    <row r="177" spans="1:16" x14ac:dyDescent="0.2">
      <c r="A177" s="10" t="s">
        <v>1143</v>
      </c>
      <c r="B177" s="8">
        <v>0</v>
      </c>
      <c r="C177" s="8"/>
      <c r="D177" s="8">
        <v>0</v>
      </c>
      <c r="M177" s="8"/>
      <c r="P177" s="8">
        <v>97</v>
      </c>
    </row>
    <row r="178" spans="1:16" x14ac:dyDescent="0.2">
      <c r="A178" s="10" t="s">
        <v>357</v>
      </c>
      <c r="B178" s="8"/>
      <c r="C178" s="8">
        <v>97</v>
      </c>
      <c r="D178" s="8">
        <v>97</v>
      </c>
      <c r="M178" s="8"/>
      <c r="P178" s="8">
        <v>188</v>
      </c>
    </row>
    <row r="179" spans="1:16" x14ac:dyDescent="0.2">
      <c r="A179" s="10" t="s">
        <v>2078</v>
      </c>
      <c r="B179" s="8"/>
      <c r="C179" s="8">
        <v>188</v>
      </c>
      <c r="D179" s="8">
        <v>188</v>
      </c>
      <c r="M179" s="8">
        <v>6</v>
      </c>
      <c r="P179" s="8"/>
    </row>
    <row r="180" spans="1:16" x14ac:dyDescent="0.2">
      <c r="A180" s="10" t="s">
        <v>4098</v>
      </c>
      <c r="B180" s="8">
        <v>6</v>
      </c>
      <c r="C180" s="8"/>
      <c r="D180" s="8">
        <v>6</v>
      </c>
      <c r="M180" s="8"/>
      <c r="P180" s="8">
        <v>54</v>
      </c>
    </row>
    <row r="181" spans="1:16" x14ac:dyDescent="0.2">
      <c r="A181" s="10" t="s">
        <v>1901</v>
      </c>
      <c r="B181" s="8"/>
      <c r="C181" s="8">
        <v>54</v>
      </c>
      <c r="D181" s="8">
        <v>54</v>
      </c>
      <c r="M181" s="8"/>
      <c r="P181" s="8">
        <v>6</v>
      </c>
    </row>
    <row r="182" spans="1:16" x14ac:dyDescent="0.2">
      <c r="A182" s="10" t="s">
        <v>1212</v>
      </c>
      <c r="B182" s="8"/>
      <c r="C182" s="8">
        <v>6</v>
      </c>
      <c r="D182" s="8">
        <v>6</v>
      </c>
      <c r="M182" s="8"/>
      <c r="P182" s="8">
        <v>35</v>
      </c>
    </row>
    <row r="183" spans="1:16" x14ac:dyDescent="0.2">
      <c r="A183" s="10" t="s">
        <v>727</v>
      </c>
      <c r="B183" s="8"/>
      <c r="C183" s="8">
        <v>35</v>
      </c>
      <c r="D183" s="8">
        <v>35</v>
      </c>
      <c r="M183" s="8"/>
      <c r="P183" s="8">
        <v>61</v>
      </c>
    </row>
    <row r="184" spans="1:16" x14ac:dyDescent="0.2">
      <c r="A184" s="10" t="s">
        <v>3233</v>
      </c>
      <c r="B184" s="8"/>
      <c r="C184" s="8">
        <v>61</v>
      </c>
      <c r="D184" s="8">
        <v>61</v>
      </c>
      <c r="M184" s="8">
        <v>0</v>
      </c>
      <c r="P184" s="8"/>
    </row>
    <row r="185" spans="1:16" x14ac:dyDescent="0.2">
      <c r="A185" s="10" t="s">
        <v>175</v>
      </c>
      <c r="B185" s="8">
        <v>0</v>
      </c>
      <c r="C185" s="8"/>
      <c r="D185" s="8">
        <v>0</v>
      </c>
      <c r="M185" s="8"/>
      <c r="P185" s="8">
        <v>343</v>
      </c>
    </row>
    <row r="186" spans="1:16" x14ac:dyDescent="0.2">
      <c r="A186" s="10" t="s">
        <v>1472</v>
      </c>
      <c r="B186" s="8"/>
      <c r="C186" s="8">
        <v>343</v>
      </c>
      <c r="D186" s="8">
        <v>343</v>
      </c>
      <c r="M186" s="8"/>
      <c r="P186" s="8">
        <v>22</v>
      </c>
    </row>
    <row r="187" spans="1:16" x14ac:dyDescent="0.2">
      <c r="A187" s="10" t="s">
        <v>383</v>
      </c>
      <c r="B187" s="8"/>
      <c r="C187" s="8">
        <v>22</v>
      </c>
      <c r="D187" s="8">
        <v>22</v>
      </c>
      <c r="M187" s="8"/>
      <c r="P187" s="8">
        <v>874</v>
      </c>
    </row>
    <row r="188" spans="1:16" x14ac:dyDescent="0.2">
      <c r="A188" s="10" t="s">
        <v>1531</v>
      </c>
      <c r="B188" s="8"/>
      <c r="C188" s="8">
        <v>874</v>
      </c>
      <c r="D188" s="8">
        <v>874</v>
      </c>
      <c r="M188" s="8"/>
      <c r="P188" s="8">
        <v>17</v>
      </c>
    </row>
    <row r="189" spans="1:16" x14ac:dyDescent="0.2">
      <c r="A189" s="10" t="s">
        <v>2972</v>
      </c>
      <c r="B189" s="8"/>
      <c r="C189" s="8">
        <v>17</v>
      </c>
      <c r="D189" s="8">
        <v>17</v>
      </c>
      <c r="M189" s="8"/>
      <c r="P189" s="8">
        <v>44</v>
      </c>
    </row>
    <row r="190" spans="1:16" x14ac:dyDescent="0.2">
      <c r="A190" s="10" t="s">
        <v>1606</v>
      </c>
      <c r="B190" s="8"/>
      <c r="C190" s="8">
        <v>44</v>
      </c>
      <c r="D190" s="8">
        <v>44</v>
      </c>
      <c r="M190" s="8"/>
      <c r="P190" s="8">
        <v>433</v>
      </c>
    </row>
    <row r="191" spans="1:16" x14ac:dyDescent="0.2">
      <c r="A191" s="10" t="s">
        <v>2998</v>
      </c>
      <c r="B191" s="8"/>
      <c r="C191" s="8">
        <v>433</v>
      </c>
      <c r="D191" s="8">
        <v>433</v>
      </c>
      <c r="M191" s="8"/>
      <c r="P191" s="8">
        <v>5</v>
      </c>
    </row>
    <row r="192" spans="1:16" x14ac:dyDescent="0.2">
      <c r="A192" s="10" t="s">
        <v>1364</v>
      </c>
      <c r="B192" s="8"/>
      <c r="C192" s="8">
        <v>5</v>
      </c>
      <c r="D192" s="8">
        <v>5</v>
      </c>
      <c r="M192" s="8">
        <v>0</v>
      </c>
      <c r="P192" s="8"/>
    </row>
    <row r="193" spans="1:16" x14ac:dyDescent="0.2">
      <c r="A193" s="10" t="s">
        <v>1485</v>
      </c>
      <c r="B193" s="8">
        <v>0</v>
      </c>
      <c r="C193" s="8"/>
      <c r="D193" s="8">
        <v>0</v>
      </c>
      <c r="M193" s="8"/>
      <c r="P193" s="8">
        <v>59</v>
      </c>
    </row>
    <row r="194" spans="1:16" x14ac:dyDescent="0.2">
      <c r="A194" s="10" t="s">
        <v>751</v>
      </c>
      <c r="B194" s="8"/>
      <c r="C194" s="8">
        <v>59</v>
      </c>
      <c r="D194" s="8">
        <v>59</v>
      </c>
      <c r="M194" s="8">
        <v>9</v>
      </c>
      <c r="P194" s="8"/>
    </row>
    <row r="195" spans="1:16" x14ac:dyDescent="0.2">
      <c r="A195" s="10" t="s">
        <v>3188</v>
      </c>
      <c r="B195" s="8">
        <v>9</v>
      </c>
      <c r="C195" s="8"/>
      <c r="D195" s="8">
        <v>9</v>
      </c>
      <c r="M195" s="8"/>
      <c r="P195" s="8">
        <v>13</v>
      </c>
    </row>
    <row r="196" spans="1:16" x14ac:dyDescent="0.2">
      <c r="A196" s="10" t="s">
        <v>3516</v>
      </c>
      <c r="B196" s="8"/>
      <c r="C196" s="8">
        <v>13</v>
      </c>
      <c r="D196" s="8">
        <v>13</v>
      </c>
      <c r="M196" s="8"/>
      <c r="P196" s="8">
        <v>134</v>
      </c>
    </row>
    <row r="197" spans="1:16" x14ac:dyDescent="0.2">
      <c r="A197" s="10" t="s">
        <v>367</v>
      </c>
      <c r="B197" s="8"/>
      <c r="C197" s="8">
        <v>134</v>
      </c>
      <c r="D197" s="8">
        <v>134</v>
      </c>
      <c r="M197" s="8"/>
      <c r="P197" s="8">
        <v>30</v>
      </c>
    </row>
    <row r="198" spans="1:16" x14ac:dyDescent="0.2">
      <c r="A198" s="10" t="s">
        <v>3227</v>
      </c>
      <c r="B198" s="8"/>
      <c r="C198" s="8">
        <v>30</v>
      </c>
      <c r="D198" s="8">
        <v>30</v>
      </c>
      <c r="M198" s="8">
        <v>1</v>
      </c>
      <c r="P198" s="8"/>
    </row>
    <row r="199" spans="1:16" x14ac:dyDescent="0.2">
      <c r="A199" s="10" t="s">
        <v>4088</v>
      </c>
      <c r="B199" s="8">
        <v>1</v>
      </c>
      <c r="C199" s="8"/>
      <c r="D199" s="8">
        <v>1</v>
      </c>
      <c r="M199" s="8">
        <v>0</v>
      </c>
      <c r="P199" s="8"/>
    </row>
    <row r="200" spans="1:16" x14ac:dyDescent="0.2">
      <c r="A200" s="10" t="s">
        <v>769</v>
      </c>
      <c r="B200" s="8">
        <v>0</v>
      </c>
      <c r="C200" s="8"/>
      <c r="D200" s="8">
        <v>0</v>
      </c>
      <c r="M200" s="8"/>
      <c r="P200" s="8">
        <v>13</v>
      </c>
    </row>
    <row r="201" spans="1:16" x14ac:dyDescent="0.2">
      <c r="A201" s="10" t="s">
        <v>2801</v>
      </c>
      <c r="B201" s="8"/>
      <c r="C201" s="8">
        <v>13</v>
      </c>
      <c r="D201" s="8">
        <v>13</v>
      </c>
      <c r="M201" s="8">
        <v>19</v>
      </c>
      <c r="P201" s="8"/>
    </row>
    <row r="202" spans="1:16" x14ac:dyDescent="0.2">
      <c r="A202" s="10" t="s">
        <v>3981</v>
      </c>
      <c r="B202" s="8">
        <v>19</v>
      </c>
      <c r="C202" s="8"/>
      <c r="D202" s="8">
        <v>19</v>
      </c>
      <c r="M202" s="8"/>
      <c r="P202" s="8">
        <v>25</v>
      </c>
    </row>
    <row r="203" spans="1:16" x14ac:dyDescent="0.2">
      <c r="A203" s="10" t="s">
        <v>1363</v>
      </c>
      <c r="B203" s="8"/>
      <c r="C203" s="8">
        <v>25</v>
      </c>
      <c r="D203" s="8">
        <v>25</v>
      </c>
      <c r="M203" s="8">
        <v>2</v>
      </c>
      <c r="P203" s="8"/>
    </row>
    <row r="204" spans="1:16" x14ac:dyDescent="0.2">
      <c r="A204" s="10" t="s">
        <v>3863</v>
      </c>
      <c r="B204" s="8">
        <v>2</v>
      </c>
      <c r="C204" s="8"/>
      <c r="D204" s="8">
        <v>2</v>
      </c>
      <c r="M204" s="8"/>
      <c r="P204" s="8">
        <v>28</v>
      </c>
    </row>
    <row r="205" spans="1:16" x14ac:dyDescent="0.2">
      <c r="A205" s="10" t="s">
        <v>3825</v>
      </c>
      <c r="B205" s="8"/>
      <c r="C205" s="8">
        <v>28</v>
      </c>
      <c r="D205" s="8">
        <v>28</v>
      </c>
      <c r="M205" s="8">
        <v>10</v>
      </c>
      <c r="P205" s="8"/>
    </row>
    <row r="206" spans="1:16" x14ac:dyDescent="0.2">
      <c r="A206" s="10" t="s">
        <v>919</v>
      </c>
      <c r="B206" s="8">
        <v>10</v>
      </c>
      <c r="C206" s="8"/>
      <c r="D206" s="8">
        <v>10</v>
      </c>
      <c r="M206" s="8">
        <v>11</v>
      </c>
      <c r="P206" s="8"/>
    </row>
    <row r="207" spans="1:16" x14ac:dyDescent="0.2">
      <c r="A207" s="10" t="s">
        <v>2581</v>
      </c>
      <c r="B207" s="8">
        <v>11</v>
      </c>
      <c r="C207" s="8"/>
      <c r="D207" s="8">
        <v>11</v>
      </c>
      <c r="M207" s="8">
        <v>1</v>
      </c>
      <c r="P207" s="8"/>
    </row>
    <row r="208" spans="1:16" x14ac:dyDescent="0.2">
      <c r="A208" s="10" t="s">
        <v>1146</v>
      </c>
      <c r="B208" s="8">
        <v>1</v>
      </c>
      <c r="C208" s="8"/>
      <c r="D208" s="8">
        <v>1</v>
      </c>
      <c r="M208" s="8">
        <v>0</v>
      </c>
      <c r="P208" s="8"/>
    </row>
    <row r="209" spans="1:16" x14ac:dyDescent="0.2">
      <c r="A209" s="10" t="s">
        <v>3985</v>
      </c>
      <c r="B209" s="8">
        <v>0</v>
      </c>
      <c r="C209" s="8"/>
      <c r="D209" s="8">
        <v>0</v>
      </c>
      <c r="M209" s="8">
        <v>5</v>
      </c>
      <c r="P209" s="8"/>
    </row>
    <row r="210" spans="1:16" x14ac:dyDescent="0.2">
      <c r="A210" s="10" t="s">
        <v>191</v>
      </c>
      <c r="B210" s="8">
        <v>5</v>
      </c>
      <c r="C210" s="8"/>
      <c r="D210" s="8">
        <v>5</v>
      </c>
      <c r="M210" s="8">
        <v>1</v>
      </c>
      <c r="P210" s="8"/>
    </row>
    <row r="211" spans="1:16" x14ac:dyDescent="0.2">
      <c r="A211" s="10" t="s">
        <v>4108</v>
      </c>
      <c r="B211" s="8">
        <v>1</v>
      </c>
      <c r="C211" s="8"/>
      <c r="D211" s="8">
        <v>1</v>
      </c>
      <c r="M211" s="8">
        <v>3</v>
      </c>
      <c r="P211" s="8"/>
    </row>
    <row r="212" spans="1:16" x14ac:dyDescent="0.2">
      <c r="A212" s="10" t="s">
        <v>2915</v>
      </c>
      <c r="B212" s="8">
        <v>3</v>
      </c>
      <c r="C212" s="8"/>
      <c r="D212" s="8">
        <v>3</v>
      </c>
      <c r="M212" s="8">
        <v>4</v>
      </c>
      <c r="P212" s="8"/>
    </row>
    <row r="213" spans="1:16" x14ac:dyDescent="0.2">
      <c r="A213" s="10" t="s">
        <v>2764</v>
      </c>
      <c r="B213" s="8">
        <v>4</v>
      </c>
      <c r="C213" s="8"/>
      <c r="D213" s="8">
        <v>4</v>
      </c>
      <c r="M213" s="8"/>
      <c r="P213" s="8">
        <v>57</v>
      </c>
    </row>
    <row r="214" spans="1:16" x14ac:dyDescent="0.2">
      <c r="A214" s="10" t="s">
        <v>3308</v>
      </c>
      <c r="B214" s="8"/>
      <c r="C214" s="8">
        <v>57</v>
      </c>
      <c r="D214" s="8">
        <v>57</v>
      </c>
      <c r="M214" s="8"/>
      <c r="P214" s="8">
        <v>28</v>
      </c>
    </row>
    <row r="215" spans="1:16" x14ac:dyDescent="0.2">
      <c r="A215" s="10" t="s">
        <v>3379</v>
      </c>
      <c r="B215" s="8"/>
      <c r="C215" s="8">
        <v>28</v>
      </c>
      <c r="D215" s="8">
        <v>28</v>
      </c>
      <c r="M215" s="8"/>
      <c r="P215" s="8">
        <v>25</v>
      </c>
    </row>
    <row r="216" spans="1:16" x14ac:dyDescent="0.2">
      <c r="A216" s="10" t="s">
        <v>3562</v>
      </c>
      <c r="B216" s="8"/>
      <c r="C216" s="8">
        <v>25</v>
      </c>
      <c r="D216" s="8">
        <v>25</v>
      </c>
      <c r="M216" s="8"/>
      <c r="P216" s="8">
        <v>325</v>
      </c>
    </row>
    <row r="217" spans="1:16" x14ac:dyDescent="0.2">
      <c r="A217" s="10" t="s">
        <v>2717</v>
      </c>
      <c r="B217" s="8"/>
      <c r="C217" s="8">
        <v>325</v>
      </c>
      <c r="D217" s="8">
        <v>325</v>
      </c>
      <c r="M217" s="8">
        <v>21</v>
      </c>
      <c r="P217" s="8"/>
    </row>
    <row r="218" spans="1:16" x14ac:dyDescent="0.2">
      <c r="A218" s="10" t="s">
        <v>3092</v>
      </c>
      <c r="B218" s="8">
        <v>21</v>
      </c>
      <c r="C218" s="8"/>
      <c r="D218" s="8">
        <v>21</v>
      </c>
      <c r="M218" s="8"/>
      <c r="P218" s="8">
        <v>99</v>
      </c>
    </row>
    <row r="219" spans="1:16" x14ac:dyDescent="0.2">
      <c r="A219" s="10" t="s">
        <v>3028</v>
      </c>
      <c r="B219" s="8"/>
      <c r="C219" s="8">
        <v>99</v>
      </c>
      <c r="D219" s="8">
        <v>99</v>
      </c>
      <c r="M219" s="8"/>
      <c r="P219" s="8">
        <v>26</v>
      </c>
    </row>
    <row r="220" spans="1:16" x14ac:dyDescent="0.2">
      <c r="A220" s="10" t="s">
        <v>3816</v>
      </c>
      <c r="B220" s="8"/>
      <c r="C220" s="8">
        <v>26</v>
      </c>
      <c r="D220" s="8">
        <v>26</v>
      </c>
      <c r="M220" s="8"/>
      <c r="P220" s="8">
        <v>23</v>
      </c>
    </row>
    <row r="221" spans="1:16" x14ac:dyDescent="0.2">
      <c r="A221" s="10" t="s">
        <v>3704</v>
      </c>
      <c r="B221" s="8"/>
      <c r="C221" s="8">
        <v>23</v>
      </c>
      <c r="D221" s="8">
        <v>23</v>
      </c>
      <c r="M221" s="8"/>
      <c r="P221" s="8">
        <v>66</v>
      </c>
    </row>
    <row r="222" spans="1:16" x14ac:dyDescent="0.2">
      <c r="A222" s="10" t="s">
        <v>3680</v>
      </c>
      <c r="B222" s="8"/>
      <c r="C222" s="8">
        <v>66</v>
      </c>
      <c r="D222" s="8">
        <v>66</v>
      </c>
      <c r="M222" s="8">
        <v>0</v>
      </c>
      <c r="P222" s="8"/>
    </row>
    <row r="223" spans="1:16" x14ac:dyDescent="0.2">
      <c r="A223" s="10" t="s">
        <v>1496</v>
      </c>
      <c r="B223" s="8">
        <v>0</v>
      </c>
      <c r="C223" s="8"/>
      <c r="D223" s="8">
        <v>0</v>
      </c>
      <c r="M223" s="8"/>
      <c r="P223" s="8">
        <v>89</v>
      </c>
    </row>
    <row r="224" spans="1:16" x14ac:dyDescent="0.2">
      <c r="A224" s="10" t="s">
        <v>340</v>
      </c>
      <c r="B224" s="8"/>
      <c r="C224" s="8">
        <v>89</v>
      </c>
      <c r="D224" s="8">
        <v>89</v>
      </c>
      <c r="M224" s="8"/>
      <c r="P224" s="8">
        <v>139</v>
      </c>
    </row>
    <row r="225" spans="1:16" x14ac:dyDescent="0.2">
      <c r="A225" s="10" t="s">
        <v>1345</v>
      </c>
      <c r="B225" s="8"/>
      <c r="C225" s="8">
        <v>139</v>
      </c>
      <c r="D225" s="8">
        <v>139</v>
      </c>
      <c r="M225" s="8">
        <v>10</v>
      </c>
      <c r="P225" s="8">
        <v>17</v>
      </c>
    </row>
    <row r="226" spans="1:16" x14ac:dyDescent="0.2">
      <c r="A226" s="10" t="s">
        <v>2867</v>
      </c>
      <c r="B226" s="8">
        <v>10</v>
      </c>
      <c r="C226" s="8">
        <v>17</v>
      </c>
      <c r="D226" s="8">
        <v>27</v>
      </c>
      <c r="M226" s="8">
        <v>0</v>
      </c>
      <c r="P226" s="8"/>
    </row>
    <row r="227" spans="1:16" x14ac:dyDescent="0.2">
      <c r="A227" s="10" t="s">
        <v>2945</v>
      </c>
      <c r="B227" s="8">
        <v>0</v>
      </c>
      <c r="C227" s="8"/>
      <c r="D227" s="8">
        <v>0</v>
      </c>
      <c r="M227" s="8">
        <v>4</v>
      </c>
      <c r="P227" s="8"/>
    </row>
    <row r="228" spans="1:16" x14ac:dyDescent="0.2">
      <c r="A228" s="10" t="s">
        <v>4061</v>
      </c>
      <c r="B228" s="8">
        <v>4</v>
      </c>
      <c r="C228" s="8"/>
      <c r="D228" s="8">
        <v>4</v>
      </c>
      <c r="M228" s="8"/>
      <c r="P228" s="8">
        <v>221</v>
      </c>
    </row>
    <row r="229" spans="1:16" x14ac:dyDescent="0.2">
      <c r="A229" s="10" t="s">
        <v>2336</v>
      </c>
      <c r="B229" s="8"/>
      <c r="C229" s="8">
        <v>221</v>
      </c>
      <c r="D229" s="8">
        <v>221</v>
      </c>
      <c r="M229" s="8"/>
      <c r="P229" s="8">
        <v>91</v>
      </c>
    </row>
    <row r="230" spans="1:16" x14ac:dyDescent="0.2">
      <c r="A230" s="10" t="s">
        <v>265</v>
      </c>
      <c r="B230" s="8"/>
      <c r="C230" s="8">
        <v>91</v>
      </c>
      <c r="D230" s="8">
        <v>91</v>
      </c>
      <c r="M230" s="8"/>
      <c r="P230" s="8">
        <v>56</v>
      </c>
    </row>
    <row r="231" spans="1:16" x14ac:dyDescent="0.2">
      <c r="A231" s="10" t="s">
        <v>2663</v>
      </c>
      <c r="B231" s="8"/>
      <c r="C231" s="8">
        <v>56</v>
      </c>
      <c r="D231" s="8">
        <v>56</v>
      </c>
      <c r="M231" s="8"/>
      <c r="P231" s="8">
        <v>293</v>
      </c>
    </row>
    <row r="232" spans="1:16" x14ac:dyDescent="0.2">
      <c r="A232" s="10" t="s">
        <v>1469</v>
      </c>
      <c r="B232" s="8"/>
      <c r="C232" s="8">
        <v>293</v>
      </c>
      <c r="D232" s="8">
        <v>293</v>
      </c>
      <c r="M232" s="8"/>
      <c r="P232" s="8">
        <v>62</v>
      </c>
    </row>
    <row r="233" spans="1:16" x14ac:dyDescent="0.2">
      <c r="A233" s="10" t="s">
        <v>3022</v>
      </c>
      <c r="B233" s="8"/>
      <c r="C233" s="8">
        <v>62</v>
      </c>
      <c r="D233" s="8">
        <v>62</v>
      </c>
      <c r="M233" s="8"/>
      <c r="P233" s="8">
        <v>28</v>
      </c>
    </row>
    <row r="234" spans="1:16" x14ac:dyDescent="0.2">
      <c r="A234" s="10" t="s">
        <v>2791</v>
      </c>
      <c r="B234" s="8"/>
      <c r="C234" s="8">
        <v>28</v>
      </c>
      <c r="D234" s="8">
        <v>28</v>
      </c>
      <c r="M234" s="8">
        <v>3</v>
      </c>
      <c r="P234" s="8"/>
    </row>
    <row r="235" spans="1:16" x14ac:dyDescent="0.2">
      <c r="A235" s="10" t="s">
        <v>4005</v>
      </c>
      <c r="B235" s="8">
        <v>3</v>
      </c>
      <c r="C235" s="8"/>
      <c r="D235" s="8">
        <v>3</v>
      </c>
      <c r="M235" s="8">
        <v>0</v>
      </c>
      <c r="P235" s="8"/>
    </row>
    <row r="236" spans="1:16" x14ac:dyDescent="0.2">
      <c r="A236" s="10" t="s">
        <v>582</v>
      </c>
      <c r="B236" s="8">
        <v>0</v>
      </c>
      <c r="C236" s="8"/>
      <c r="D236" s="8">
        <v>0</v>
      </c>
      <c r="M236" s="8"/>
      <c r="P236" s="8">
        <v>65</v>
      </c>
    </row>
    <row r="237" spans="1:16" x14ac:dyDescent="0.2">
      <c r="A237" s="10" t="s">
        <v>366</v>
      </c>
      <c r="B237" s="8"/>
      <c r="C237" s="8">
        <v>65</v>
      </c>
      <c r="D237" s="8">
        <v>65</v>
      </c>
      <c r="M237" s="8"/>
      <c r="P237" s="8">
        <v>23</v>
      </c>
    </row>
    <row r="238" spans="1:16" x14ac:dyDescent="0.2">
      <c r="A238" s="10" t="s">
        <v>3174</v>
      </c>
      <c r="B238" s="8"/>
      <c r="C238" s="8">
        <v>23</v>
      </c>
      <c r="D238" s="8">
        <v>23</v>
      </c>
      <c r="M238" s="8"/>
      <c r="P238" s="8">
        <v>24</v>
      </c>
    </row>
    <row r="239" spans="1:16" x14ac:dyDescent="0.2">
      <c r="A239" s="10" t="s">
        <v>858</v>
      </c>
      <c r="B239" s="8"/>
      <c r="C239" s="8">
        <v>24</v>
      </c>
      <c r="D239" s="8">
        <v>24</v>
      </c>
      <c r="M239" s="8"/>
      <c r="P239" s="8">
        <v>62</v>
      </c>
    </row>
    <row r="240" spans="1:16" x14ac:dyDescent="0.2">
      <c r="A240" s="10" t="s">
        <v>745</v>
      </c>
      <c r="B240" s="8"/>
      <c r="C240" s="8">
        <v>62</v>
      </c>
      <c r="D240" s="8">
        <v>62</v>
      </c>
      <c r="M240" s="8">
        <v>29</v>
      </c>
      <c r="P240" s="8"/>
    </row>
    <row r="241" spans="1:16" x14ac:dyDescent="0.2">
      <c r="A241" s="10" t="s">
        <v>878</v>
      </c>
      <c r="B241" s="8">
        <v>29</v>
      </c>
      <c r="C241" s="8"/>
      <c r="D241" s="8">
        <v>29</v>
      </c>
      <c r="M241" s="8">
        <v>46</v>
      </c>
      <c r="P241" s="8"/>
    </row>
    <row r="242" spans="1:16" x14ac:dyDescent="0.2">
      <c r="A242" s="10" t="s">
        <v>3979</v>
      </c>
      <c r="B242" s="8">
        <v>46</v>
      </c>
      <c r="C242" s="8"/>
      <c r="D242" s="8">
        <v>46</v>
      </c>
      <c r="M242" s="8">
        <v>0</v>
      </c>
      <c r="P242" s="8"/>
    </row>
    <row r="243" spans="1:16" x14ac:dyDescent="0.2">
      <c r="A243" s="10" t="s">
        <v>1590</v>
      </c>
      <c r="B243" s="8">
        <v>0</v>
      </c>
      <c r="C243" s="8"/>
      <c r="D243" s="8">
        <v>0</v>
      </c>
      <c r="M243" s="8"/>
      <c r="P243" s="8">
        <v>40</v>
      </c>
    </row>
    <row r="244" spans="1:16" x14ac:dyDescent="0.2">
      <c r="A244" s="10" t="s">
        <v>3015</v>
      </c>
      <c r="B244" s="8"/>
      <c r="C244" s="8">
        <v>40</v>
      </c>
      <c r="D244" s="8">
        <v>40</v>
      </c>
      <c r="M244" s="8"/>
      <c r="P244" s="8">
        <v>19</v>
      </c>
    </row>
    <row r="245" spans="1:16" x14ac:dyDescent="0.2">
      <c r="A245" s="10" t="s">
        <v>1861</v>
      </c>
      <c r="B245" s="8"/>
      <c r="C245" s="8">
        <v>19</v>
      </c>
      <c r="D245" s="8">
        <v>19</v>
      </c>
      <c r="M245" s="8">
        <v>1</v>
      </c>
      <c r="P245" s="8"/>
    </row>
    <row r="246" spans="1:16" x14ac:dyDescent="0.2">
      <c r="A246" s="10" t="s">
        <v>3793</v>
      </c>
      <c r="B246" s="8">
        <v>1</v>
      </c>
      <c r="C246" s="8"/>
      <c r="D246" s="8">
        <v>1</v>
      </c>
      <c r="M246" s="8"/>
      <c r="P246" s="8">
        <v>26</v>
      </c>
    </row>
    <row r="247" spans="1:16" x14ac:dyDescent="0.2">
      <c r="A247" s="10" t="s">
        <v>68</v>
      </c>
      <c r="B247" s="8"/>
      <c r="C247" s="8">
        <v>26</v>
      </c>
      <c r="D247" s="8">
        <v>26</v>
      </c>
      <c r="M247" s="8">
        <v>0</v>
      </c>
      <c r="P247" s="8"/>
    </row>
    <row r="248" spans="1:16" x14ac:dyDescent="0.2">
      <c r="A248" s="10" t="s">
        <v>2765</v>
      </c>
      <c r="B248" s="8">
        <v>0</v>
      </c>
      <c r="C248" s="8"/>
      <c r="D248" s="8">
        <v>0</v>
      </c>
      <c r="M248" s="8">
        <v>4</v>
      </c>
      <c r="P248" s="8"/>
    </row>
    <row r="249" spans="1:16" x14ac:dyDescent="0.2">
      <c r="A249" s="10" t="s">
        <v>3796</v>
      </c>
      <c r="B249" s="8">
        <v>4</v>
      </c>
      <c r="C249" s="8"/>
      <c r="D249" s="8">
        <v>4</v>
      </c>
      <c r="M249" s="8"/>
      <c r="P249" s="8">
        <v>205</v>
      </c>
    </row>
    <row r="250" spans="1:16" x14ac:dyDescent="0.2">
      <c r="A250" s="10" t="s">
        <v>2259</v>
      </c>
      <c r="B250" s="8"/>
      <c r="C250" s="8">
        <v>205</v>
      </c>
      <c r="D250" s="8">
        <v>205</v>
      </c>
      <c r="M250" s="8"/>
      <c r="P250" s="8">
        <v>157</v>
      </c>
    </row>
    <row r="251" spans="1:16" x14ac:dyDescent="0.2">
      <c r="A251" s="10" t="s">
        <v>2314</v>
      </c>
      <c r="B251" s="8"/>
      <c r="C251" s="8">
        <v>157</v>
      </c>
      <c r="D251" s="8">
        <v>157</v>
      </c>
      <c r="M251" s="8"/>
      <c r="P251" s="8">
        <v>15</v>
      </c>
    </row>
    <row r="252" spans="1:16" x14ac:dyDescent="0.2">
      <c r="A252" s="10" t="s">
        <v>744</v>
      </c>
      <c r="B252" s="8"/>
      <c r="C252" s="8">
        <v>15</v>
      </c>
      <c r="D252" s="8">
        <v>15</v>
      </c>
      <c r="M252" s="8">
        <v>34</v>
      </c>
      <c r="P252" s="8"/>
    </row>
    <row r="253" spans="1:16" x14ac:dyDescent="0.2">
      <c r="A253" s="10" t="s">
        <v>516</v>
      </c>
      <c r="B253" s="8">
        <v>34</v>
      </c>
      <c r="C253" s="8"/>
      <c r="D253" s="8">
        <v>34</v>
      </c>
      <c r="M253" s="8"/>
      <c r="P253" s="8">
        <v>151</v>
      </c>
    </row>
    <row r="254" spans="1:16" x14ac:dyDescent="0.2">
      <c r="A254" s="10" t="s">
        <v>3182</v>
      </c>
      <c r="B254" s="8"/>
      <c r="C254" s="8">
        <v>151</v>
      </c>
      <c r="D254" s="8">
        <v>151</v>
      </c>
      <c r="M254" s="8">
        <v>0</v>
      </c>
      <c r="P254" s="8"/>
    </row>
    <row r="255" spans="1:16" x14ac:dyDescent="0.2">
      <c r="A255" s="10" t="s">
        <v>3950</v>
      </c>
      <c r="B255" s="8">
        <v>0</v>
      </c>
      <c r="C255" s="8"/>
      <c r="D255" s="8">
        <v>0</v>
      </c>
      <c r="M255" s="8">
        <v>2</v>
      </c>
      <c r="P255" s="8"/>
    </row>
    <row r="256" spans="1:16" x14ac:dyDescent="0.2">
      <c r="A256" s="10" t="s">
        <v>2749</v>
      </c>
      <c r="B256" s="8">
        <v>2</v>
      </c>
      <c r="C256" s="8"/>
      <c r="D256" s="8">
        <v>2</v>
      </c>
      <c r="M256" s="8">
        <v>73</v>
      </c>
      <c r="P256" s="8"/>
    </row>
    <row r="257" spans="1:16" x14ac:dyDescent="0.2">
      <c r="A257" s="10" t="s">
        <v>955</v>
      </c>
      <c r="B257" s="8">
        <v>73</v>
      </c>
      <c r="C257" s="8"/>
      <c r="D257" s="8">
        <v>73</v>
      </c>
      <c r="M257" s="8">
        <v>1</v>
      </c>
      <c r="P257" s="8"/>
    </row>
    <row r="258" spans="1:16" x14ac:dyDescent="0.2">
      <c r="A258" s="10" t="s">
        <v>1114</v>
      </c>
      <c r="B258" s="8">
        <v>1</v>
      </c>
      <c r="C258" s="8"/>
      <c r="D258" s="8">
        <v>1</v>
      </c>
      <c r="M258" s="8">
        <v>31</v>
      </c>
      <c r="P258" s="8"/>
    </row>
    <row r="259" spans="1:16" x14ac:dyDescent="0.2">
      <c r="A259" s="10" t="s">
        <v>701</v>
      </c>
      <c r="B259" s="8">
        <v>31</v>
      </c>
      <c r="C259" s="8"/>
      <c r="D259" s="8">
        <v>31</v>
      </c>
      <c r="M259" s="8">
        <v>6</v>
      </c>
      <c r="P259" s="8"/>
    </row>
    <row r="260" spans="1:16" x14ac:dyDescent="0.2">
      <c r="A260" s="10" t="s">
        <v>4101</v>
      </c>
      <c r="B260" s="8">
        <v>6</v>
      </c>
      <c r="C260" s="8"/>
      <c r="D260" s="8">
        <v>6</v>
      </c>
      <c r="M260" s="8"/>
      <c r="P260" s="8">
        <v>37</v>
      </c>
    </row>
    <row r="261" spans="1:16" x14ac:dyDescent="0.2">
      <c r="A261" s="10" t="s">
        <v>3435</v>
      </c>
      <c r="B261" s="8"/>
      <c r="C261" s="8">
        <v>37</v>
      </c>
      <c r="D261" s="8">
        <v>37</v>
      </c>
      <c r="M261" s="8"/>
      <c r="P261" s="8">
        <v>44</v>
      </c>
    </row>
    <row r="262" spans="1:16" x14ac:dyDescent="0.2">
      <c r="A262" s="10" t="s">
        <v>2107</v>
      </c>
      <c r="B262" s="8"/>
      <c r="C262" s="8">
        <v>44</v>
      </c>
      <c r="D262" s="8">
        <v>44</v>
      </c>
      <c r="M262" s="8"/>
      <c r="P262" s="8">
        <v>62</v>
      </c>
    </row>
    <row r="263" spans="1:16" x14ac:dyDescent="0.2">
      <c r="A263" s="10" t="s">
        <v>277</v>
      </c>
      <c r="B263" s="8"/>
      <c r="C263" s="8">
        <v>62</v>
      </c>
      <c r="D263" s="8">
        <v>62</v>
      </c>
      <c r="M263" s="8"/>
      <c r="P263" s="8">
        <v>103</v>
      </c>
    </row>
    <row r="264" spans="1:16" x14ac:dyDescent="0.2">
      <c r="A264" s="10" t="s">
        <v>2304</v>
      </c>
      <c r="B264" s="8"/>
      <c r="C264" s="8">
        <v>103</v>
      </c>
      <c r="D264" s="8">
        <v>103</v>
      </c>
      <c r="M264" s="8"/>
      <c r="P264" s="8">
        <v>470</v>
      </c>
    </row>
    <row r="265" spans="1:16" x14ac:dyDescent="0.2">
      <c r="A265" s="10" t="s">
        <v>2074</v>
      </c>
      <c r="B265" s="8"/>
      <c r="C265" s="8">
        <v>470</v>
      </c>
      <c r="D265" s="8">
        <v>470</v>
      </c>
      <c r="M265" s="8">
        <v>23</v>
      </c>
      <c r="P265" s="8"/>
    </row>
    <row r="266" spans="1:16" x14ac:dyDescent="0.2">
      <c r="A266" s="10" t="s">
        <v>1128</v>
      </c>
      <c r="B266" s="8">
        <v>23</v>
      </c>
      <c r="C266" s="8"/>
      <c r="D266" s="8">
        <v>23</v>
      </c>
      <c r="M266" s="8">
        <v>0</v>
      </c>
      <c r="P266" s="8"/>
    </row>
    <row r="267" spans="1:16" x14ac:dyDescent="0.2">
      <c r="A267" s="10" t="s">
        <v>184</v>
      </c>
      <c r="B267" s="8">
        <v>0</v>
      </c>
      <c r="C267" s="8"/>
      <c r="D267" s="8">
        <v>0</v>
      </c>
      <c r="M267" s="8"/>
      <c r="P267" s="8">
        <v>325</v>
      </c>
    </row>
    <row r="268" spans="1:16" x14ac:dyDescent="0.2">
      <c r="A268" s="10" t="s">
        <v>2023</v>
      </c>
      <c r="B268" s="8"/>
      <c r="C268" s="8">
        <v>325</v>
      </c>
      <c r="D268" s="8">
        <v>325</v>
      </c>
      <c r="M268" s="8"/>
      <c r="P268" s="8">
        <v>56</v>
      </c>
    </row>
    <row r="269" spans="1:16" x14ac:dyDescent="0.2">
      <c r="A269" s="10" t="s">
        <v>3764</v>
      </c>
      <c r="B269" s="8"/>
      <c r="C269" s="8">
        <v>56</v>
      </c>
      <c r="D269" s="8">
        <v>56</v>
      </c>
      <c r="M269" s="8"/>
      <c r="P269" s="8">
        <v>58</v>
      </c>
    </row>
    <row r="270" spans="1:16" x14ac:dyDescent="0.2">
      <c r="A270" s="10" t="s">
        <v>2108</v>
      </c>
      <c r="B270" s="8"/>
      <c r="C270" s="8">
        <v>58</v>
      </c>
      <c r="D270" s="8">
        <v>58</v>
      </c>
      <c r="M270" s="8"/>
      <c r="P270" s="8">
        <v>18</v>
      </c>
    </row>
    <row r="271" spans="1:16" x14ac:dyDescent="0.2">
      <c r="A271" s="10" t="s">
        <v>2805</v>
      </c>
      <c r="B271" s="8"/>
      <c r="C271" s="8">
        <v>18</v>
      </c>
      <c r="D271" s="8">
        <v>18</v>
      </c>
      <c r="M271" s="8"/>
      <c r="P271" s="8">
        <v>20</v>
      </c>
    </row>
    <row r="272" spans="1:16" x14ac:dyDescent="0.2">
      <c r="A272" s="10" t="s">
        <v>2788</v>
      </c>
      <c r="B272" s="8"/>
      <c r="C272" s="8">
        <v>20</v>
      </c>
      <c r="D272" s="8">
        <v>20</v>
      </c>
      <c r="M272" s="8"/>
      <c r="P272" s="8">
        <v>159</v>
      </c>
    </row>
    <row r="273" spans="1:16" x14ac:dyDescent="0.2">
      <c r="A273" s="10" t="s">
        <v>3017</v>
      </c>
      <c r="B273" s="8"/>
      <c r="C273" s="8">
        <v>159</v>
      </c>
      <c r="D273" s="8">
        <v>159</v>
      </c>
      <c r="M273" s="8"/>
      <c r="P273" s="8">
        <v>20</v>
      </c>
    </row>
    <row r="274" spans="1:16" x14ac:dyDescent="0.2">
      <c r="A274" s="10" t="s">
        <v>3047</v>
      </c>
      <c r="B274" s="8"/>
      <c r="C274" s="8">
        <v>20</v>
      </c>
      <c r="D274" s="8">
        <v>20</v>
      </c>
      <c r="M274" s="8"/>
      <c r="P274" s="8">
        <v>72</v>
      </c>
    </row>
    <row r="275" spans="1:16" x14ac:dyDescent="0.2">
      <c r="A275" s="10" t="s">
        <v>2615</v>
      </c>
      <c r="B275" s="8"/>
      <c r="C275" s="8">
        <v>72</v>
      </c>
      <c r="D275" s="8">
        <v>72</v>
      </c>
      <c r="M275" s="8"/>
      <c r="P275" s="8">
        <v>54</v>
      </c>
    </row>
    <row r="276" spans="1:16" x14ac:dyDescent="0.2">
      <c r="A276" s="10" t="s">
        <v>3350</v>
      </c>
      <c r="B276" s="8"/>
      <c r="C276" s="8">
        <v>54</v>
      </c>
      <c r="D276" s="8">
        <v>54</v>
      </c>
      <c r="M276" s="8"/>
      <c r="P276" s="8">
        <v>54</v>
      </c>
    </row>
    <row r="277" spans="1:16" x14ac:dyDescent="0.2">
      <c r="A277" s="10" t="s">
        <v>3585</v>
      </c>
      <c r="B277" s="8"/>
      <c r="C277" s="8">
        <v>54</v>
      </c>
      <c r="D277" s="8">
        <v>54</v>
      </c>
      <c r="M277" s="8"/>
      <c r="P277" s="8">
        <v>216</v>
      </c>
    </row>
    <row r="278" spans="1:16" x14ac:dyDescent="0.2">
      <c r="A278" s="10" t="s">
        <v>3224</v>
      </c>
      <c r="B278" s="8"/>
      <c r="C278" s="8">
        <v>216</v>
      </c>
      <c r="D278" s="8">
        <v>216</v>
      </c>
      <c r="M278" s="8"/>
      <c r="P278" s="8">
        <v>35</v>
      </c>
    </row>
    <row r="279" spans="1:16" x14ac:dyDescent="0.2">
      <c r="A279" s="10" t="s">
        <v>2087</v>
      </c>
      <c r="B279" s="8"/>
      <c r="C279" s="8">
        <v>35</v>
      </c>
      <c r="D279" s="8">
        <v>35</v>
      </c>
      <c r="M279" s="8">
        <v>17</v>
      </c>
      <c r="P279" s="8"/>
    </row>
    <row r="280" spans="1:16" x14ac:dyDescent="0.2">
      <c r="A280" s="10" t="s">
        <v>893</v>
      </c>
      <c r="B280" s="8">
        <v>17</v>
      </c>
      <c r="C280" s="8"/>
      <c r="D280" s="8">
        <v>17</v>
      </c>
      <c r="M280" s="8"/>
      <c r="P280" s="8">
        <v>90</v>
      </c>
    </row>
    <row r="281" spans="1:16" x14ac:dyDescent="0.2">
      <c r="A281" s="10" t="s">
        <v>1753</v>
      </c>
      <c r="B281" s="8"/>
      <c r="C281" s="8">
        <v>90</v>
      </c>
      <c r="D281" s="8">
        <v>90</v>
      </c>
      <c r="M281" s="8"/>
      <c r="P281" s="8">
        <v>9</v>
      </c>
    </row>
    <row r="282" spans="1:16" x14ac:dyDescent="0.2">
      <c r="A282" s="10" t="s">
        <v>3828</v>
      </c>
      <c r="B282" s="8"/>
      <c r="C282" s="8">
        <v>9</v>
      </c>
      <c r="D282" s="8">
        <v>9</v>
      </c>
      <c r="M282" s="8"/>
      <c r="P282" s="8">
        <v>3</v>
      </c>
    </row>
    <row r="283" spans="1:16" x14ac:dyDescent="0.2">
      <c r="A283" s="10" t="s">
        <v>2075</v>
      </c>
      <c r="B283" s="8"/>
      <c r="C283" s="8">
        <v>3</v>
      </c>
      <c r="D283" s="8">
        <v>3</v>
      </c>
      <c r="M283" s="8">
        <v>10</v>
      </c>
      <c r="P283" s="8"/>
    </row>
    <row r="284" spans="1:16" x14ac:dyDescent="0.2">
      <c r="A284" s="10" t="s">
        <v>1101</v>
      </c>
      <c r="B284" s="8">
        <v>10</v>
      </c>
      <c r="C284" s="8"/>
      <c r="D284" s="8">
        <v>10</v>
      </c>
      <c r="M284" s="8"/>
      <c r="P284" s="8">
        <v>36</v>
      </c>
    </row>
    <row r="285" spans="1:16" x14ac:dyDescent="0.2">
      <c r="A285" s="10" t="s">
        <v>3658</v>
      </c>
      <c r="B285" s="8"/>
      <c r="C285" s="8">
        <v>36</v>
      </c>
      <c r="D285" s="8">
        <v>36</v>
      </c>
      <c r="M285" s="8">
        <v>1</v>
      </c>
      <c r="P285" s="8"/>
    </row>
    <row r="286" spans="1:16" x14ac:dyDescent="0.2">
      <c r="A286" s="10" t="s">
        <v>1588</v>
      </c>
      <c r="B286" s="8">
        <v>1</v>
      </c>
      <c r="C286" s="8"/>
      <c r="D286" s="8">
        <v>1</v>
      </c>
      <c r="M286" s="8"/>
      <c r="P286" s="8">
        <v>32</v>
      </c>
    </row>
    <row r="287" spans="1:16" x14ac:dyDescent="0.2">
      <c r="A287" s="10" t="s">
        <v>1884</v>
      </c>
      <c r="B287" s="8"/>
      <c r="C287" s="8">
        <v>32</v>
      </c>
      <c r="D287" s="8">
        <v>32</v>
      </c>
      <c r="M287" s="8">
        <v>15</v>
      </c>
      <c r="P287" s="8"/>
    </row>
    <row r="288" spans="1:16" x14ac:dyDescent="0.2">
      <c r="A288" s="10" t="s">
        <v>925</v>
      </c>
      <c r="B288" s="8">
        <v>15</v>
      </c>
      <c r="C288" s="8"/>
      <c r="D288" s="8">
        <v>15</v>
      </c>
      <c r="M288" s="8"/>
      <c r="P288" s="8">
        <v>62</v>
      </c>
    </row>
    <row r="289" spans="1:16" x14ac:dyDescent="0.2">
      <c r="A289" s="10" t="s">
        <v>1206</v>
      </c>
      <c r="B289" s="8"/>
      <c r="C289" s="8">
        <v>62</v>
      </c>
      <c r="D289" s="8">
        <v>62</v>
      </c>
      <c r="M289" s="8"/>
      <c r="P289" s="8">
        <v>37</v>
      </c>
    </row>
    <row r="290" spans="1:16" x14ac:dyDescent="0.2">
      <c r="A290" s="10" t="s">
        <v>3813</v>
      </c>
      <c r="B290" s="8"/>
      <c r="C290" s="8">
        <v>37</v>
      </c>
      <c r="D290" s="8">
        <v>37</v>
      </c>
      <c r="M290" s="8">
        <v>3</v>
      </c>
      <c r="P290" s="8"/>
    </row>
    <row r="291" spans="1:16" x14ac:dyDescent="0.2">
      <c r="A291" s="10" t="s">
        <v>3916</v>
      </c>
      <c r="B291" s="8">
        <v>3</v>
      </c>
      <c r="C291" s="8"/>
      <c r="D291" s="8">
        <v>3</v>
      </c>
      <c r="M291" s="8"/>
      <c r="P291" s="8">
        <v>33</v>
      </c>
    </row>
    <row r="292" spans="1:16" x14ac:dyDescent="0.2">
      <c r="A292" s="10" t="s">
        <v>2817</v>
      </c>
      <c r="B292" s="8"/>
      <c r="C292" s="8">
        <v>33</v>
      </c>
      <c r="D292" s="8">
        <v>33</v>
      </c>
      <c r="M292" s="8"/>
      <c r="P292" s="8">
        <v>46</v>
      </c>
    </row>
    <row r="293" spans="1:16" x14ac:dyDescent="0.2">
      <c r="A293" s="10" t="s">
        <v>3653</v>
      </c>
      <c r="B293" s="8"/>
      <c r="C293" s="8">
        <v>46</v>
      </c>
      <c r="D293" s="8">
        <v>46</v>
      </c>
      <c r="M293" s="8"/>
      <c r="P293" s="8">
        <v>27</v>
      </c>
    </row>
    <row r="294" spans="1:16" x14ac:dyDescent="0.2">
      <c r="A294" s="10" t="s">
        <v>3761</v>
      </c>
      <c r="B294" s="8"/>
      <c r="C294" s="8">
        <v>27</v>
      </c>
      <c r="D294" s="8">
        <v>27</v>
      </c>
      <c r="M294" s="8">
        <v>1</v>
      </c>
      <c r="P294" s="8"/>
    </row>
    <row r="295" spans="1:16" x14ac:dyDescent="0.2">
      <c r="A295" s="10" t="s">
        <v>507</v>
      </c>
      <c r="B295" s="8">
        <v>1</v>
      </c>
      <c r="C295" s="8"/>
      <c r="D295" s="8">
        <v>1</v>
      </c>
      <c r="M295" s="8">
        <v>1</v>
      </c>
      <c r="P295" s="8"/>
    </row>
    <row r="296" spans="1:16" x14ac:dyDescent="0.2">
      <c r="A296" s="10" t="s">
        <v>4081</v>
      </c>
      <c r="B296" s="8">
        <v>1</v>
      </c>
      <c r="C296" s="8"/>
      <c r="D296" s="8">
        <v>1</v>
      </c>
      <c r="M296" s="8"/>
      <c r="P296" s="8">
        <v>69</v>
      </c>
    </row>
    <row r="297" spans="1:16" x14ac:dyDescent="0.2">
      <c r="A297" s="10" t="s">
        <v>2719</v>
      </c>
      <c r="B297" s="8"/>
      <c r="C297" s="8">
        <v>69</v>
      </c>
      <c r="D297" s="8">
        <v>69</v>
      </c>
      <c r="M297" s="8">
        <v>4</v>
      </c>
      <c r="P297" s="8"/>
    </row>
    <row r="298" spans="1:16" x14ac:dyDescent="0.2">
      <c r="A298" s="10" t="s">
        <v>2684</v>
      </c>
      <c r="B298" s="8">
        <v>4</v>
      </c>
      <c r="C298" s="8"/>
      <c r="D298" s="8">
        <v>4</v>
      </c>
      <c r="M298" s="8"/>
      <c r="P298" s="8">
        <v>71</v>
      </c>
    </row>
    <row r="299" spans="1:16" x14ac:dyDescent="0.2">
      <c r="A299" s="10" t="s">
        <v>3170</v>
      </c>
      <c r="B299" s="8"/>
      <c r="C299" s="8">
        <v>71</v>
      </c>
      <c r="D299" s="8">
        <v>71</v>
      </c>
      <c r="M299" s="8"/>
      <c r="P299" s="8">
        <v>205</v>
      </c>
    </row>
    <row r="300" spans="1:16" x14ac:dyDescent="0.2">
      <c r="A300" s="10" t="s">
        <v>1964</v>
      </c>
      <c r="B300" s="8"/>
      <c r="C300" s="8">
        <v>205</v>
      </c>
      <c r="D300" s="8">
        <v>205</v>
      </c>
      <c r="M300" s="8">
        <v>7</v>
      </c>
      <c r="P300" s="8"/>
    </row>
    <row r="301" spans="1:16" x14ac:dyDescent="0.2">
      <c r="A301" s="10" t="s">
        <v>695</v>
      </c>
      <c r="B301" s="8">
        <v>7</v>
      </c>
      <c r="C301" s="8"/>
      <c r="D301" s="8">
        <v>7</v>
      </c>
      <c r="M301" s="8">
        <v>1</v>
      </c>
      <c r="P301" s="8"/>
    </row>
    <row r="302" spans="1:16" x14ac:dyDescent="0.2">
      <c r="A302" s="10" t="s">
        <v>497</v>
      </c>
      <c r="B302" s="8">
        <v>1</v>
      </c>
      <c r="C302" s="8"/>
      <c r="D302" s="8">
        <v>1</v>
      </c>
      <c r="M302" s="8">
        <v>9</v>
      </c>
      <c r="P302" s="8"/>
    </row>
    <row r="303" spans="1:16" x14ac:dyDescent="0.2">
      <c r="A303" s="10" t="s">
        <v>662</v>
      </c>
      <c r="B303" s="8">
        <v>9</v>
      </c>
      <c r="C303" s="8"/>
      <c r="D303" s="8">
        <v>9</v>
      </c>
      <c r="M303" s="8"/>
      <c r="P303" s="8">
        <v>33</v>
      </c>
    </row>
    <row r="304" spans="1:16" x14ac:dyDescent="0.2">
      <c r="A304" s="10" t="s">
        <v>3596</v>
      </c>
      <c r="B304" s="8"/>
      <c r="C304" s="8">
        <v>33</v>
      </c>
      <c r="D304" s="8">
        <v>33</v>
      </c>
      <c r="M304" s="8"/>
      <c r="P304" s="8">
        <v>141</v>
      </c>
    </row>
    <row r="305" spans="1:16" x14ac:dyDescent="0.2">
      <c r="A305" s="10" t="s">
        <v>1255</v>
      </c>
      <c r="B305" s="8"/>
      <c r="C305" s="8">
        <v>141</v>
      </c>
      <c r="D305" s="8">
        <v>141</v>
      </c>
      <c r="M305" s="8">
        <v>2</v>
      </c>
      <c r="P305" s="8"/>
    </row>
    <row r="306" spans="1:16" x14ac:dyDescent="0.2">
      <c r="A306" s="10" t="s">
        <v>1880</v>
      </c>
      <c r="B306" s="8">
        <v>2</v>
      </c>
      <c r="C306" s="8"/>
      <c r="D306" s="8">
        <v>2</v>
      </c>
      <c r="M306" s="8">
        <v>13</v>
      </c>
      <c r="P306" s="8"/>
    </row>
    <row r="307" spans="1:16" x14ac:dyDescent="0.2">
      <c r="A307" s="10" t="s">
        <v>3940</v>
      </c>
      <c r="B307" s="8">
        <v>13</v>
      </c>
      <c r="C307" s="8"/>
      <c r="D307" s="8">
        <v>13</v>
      </c>
      <c r="M307" s="8">
        <v>3</v>
      </c>
      <c r="P307" s="8"/>
    </row>
    <row r="308" spans="1:16" x14ac:dyDescent="0.2">
      <c r="A308" s="10" t="s">
        <v>1499</v>
      </c>
      <c r="B308" s="8">
        <v>3</v>
      </c>
      <c r="C308" s="8"/>
      <c r="D308" s="8">
        <v>3</v>
      </c>
      <c r="M308" s="8">
        <v>28</v>
      </c>
      <c r="P308" s="8"/>
    </row>
    <row r="309" spans="1:16" x14ac:dyDescent="0.2">
      <c r="A309" s="10" t="s">
        <v>552</v>
      </c>
      <c r="B309" s="8">
        <v>28</v>
      </c>
      <c r="C309" s="8"/>
      <c r="D309" s="8">
        <v>28</v>
      </c>
      <c r="M309" s="8">
        <v>18</v>
      </c>
      <c r="P309" s="8"/>
    </row>
    <row r="310" spans="1:16" x14ac:dyDescent="0.2">
      <c r="A310" s="10" t="s">
        <v>3632</v>
      </c>
      <c r="B310" s="8">
        <v>18</v>
      </c>
      <c r="C310" s="8"/>
      <c r="D310" s="8">
        <v>18</v>
      </c>
      <c r="M310" s="8">
        <v>4</v>
      </c>
      <c r="P310" s="8"/>
    </row>
    <row r="311" spans="1:16" x14ac:dyDescent="0.2">
      <c r="A311" s="10" t="s">
        <v>2895</v>
      </c>
      <c r="B311" s="8">
        <v>4</v>
      </c>
      <c r="C311" s="8"/>
      <c r="D311" s="8">
        <v>4</v>
      </c>
      <c r="M311" s="8"/>
      <c r="P311" s="8">
        <v>680</v>
      </c>
    </row>
    <row r="312" spans="1:16" x14ac:dyDescent="0.2">
      <c r="A312" s="10" t="s">
        <v>2237</v>
      </c>
      <c r="B312" s="8"/>
      <c r="C312" s="8">
        <v>680</v>
      </c>
      <c r="D312" s="8">
        <v>680</v>
      </c>
      <c r="M312" s="8">
        <v>3</v>
      </c>
      <c r="P312" s="8"/>
    </row>
    <row r="313" spans="1:16" x14ac:dyDescent="0.2">
      <c r="A313" s="10" t="s">
        <v>1717</v>
      </c>
      <c r="B313" s="8">
        <v>3</v>
      </c>
      <c r="C313" s="8"/>
      <c r="D313" s="8">
        <v>3</v>
      </c>
      <c r="M313" s="8"/>
      <c r="P313" s="8">
        <v>47</v>
      </c>
    </row>
    <row r="314" spans="1:16" x14ac:dyDescent="0.2">
      <c r="A314" s="10" t="s">
        <v>3296</v>
      </c>
      <c r="B314" s="8"/>
      <c r="C314" s="8">
        <v>47</v>
      </c>
      <c r="D314" s="8">
        <v>47</v>
      </c>
      <c r="M314" s="8">
        <v>10</v>
      </c>
      <c r="P314" s="8"/>
    </row>
    <row r="315" spans="1:16" x14ac:dyDescent="0.2">
      <c r="A315" s="10" t="s">
        <v>1778</v>
      </c>
      <c r="B315" s="8">
        <v>10</v>
      </c>
      <c r="C315" s="8"/>
      <c r="D315" s="8">
        <v>10</v>
      </c>
      <c r="M315" s="8"/>
      <c r="P315" s="8">
        <v>79</v>
      </c>
    </row>
    <row r="316" spans="1:16" x14ac:dyDescent="0.2">
      <c r="A316" s="10" t="s">
        <v>3238</v>
      </c>
      <c r="B316" s="8"/>
      <c r="C316" s="8">
        <v>79</v>
      </c>
      <c r="D316" s="8">
        <v>79</v>
      </c>
      <c r="M316" s="8">
        <v>76</v>
      </c>
      <c r="P316" s="8"/>
    </row>
    <row r="317" spans="1:16" x14ac:dyDescent="0.2">
      <c r="A317" s="10" t="s">
        <v>3111</v>
      </c>
      <c r="B317" s="8">
        <v>76</v>
      </c>
      <c r="C317" s="8"/>
      <c r="D317" s="8">
        <v>76</v>
      </c>
      <c r="M317" s="8"/>
      <c r="P317" s="8">
        <v>27</v>
      </c>
    </row>
    <row r="318" spans="1:16" x14ac:dyDescent="0.2">
      <c r="A318" s="10" t="s">
        <v>3371</v>
      </c>
      <c r="B318" s="8"/>
      <c r="C318" s="8">
        <v>27</v>
      </c>
      <c r="D318" s="8">
        <v>27</v>
      </c>
      <c r="M318" s="8"/>
      <c r="P318" s="8">
        <v>140</v>
      </c>
    </row>
    <row r="319" spans="1:16" x14ac:dyDescent="0.2">
      <c r="A319" s="10" t="s">
        <v>1221</v>
      </c>
      <c r="B319" s="8"/>
      <c r="C319" s="8">
        <v>140</v>
      </c>
      <c r="D319" s="8">
        <v>140</v>
      </c>
      <c r="M319" s="8">
        <v>2</v>
      </c>
      <c r="P319" s="8"/>
    </row>
    <row r="320" spans="1:16" x14ac:dyDescent="0.2">
      <c r="A320" s="10" t="s">
        <v>544</v>
      </c>
      <c r="B320" s="8">
        <v>2</v>
      </c>
      <c r="C320" s="8"/>
      <c r="D320" s="8">
        <v>2</v>
      </c>
      <c r="M320" s="8"/>
      <c r="P320" s="8">
        <v>33</v>
      </c>
    </row>
    <row r="321" spans="1:16" x14ac:dyDescent="0.2">
      <c r="A321" s="10" t="s">
        <v>3650</v>
      </c>
      <c r="B321" s="8"/>
      <c r="C321" s="8">
        <v>33</v>
      </c>
      <c r="D321" s="8">
        <v>33</v>
      </c>
      <c r="M321" s="8">
        <v>24</v>
      </c>
      <c r="P321" s="8"/>
    </row>
    <row r="322" spans="1:16" x14ac:dyDescent="0.2">
      <c r="A322" s="10" t="s">
        <v>1788</v>
      </c>
      <c r="B322" s="8">
        <v>24</v>
      </c>
      <c r="C322" s="8"/>
      <c r="D322" s="8">
        <v>24</v>
      </c>
      <c r="M322" s="8"/>
      <c r="P322" s="8">
        <v>167</v>
      </c>
    </row>
    <row r="323" spans="1:16" x14ac:dyDescent="0.2">
      <c r="A323" s="10" t="s">
        <v>370</v>
      </c>
      <c r="B323" s="8"/>
      <c r="C323" s="8">
        <v>167</v>
      </c>
      <c r="D323" s="8">
        <v>167</v>
      </c>
      <c r="M323" s="8">
        <v>0</v>
      </c>
      <c r="P323" s="8"/>
    </row>
    <row r="324" spans="1:16" x14ac:dyDescent="0.2">
      <c r="A324" s="10" t="s">
        <v>1443</v>
      </c>
      <c r="B324" s="8">
        <v>0</v>
      </c>
      <c r="C324" s="8"/>
      <c r="D324" s="8">
        <v>0</v>
      </c>
      <c r="M324" s="8"/>
      <c r="P324" s="8">
        <v>157</v>
      </c>
    </row>
    <row r="325" spans="1:16" x14ac:dyDescent="0.2">
      <c r="A325" s="10" t="s">
        <v>1617</v>
      </c>
      <c r="B325" s="8"/>
      <c r="C325" s="8">
        <v>157</v>
      </c>
      <c r="D325" s="8">
        <v>157</v>
      </c>
      <c r="M325" s="8"/>
      <c r="P325" s="8">
        <v>36</v>
      </c>
    </row>
    <row r="326" spans="1:16" x14ac:dyDescent="0.2">
      <c r="A326" s="10" t="s">
        <v>3436</v>
      </c>
      <c r="B326" s="8"/>
      <c r="C326" s="8">
        <v>36</v>
      </c>
      <c r="D326" s="8">
        <v>36</v>
      </c>
      <c r="M326" s="8"/>
      <c r="P326" s="8">
        <v>13</v>
      </c>
    </row>
    <row r="327" spans="1:16" x14ac:dyDescent="0.2">
      <c r="A327" s="10" t="s">
        <v>2543</v>
      </c>
      <c r="B327" s="8"/>
      <c r="C327" s="8">
        <v>13</v>
      </c>
      <c r="D327" s="8">
        <v>13</v>
      </c>
      <c r="M327" s="8"/>
      <c r="P327" s="8">
        <v>15</v>
      </c>
    </row>
    <row r="328" spans="1:16" x14ac:dyDescent="0.2">
      <c r="A328" s="10" t="s">
        <v>3604</v>
      </c>
      <c r="B328" s="8"/>
      <c r="C328" s="8">
        <v>15</v>
      </c>
      <c r="D328" s="8">
        <v>15</v>
      </c>
      <c r="M328" s="8"/>
      <c r="P328" s="8">
        <v>236</v>
      </c>
    </row>
    <row r="329" spans="1:16" x14ac:dyDescent="0.2">
      <c r="A329" s="10" t="s">
        <v>1519</v>
      </c>
      <c r="B329" s="8"/>
      <c r="C329" s="8">
        <v>236</v>
      </c>
      <c r="D329" s="8">
        <v>236</v>
      </c>
      <c r="M329" s="8">
        <v>0</v>
      </c>
      <c r="P329" s="8"/>
    </row>
    <row r="330" spans="1:16" x14ac:dyDescent="0.2">
      <c r="A330" s="10" t="s">
        <v>4096</v>
      </c>
      <c r="B330" s="8">
        <v>0</v>
      </c>
      <c r="C330" s="8"/>
      <c r="D330" s="8">
        <v>0</v>
      </c>
      <c r="M330" s="8">
        <v>9</v>
      </c>
      <c r="P330" s="8"/>
    </row>
    <row r="331" spans="1:16" x14ac:dyDescent="0.2">
      <c r="A331" s="10" t="s">
        <v>2870</v>
      </c>
      <c r="B331" s="8">
        <v>9</v>
      </c>
      <c r="C331" s="8"/>
      <c r="D331" s="8">
        <v>9</v>
      </c>
      <c r="M331" s="8"/>
      <c r="P331" s="8">
        <v>81</v>
      </c>
    </row>
    <row r="332" spans="1:16" x14ac:dyDescent="0.2">
      <c r="A332" s="10" t="s">
        <v>1883</v>
      </c>
      <c r="B332" s="8"/>
      <c r="C332" s="8">
        <v>81</v>
      </c>
      <c r="D332" s="8">
        <v>81</v>
      </c>
      <c r="M332" s="8"/>
      <c r="P332" s="8">
        <v>166</v>
      </c>
    </row>
    <row r="333" spans="1:16" x14ac:dyDescent="0.2">
      <c r="A333" s="10" t="s">
        <v>1035</v>
      </c>
      <c r="B333" s="8"/>
      <c r="C333" s="8">
        <v>166</v>
      </c>
      <c r="D333" s="8">
        <v>166</v>
      </c>
      <c r="M333" s="8">
        <v>8</v>
      </c>
      <c r="P333" s="8"/>
    </row>
    <row r="334" spans="1:16" x14ac:dyDescent="0.2">
      <c r="A334" s="10" t="s">
        <v>1807</v>
      </c>
      <c r="B334" s="8">
        <v>8</v>
      </c>
      <c r="C334" s="8"/>
      <c r="D334" s="8">
        <v>8</v>
      </c>
      <c r="M334" s="8">
        <v>9</v>
      </c>
      <c r="P334" s="8"/>
    </row>
    <row r="335" spans="1:16" x14ac:dyDescent="0.2">
      <c r="A335" s="10" t="s">
        <v>4052</v>
      </c>
      <c r="B335" s="8">
        <v>9</v>
      </c>
      <c r="C335" s="8"/>
      <c r="D335" s="8">
        <v>9</v>
      </c>
      <c r="M335" s="8"/>
      <c r="P335" s="8">
        <v>29</v>
      </c>
    </row>
    <row r="336" spans="1:16" x14ac:dyDescent="0.2">
      <c r="A336" s="10" t="s">
        <v>2291</v>
      </c>
      <c r="B336" s="8"/>
      <c r="C336" s="8">
        <v>29</v>
      </c>
      <c r="D336" s="8">
        <v>29</v>
      </c>
      <c r="M336" s="8"/>
      <c r="P336" s="8">
        <v>963</v>
      </c>
    </row>
    <row r="337" spans="1:16" x14ac:dyDescent="0.2">
      <c r="A337" s="10" t="s">
        <v>264</v>
      </c>
      <c r="B337" s="8"/>
      <c r="C337" s="8">
        <v>963</v>
      </c>
      <c r="D337" s="8">
        <v>963</v>
      </c>
      <c r="M337" s="8"/>
      <c r="P337" s="8">
        <v>285</v>
      </c>
    </row>
    <row r="338" spans="1:16" x14ac:dyDescent="0.2">
      <c r="A338" s="10" t="s">
        <v>345</v>
      </c>
      <c r="B338" s="8"/>
      <c r="C338" s="8">
        <v>285</v>
      </c>
      <c r="D338" s="8">
        <v>285</v>
      </c>
      <c r="M338" s="8">
        <v>37</v>
      </c>
      <c r="P338" s="8"/>
    </row>
    <row r="339" spans="1:16" x14ac:dyDescent="0.2">
      <c r="A339" s="10" t="s">
        <v>1799</v>
      </c>
      <c r="B339" s="8">
        <v>37</v>
      </c>
      <c r="C339" s="8"/>
      <c r="D339" s="8">
        <v>37</v>
      </c>
      <c r="M339" s="8"/>
      <c r="P339" s="8">
        <v>55</v>
      </c>
    </row>
    <row r="340" spans="1:16" x14ac:dyDescent="0.2">
      <c r="A340" s="10" t="s">
        <v>2093</v>
      </c>
      <c r="B340" s="8"/>
      <c r="C340" s="8">
        <v>55</v>
      </c>
      <c r="D340" s="8">
        <v>55</v>
      </c>
      <c r="M340" s="8"/>
      <c r="P340" s="8">
        <v>282</v>
      </c>
    </row>
    <row r="341" spans="1:16" x14ac:dyDescent="0.2">
      <c r="A341" s="10" t="s">
        <v>2460</v>
      </c>
      <c r="B341" s="8"/>
      <c r="C341" s="8">
        <v>282</v>
      </c>
      <c r="D341" s="8">
        <v>282</v>
      </c>
      <c r="M341" s="8">
        <v>2</v>
      </c>
      <c r="P341" s="8"/>
    </row>
    <row r="342" spans="1:16" x14ac:dyDescent="0.2">
      <c r="A342" s="10" t="s">
        <v>934</v>
      </c>
      <c r="B342" s="8">
        <v>2</v>
      </c>
      <c r="C342" s="8"/>
      <c r="D342" s="8">
        <v>2</v>
      </c>
      <c r="M342" s="8"/>
      <c r="P342" s="8">
        <v>63</v>
      </c>
    </row>
    <row r="343" spans="1:16" x14ac:dyDescent="0.2">
      <c r="A343" s="10" t="s">
        <v>3468</v>
      </c>
      <c r="B343" s="8"/>
      <c r="C343" s="8">
        <v>63</v>
      </c>
      <c r="D343" s="8">
        <v>63</v>
      </c>
      <c r="M343" s="8"/>
      <c r="P343" s="8">
        <v>8</v>
      </c>
    </row>
    <row r="344" spans="1:16" x14ac:dyDescent="0.2">
      <c r="A344" s="10" t="s">
        <v>3441</v>
      </c>
      <c r="B344" s="8"/>
      <c r="C344" s="8">
        <v>8</v>
      </c>
      <c r="D344" s="8">
        <v>8</v>
      </c>
      <c r="M344" s="8"/>
      <c r="P344" s="8">
        <v>17</v>
      </c>
    </row>
    <row r="345" spans="1:16" x14ac:dyDescent="0.2">
      <c r="A345" s="10" t="s">
        <v>3689</v>
      </c>
      <c r="B345" s="8"/>
      <c r="C345" s="8">
        <v>17</v>
      </c>
      <c r="D345" s="8">
        <v>17</v>
      </c>
      <c r="M345" s="8"/>
      <c r="P345" s="8">
        <v>30</v>
      </c>
    </row>
    <row r="346" spans="1:16" x14ac:dyDescent="0.2">
      <c r="A346" s="10" t="s">
        <v>3484</v>
      </c>
      <c r="B346" s="8"/>
      <c r="C346" s="8">
        <v>30</v>
      </c>
      <c r="D346" s="8">
        <v>30</v>
      </c>
      <c r="M346" s="8"/>
      <c r="P346" s="8">
        <v>337</v>
      </c>
    </row>
    <row r="347" spans="1:16" x14ac:dyDescent="0.2">
      <c r="A347" s="10" t="s">
        <v>322</v>
      </c>
      <c r="B347" s="8"/>
      <c r="C347" s="8">
        <v>337</v>
      </c>
      <c r="D347" s="8">
        <v>337</v>
      </c>
      <c r="M347" s="8">
        <v>7</v>
      </c>
      <c r="P347" s="8"/>
    </row>
    <row r="348" spans="1:16" x14ac:dyDescent="0.2">
      <c r="A348" s="10" t="s">
        <v>2916</v>
      </c>
      <c r="B348" s="8">
        <v>7</v>
      </c>
      <c r="C348" s="8"/>
      <c r="D348" s="8">
        <v>7</v>
      </c>
      <c r="M348" s="8">
        <v>96</v>
      </c>
      <c r="P348" s="8"/>
    </row>
    <row r="349" spans="1:16" x14ac:dyDescent="0.2">
      <c r="A349" s="10" t="s">
        <v>1809</v>
      </c>
      <c r="B349" s="8">
        <v>96</v>
      </c>
      <c r="C349" s="8"/>
      <c r="D349" s="8">
        <v>96</v>
      </c>
      <c r="M349" s="8">
        <v>2</v>
      </c>
      <c r="P349" s="8"/>
    </row>
    <row r="350" spans="1:16" x14ac:dyDescent="0.2">
      <c r="A350" s="10" t="s">
        <v>1591</v>
      </c>
      <c r="B350" s="8">
        <v>2</v>
      </c>
      <c r="C350" s="8"/>
      <c r="D350" s="8">
        <v>2</v>
      </c>
      <c r="M350" s="8">
        <v>14</v>
      </c>
      <c r="P350" s="8"/>
    </row>
    <row r="351" spans="1:16" x14ac:dyDescent="0.2">
      <c r="A351" s="10" t="s">
        <v>2752</v>
      </c>
      <c r="B351" s="8">
        <v>14</v>
      </c>
      <c r="C351" s="8"/>
      <c r="D351" s="8">
        <v>14</v>
      </c>
      <c r="M351" s="8">
        <v>1</v>
      </c>
      <c r="P351" s="8"/>
    </row>
    <row r="352" spans="1:16" x14ac:dyDescent="0.2">
      <c r="A352" s="10" t="s">
        <v>2887</v>
      </c>
      <c r="B352" s="8">
        <v>1</v>
      </c>
      <c r="C352" s="8"/>
      <c r="D352" s="8">
        <v>1</v>
      </c>
      <c r="M352" s="8"/>
      <c r="P352" s="8">
        <v>102</v>
      </c>
    </row>
    <row r="353" spans="1:16" x14ac:dyDescent="0.2">
      <c r="A353" s="10" t="s">
        <v>3574</v>
      </c>
      <c r="B353" s="8"/>
      <c r="C353" s="8">
        <v>102</v>
      </c>
      <c r="D353" s="8">
        <v>102</v>
      </c>
      <c r="M353" s="8">
        <v>17</v>
      </c>
      <c r="P353" s="8"/>
    </row>
    <row r="354" spans="1:16" x14ac:dyDescent="0.2">
      <c r="A354" s="10" t="s">
        <v>3992</v>
      </c>
      <c r="B354" s="8">
        <v>17</v>
      </c>
      <c r="C354" s="8"/>
      <c r="D354" s="8">
        <v>17</v>
      </c>
      <c r="M354" s="8"/>
      <c r="P354" s="8">
        <v>9</v>
      </c>
    </row>
    <row r="355" spans="1:16" x14ac:dyDescent="0.2">
      <c r="A355" s="10" t="s">
        <v>2931</v>
      </c>
      <c r="B355" s="8"/>
      <c r="C355" s="8">
        <v>9</v>
      </c>
      <c r="D355" s="8">
        <v>9</v>
      </c>
      <c r="M355" s="8"/>
      <c r="P355" s="8">
        <v>76</v>
      </c>
    </row>
    <row r="356" spans="1:16" x14ac:dyDescent="0.2">
      <c r="A356" s="10" t="s">
        <v>2806</v>
      </c>
      <c r="B356" s="8"/>
      <c r="C356" s="8">
        <v>76</v>
      </c>
      <c r="D356" s="8">
        <v>76</v>
      </c>
      <c r="M356" s="8"/>
      <c r="P356" s="8">
        <v>10</v>
      </c>
    </row>
    <row r="357" spans="1:16" x14ac:dyDescent="0.2">
      <c r="A357" s="10" t="s">
        <v>3422</v>
      </c>
      <c r="B357" s="8"/>
      <c r="C357" s="8">
        <v>10</v>
      </c>
      <c r="D357" s="8">
        <v>10</v>
      </c>
      <c r="M357" s="8">
        <v>0</v>
      </c>
      <c r="P357" s="8"/>
    </row>
    <row r="358" spans="1:16" x14ac:dyDescent="0.2">
      <c r="A358" s="10" t="s">
        <v>4093</v>
      </c>
      <c r="B358" s="8">
        <v>0</v>
      </c>
      <c r="C358" s="8"/>
      <c r="D358" s="8">
        <v>0</v>
      </c>
      <c r="M358" s="8"/>
      <c r="P358" s="8">
        <v>42</v>
      </c>
    </row>
    <row r="359" spans="1:16" x14ac:dyDescent="0.2">
      <c r="A359" s="10" t="s">
        <v>1678</v>
      </c>
      <c r="B359" s="8"/>
      <c r="C359" s="8">
        <v>42</v>
      </c>
      <c r="D359" s="8">
        <v>42</v>
      </c>
      <c r="M359" s="8">
        <v>45</v>
      </c>
      <c r="P359" s="8"/>
    </row>
    <row r="360" spans="1:16" x14ac:dyDescent="0.2">
      <c r="A360" s="10" t="s">
        <v>973</v>
      </c>
      <c r="B360" s="8">
        <v>45</v>
      </c>
      <c r="C360" s="8"/>
      <c r="D360" s="8">
        <v>45</v>
      </c>
      <c r="M360" s="8"/>
      <c r="P360" s="8">
        <v>50</v>
      </c>
    </row>
    <row r="361" spans="1:16" x14ac:dyDescent="0.2">
      <c r="A361" s="10" t="s">
        <v>2204</v>
      </c>
      <c r="B361" s="8"/>
      <c r="C361" s="8">
        <v>50</v>
      </c>
      <c r="D361" s="8">
        <v>50</v>
      </c>
      <c r="M361" s="8">
        <v>22</v>
      </c>
      <c r="P361" s="8"/>
    </row>
    <row r="362" spans="1:16" x14ac:dyDescent="0.2">
      <c r="A362" s="10" t="s">
        <v>499</v>
      </c>
      <c r="B362" s="8">
        <v>22</v>
      </c>
      <c r="C362" s="8"/>
      <c r="D362" s="8">
        <v>22</v>
      </c>
      <c r="M362" s="8"/>
      <c r="P362" s="8">
        <v>1049</v>
      </c>
    </row>
    <row r="363" spans="1:16" x14ac:dyDescent="0.2">
      <c r="A363" s="10" t="s">
        <v>2708</v>
      </c>
      <c r="B363" s="8"/>
      <c r="C363" s="8">
        <v>1049</v>
      </c>
      <c r="D363" s="8">
        <v>1049</v>
      </c>
      <c r="M363" s="8">
        <v>7</v>
      </c>
      <c r="P363" s="8"/>
    </row>
    <row r="364" spans="1:16" x14ac:dyDescent="0.2">
      <c r="A364" s="10" t="s">
        <v>166</v>
      </c>
      <c r="B364" s="8">
        <v>7</v>
      </c>
      <c r="C364" s="8"/>
      <c r="D364" s="8">
        <v>7</v>
      </c>
      <c r="M364" s="8">
        <v>2</v>
      </c>
      <c r="P364" s="8"/>
    </row>
    <row r="365" spans="1:16" x14ac:dyDescent="0.2">
      <c r="A365" s="10" t="s">
        <v>4017</v>
      </c>
      <c r="B365" s="8">
        <v>2</v>
      </c>
      <c r="C365" s="8"/>
      <c r="D365" s="8">
        <v>2</v>
      </c>
      <c r="M365" s="8"/>
      <c r="P365" s="8">
        <v>263</v>
      </c>
    </row>
    <row r="366" spans="1:16" x14ac:dyDescent="0.2">
      <c r="A366" s="10" t="s">
        <v>45</v>
      </c>
      <c r="B366" s="8"/>
      <c r="C366" s="8">
        <v>263</v>
      </c>
      <c r="D366" s="8">
        <v>263</v>
      </c>
      <c r="M366" s="8">
        <v>2</v>
      </c>
      <c r="P366" s="8"/>
    </row>
    <row r="367" spans="1:16" x14ac:dyDescent="0.2">
      <c r="A367" s="10" t="s">
        <v>1130</v>
      </c>
      <c r="B367" s="8">
        <v>2</v>
      </c>
      <c r="C367" s="8"/>
      <c r="D367" s="8">
        <v>2</v>
      </c>
      <c r="M367" s="8">
        <v>2</v>
      </c>
      <c r="P367" s="8"/>
    </row>
    <row r="368" spans="1:16" x14ac:dyDescent="0.2">
      <c r="A368" s="10" t="s">
        <v>885</v>
      </c>
      <c r="B368" s="8">
        <v>2</v>
      </c>
      <c r="C368" s="8"/>
      <c r="D368" s="8">
        <v>2</v>
      </c>
      <c r="M368" s="8">
        <v>1</v>
      </c>
      <c r="P368" s="8"/>
    </row>
    <row r="369" spans="1:16" x14ac:dyDescent="0.2">
      <c r="A369" s="10" t="s">
        <v>483</v>
      </c>
      <c r="B369" s="8">
        <v>1</v>
      </c>
      <c r="C369" s="8"/>
      <c r="D369" s="8">
        <v>1</v>
      </c>
      <c r="M369" s="8"/>
      <c r="P369" s="8">
        <v>113</v>
      </c>
    </row>
    <row r="370" spans="1:16" x14ac:dyDescent="0.2">
      <c r="A370" s="10" t="s">
        <v>2305</v>
      </c>
      <c r="B370" s="8"/>
      <c r="C370" s="8">
        <v>113</v>
      </c>
      <c r="D370" s="8">
        <v>113</v>
      </c>
      <c r="M370" s="8"/>
      <c r="P370" s="8">
        <v>27</v>
      </c>
    </row>
    <row r="371" spans="1:16" x14ac:dyDescent="0.2">
      <c r="A371" s="10" t="s">
        <v>3579</v>
      </c>
      <c r="B371" s="8"/>
      <c r="C371" s="8">
        <v>27</v>
      </c>
      <c r="D371" s="8">
        <v>27</v>
      </c>
      <c r="M371" s="8">
        <v>84</v>
      </c>
      <c r="P371" s="8"/>
    </row>
    <row r="372" spans="1:16" x14ac:dyDescent="0.2">
      <c r="A372" s="10" t="s">
        <v>218</v>
      </c>
      <c r="B372" s="8">
        <v>84</v>
      </c>
      <c r="C372" s="8"/>
      <c r="D372" s="8">
        <v>84</v>
      </c>
      <c r="M372" s="8"/>
      <c r="P372" s="8">
        <v>71</v>
      </c>
    </row>
    <row r="373" spans="1:16" x14ac:dyDescent="0.2">
      <c r="A373" s="10" t="s">
        <v>389</v>
      </c>
      <c r="B373" s="8"/>
      <c r="C373" s="8">
        <v>71</v>
      </c>
      <c r="D373" s="8">
        <v>71</v>
      </c>
      <c r="M373" s="8"/>
      <c r="P373" s="8">
        <v>149</v>
      </c>
    </row>
    <row r="374" spans="1:16" x14ac:dyDescent="0.2">
      <c r="A374" s="10" t="s">
        <v>1347</v>
      </c>
      <c r="B374" s="8"/>
      <c r="C374" s="8">
        <v>149</v>
      </c>
      <c r="D374" s="8">
        <v>149</v>
      </c>
      <c r="M374" s="8">
        <v>338</v>
      </c>
      <c r="P374" s="8"/>
    </row>
    <row r="375" spans="1:16" x14ac:dyDescent="0.2">
      <c r="A375" s="10" t="s">
        <v>712</v>
      </c>
      <c r="B375" s="8">
        <v>338</v>
      </c>
      <c r="C375" s="8"/>
      <c r="D375" s="8">
        <v>338</v>
      </c>
      <c r="M375" s="8"/>
      <c r="P375" s="8">
        <v>50</v>
      </c>
    </row>
    <row r="376" spans="1:16" x14ac:dyDescent="0.2">
      <c r="A376" s="10" t="s">
        <v>3754</v>
      </c>
      <c r="B376" s="8"/>
      <c r="C376" s="8">
        <v>50</v>
      </c>
      <c r="D376" s="8">
        <v>50</v>
      </c>
      <c r="M376" s="8"/>
      <c r="P376" s="8">
        <v>62</v>
      </c>
    </row>
    <row r="377" spans="1:16" x14ac:dyDescent="0.2">
      <c r="A377" s="10" t="s">
        <v>2623</v>
      </c>
      <c r="B377" s="8"/>
      <c r="C377" s="8">
        <v>62</v>
      </c>
      <c r="D377" s="8">
        <v>62</v>
      </c>
      <c r="M377" s="8">
        <v>7</v>
      </c>
      <c r="P377" s="8"/>
    </row>
    <row r="378" spans="1:16" x14ac:dyDescent="0.2">
      <c r="A378" s="10" t="s">
        <v>3902</v>
      </c>
      <c r="B378" s="8">
        <v>7</v>
      </c>
      <c r="C378" s="8"/>
      <c r="D378" s="8">
        <v>7</v>
      </c>
      <c r="M378" s="8">
        <v>8</v>
      </c>
      <c r="P378" s="8"/>
    </row>
    <row r="379" spans="1:16" x14ac:dyDescent="0.2">
      <c r="A379" s="10" t="s">
        <v>1808</v>
      </c>
      <c r="B379" s="8">
        <v>8</v>
      </c>
      <c r="C379" s="8"/>
      <c r="D379" s="8">
        <v>8</v>
      </c>
      <c r="M379" s="8"/>
      <c r="P379" s="8">
        <v>701</v>
      </c>
    </row>
    <row r="380" spans="1:16" x14ac:dyDescent="0.2">
      <c r="A380" s="10" t="s">
        <v>1971</v>
      </c>
      <c r="B380" s="8"/>
      <c r="C380" s="8">
        <v>701</v>
      </c>
      <c r="D380" s="8">
        <v>701</v>
      </c>
      <c r="M380" s="8">
        <v>9</v>
      </c>
      <c r="P380" s="8"/>
    </row>
    <row r="381" spans="1:16" x14ac:dyDescent="0.2">
      <c r="A381" s="10" t="s">
        <v>775</v>
      </c>
      <c r="B381" s="8">
        <v>9</v>
      </c>
      <c r="C381" s="8"/>
      <c r="D381" s="8">
        <v>9</v>
      </c>
      <c r="M381" s="8"/>
      <c r="P381" s="8">
        <v>34</v>
      </c>
    </row>
    <row r="382" spans="1:16" x14ac:dyDescent="0.2">
      <c r="A382" s="10" t="s">
        <v>2207</v>
      </c>
      <c r="B382" s="8"/>
      <c r="C382" s="8">
        <v>34</v>
      </c>
      <c r="D382" s="8">
        <v>34</v>
      </c>
      <c r="M382" s="8"/>
      <c r="P382" s="8">
        <v>45</v>
      </c>
    </row>
    <row r="383" spans="1:16" x14ac:dyDescent="0.2">
      <c r="A383" s="10" t="s">
        <v>1894</v>
      </c>
      <c r="B383" s="8"/>
      <c r="C383" s="8">
        <v>45</v>
      </c>
      <c r="D383" s="8">
        <v>45</v>
      </c>
      <c r="M383" s="8"/>
      <c r="P383" s="8">
        <v>90</v>
      </c>
    </row>
    <row r="384" spans="1:16" x14ac:dyDescent="0.2">
      <c r="A384" s="10" t="s">
        <v>1649</v>
      </c>
      <c r="B384" s="8"/>
      <c r="C384" s="8">
        <v>90</v>
      </c>
      <c r="D384" s="8">
        <v>90</v>
      </c>
      <c r="M384" s="8">
        <v>0</v>
      </c>
      <c r="P384" s="8"/>
    </row>
    <row r="385" spans="1:16" x14ac:dyDescent="0.2">
      <c r="A385" s="10" t="s">
        <v>223</v>
      </c>
      <c r="B385" s="8">
        <v>0</v>
      </c>
      <c r="C385" s="8"/>
      <c r="D385" s="8">
        <v>0</v>
      </c>
      <c r="M385" s="8">
        <v>135</v>
      </c>
      <c r="P385" s="8"/>
    </row>
    <row r="386" spans="1:16" x14ac:dyDescent="0.2">
      <c r="A386" s="10" t="s">
        <v>685</v>
      </c>
      <c r="B386" s="8">
        <v>135</v>
      </c>
      <c r="C386" s="8"/>
      <c r="D386" s="8">
        <v>135</v>
      </c>
      <c r="M386" s="8"/>
      <c r="P386" s="8">
        <v>676</v>
      </c>
    </row>
    <row r="387" spans="1:16" x14ac:dyDescent="0.2">
      <c r="A387" s="10" t="s">
        <v>2609</v>
      </c>
      <c r="B387" s="8"/>
      <c r="C387" s="8">
        <v>676</v>
      </c>
      <c r="D387" s="8">
        <v>676</v>
      </c>
      <c r="M387" s="8">
        <v>0</v>
      </c>
      <c r="P387" s="8"/>
    </row>
    <row r="388" spans="1:16" x14ac:dyDescent="0.2">
      <c r="A388" s="10" t="s">
        <v>235</v>
      </c>
      <c r="B388" s="8">
        <v>0</v>
      </c>
      <c r="C388" s="8"/>
      <c r="D388" s="8">
        <v>0</v>
      </c>
      <c r="M388" s="8">
        <v>0</v>
      </c>
      <c r="P388" s="8"/>
    </row>
    <row r="389" spans="1:16" x14ac:dyDescent="0.2">
      <c r="A389" s="10" t="s">
        <v>1142</v>
      </c>
      <c r="B389" s="8">
        <v>0</v>
      </c>
      <c r="C389" s="8"/>
      <c r="D389" s="8">
        <v>0</v>
      </c>
      <c r="M389" s="8"/>
      <c r="P389" s="8">
        <v>126</v>
      </c>
    </row>
    <row r="390" spans="1:16" x14ac:dyDescent="0.2">
      <c r="A390" s="10" t="s">
        <v>316</v>
      </c>
      <c r="B390" s="8"/>
      <c r="C390" s="8">
        <v>126</v>
      </c>
      <c r="D390" s="8">
        <v>126</v>
      </c>
      <c r="M390" s="8"/>
      <c r="P390" s="8">
        <v>821</v>
      </c>
    </row>
    <row r="391" spans="1:16" x14ac:dyDescent="0.2">
      <c r="A391" s="10" t="s">
        <v>1978</v>
      </c>
      <c r="B391" s="8"/>
      <c r="C391" s="8">
        <v>821</v>
      </c>
      <c r="D391" s="8">
        <v>821</v>
      </c>
      <c r="M391" s="8">
        <v>16</v>
      </c>
      <c r="P391" s="8"/>
    </row>
    <row r="392" spans="1:16" x14ac:dyDescent="0.2">
      <c r="A392" s="10" t="s">
        <v>2161</v>
      </c>
      <c r="B392" s="8">
        <v>16</v>
      </c>
      <c r="C392" s="8"/>
      <c r="D392" s="8">
        <v>16</v>
      </c>
      <c r="M392" s="8">
        <v>16</v>
      </c>
      <c r="P392" s="8"/>
    </row>
    <row r="393" spans="1:16" x14ac:dyDescent="0.2">
      <c r="A393" s="10" t="s">
        <v>2407</v>
      </c>
      <c r="B393" s="8">
        <v>16</v>
      </c>
      <c r="C393" s="8"/>
      <c r="D393" s="8">
        <v>16</v>
      </c>
      <c r="M393" s="8"/>
      <c r="P393" s="8">
        <v>14</v>
      </c>
    </row>
    <row r="394" spans="1:16" x14ac:dyDescent="0.2">
      <c r="A394" s="10" t="s">
        <v>2287</v>
      </c>
      <c r="B394" s="8"/>
      <c r="C394" s="8">
        <v>14</v>
      </c>
      <c r="D394" s="8">
        <v>14</v>
      </c>
      <c r="M394" s="8"/>
      <c r="P394" s="8">
        <v>286</v>
      </c>
    </row>
    <row r="395" spans="1:16" x14ac:dyDescent="0.2">
      <c r="A395" s="10" t="s">
        <v>353</v>
      </c>
      <c r="B395" s="8"/>
      <c r="C395" s="8">
        <v>286</v>
      </c>
      <c r="D395" s="8">
        <v>286</v>
      </c>
      <c r="M395" s="8">
        <v>1</v>
      </c>
      <c r="P395" s="8"/>
    </row>
    <row r="396" spans="1:16" x14ac:dyDescent="0.2">
      <c r="A396" s="10" t="s">
        <v>2886</v>
      </c>
      <c r="B396" s="8">
        <v>1</v>
      </c>
      <c r="C396" s="8"/>
      <c r="D396" s="8">
        <v>1</v>
      </c>
      <c r="M396" s="8"/>
      <c r="P396" s="8">
        <v>70</v>
      </c>
    </row>
    <row r="397" spans="1:16" x14ac:dyDescent="0.2">
      <c r="A397" s="10" t="s">
        <v>18</v>
      </c>
      <c r="B397" s="8"/>
      <c r="C397" s="8">
        <v>70</v>
      </c>
      <c r="D397" s="8">
        <v>70</v>
      </c>
      <c r="M397" s="8"/>
      <c r="P397" s="8">
        <v>55</v>
      </c>
    </row>
    <row r="398" spans="1:16" x14ac:dyDescent="0.2">
      <c r="A398" s="10" t="s">
        <v>2477</v>
      </c>
      <c r="B398" s="8"/>
      <c r="C398" s="8">
        <v>55</v>
      </c>
      <c r="D398" s="8">
        <v>55</v>
      </c>
      <c r="M398" s="8">
        <v>8</v>
      </c>
      <c r="P398" s="8"/>
    </row>
    <row r="399" spans="1:16" x14ac:dyDescent="0.2">
      <c r="A399" s="10" t="s">
        <v>3192</v>
      </c>
      <c r="B399" s="8">
        <v>8</v>
      </c>
      <c r="C399" s="8"/>
      <c r="D399" s="8">
        <v>8</v>
      </c>
      <c r="M399" s="8">
        <v>0</v>
      </c>
      <c r="P399" s="8"/>
    </row>
    <row r="400" spans="1:16" x14ac:dyDescent="0.2">
      <c r="A400" s="10" t="s">
        <v>2888</v>
      </c>
      <c r="B400" s="8">
        <v>0</v>
      </c>
      <c r="C400" s="8"/>
      <c r="D400" s="8">
        <v>0</v>
      </c>
      <c r="M400" s="8"/>
      <c r="P400" s="8">
        <v>13</v>
      </c>
    </row>
    <row r="401" spans="1:16" x14ac:dyDescent="0.2">
      <c r="A401" s="10" t="s">
        <v>3520</v>
      </c>
      <c r="B401" s="8"/>
      <c r="C401" s="8">
        <v>13</v>
      </c>
      <c r="D401" s="8">
        <v>13</v>
      </c>
      <c r="M401" s="8">
        <v>0</v>
      </c>
      <c r="P401" s="8"/>
    </row>
    <row r="402" spans="1:16" x14ac:dyDescent="0.2">
      <c r="A402" s="10" t="s">
        <v>4027</v>
      </c>
      <c r="B402" s="8">
        <v>0</v>
      </c>
      <c r="C402" s="8"/>
      <c r="D402" s="8">
        <v>0</v>
      </c>
      <c r="M402" s="8"/>
      <c r="P402" s="8">
        <v>61</v>
      </c>
    </row>
    <row r="403" spans="1:16" x14ac:dyDescent="0.2">
      <c r="A403" s="10" t="s">
        <v>2783</v>
      </c>
      <c r="B403" s="8"/>
      <c r="C403" s="8">
        <v>61</v>
      </c>
      <c r="D403" s="8">
        <v>61</v>
      </c>
      <c r="M403" s="8">
        <v>12</v>
      </c>
      <c r="P403" s="8"/>
    </row>
    <row r="404" spans="1:16" x14ac:dyDescent="0.2">
      <c r="A404" s="10" t="s">
        <v>1982</v>
      </c>
      <c r="B404" s="8">
        <v>12</v>
      </c>
      <c r="C404" s="8"/>
      <c r="D404" s="8">
        <v>12</v>
      </c>
      <c r="M404" s="8"/>
      <c r="P404" s="8">
        <v>467</v>
      </c>
    </row>
    <row r="405" spans="1:16" x14ac:dyDescent="0.2">
      <c r="A405" s="10" t="s">
        <v>1275</v>
      </c>
      <c r="B405" s="8"/>
      <c r="C405" s="8">
        <v>467</v>
      </c>
      <c r="D405" s="8">
        <v>467</v>
      </c>
      <c r="M405" s="8"/>
      <c r="P405" s="8">
        <v>78</v>
      </c>
    </row>
    <row r="406" spans="1:16" x14ac:dyDescent="0.2">
      <c r="A406" s="10" t="s">
        <v>3410</v>
      </c>
      <c r="B406" s="8"/>
      <c r="C406" s="8">
        <v>78</v>
      </c>
      <c r="D406" s="8">
        <v>78</v>
      </c>
      <c r="M406" s="8"/>
      <c r="P406" s="8">
        <v>81</v>
      </c>
    </row>
    <row r="407" spans="1:16" x14ac:dyDescent="0.2">
      <c r="A407" s="10" t="s">
        <v>2630</v>
      </c>
      <c r="B407" s="8"/>
      <c r="C407" s="8">
        <v>81</v>
      </c>
      <c r="D407" s="8">
        <v>81</v>
      </c>
      <c r="M407" s="8"/>
      <c r="P407" s="8">
        <v>897</v>
      </c>
    </row>
    <row r="408" spans="1:16" x14ac:dyDescent="0.2">
      <c r="A408" s="10" t="s">
        <v>2194</v>
      </c>
      <c r="B408" s="8"/>
      <c r="C408" s="8">
        <v>897</v>
      </c>
      <c r="D408" s="8">
        <v>897</v>
      </c>
      <c r="M408" s="8"/>
      <c r="P408" s="8">
        <v>59</v>
      </c>
    </row>
    <row r="409" spans="1:16" x14ac:dyDescent="0.2">
      <c r="A409" s="10" t="s">
        <v>536</v>
      </c>
      <c r="B409" s="8"/>
      <c r="C409" s="8">
        <v>59</v>
      </c>
      <c r="D409" s="8">
        <v>59</v>
      </c>
      <c r="M409" s="8"/>
      <c r="P409" s="8">
        <v>10</v>
      </c>
    </row>
    <row r="410" spans="1:16" x14ac:dyDescent="0.2">
      <c r="A410" s="10" t="s">
        <v>3324</v>
      </c>
      <c r="B410" s="8"/>
      <c r="C410" s="8">
        <v>10</v>
      </c>
      <c r="D410" s="8">
        <v>10</v>
      </c>
      <c r="M410" s="8">
        <v>0</v>
      </c>
      <c r="P410" s="8"/>
    </row>
    <row r="411" spans="1:16" x14ac:dyDescent="0.2">
      <c r="A411" s="10" t="s">
        <v>4067</v>
      </c>
      <c r="B411" s="8">
        <v>0</v>
      </c>
      <c r="C411" s="8"/>
      <c r="D411" s="8">
        <v>0</v>
      </c>
      <c r="M411" s="8"/>
      <c r="P411" s="8">
        <v>714</v>
      </c>
    </row>
    <row r="412" spans="1:16" x14ac:dyDescent="0.2">
      <c r="A412" s="10" t="s">
        <v>1195</v>
      </c>
      <c r="B412" s="8"/>
      <c r="C412" s="8">
        <v>714</v>
      </c>
      <c r="D412" s="8">
        <v>714</v>
      </c>
      <c r="M412" s="8"/>
      <c r="P412" s="8">
        <v>353</v>
      </c>
    </row>
    <row r="413" spans="1:16" x14ac:dyDescent="0.2">
      <c r="A413" s="10" t="s">
        <v>2024</v>
      </c>
      <c r="B413" s="8"/>
      <c r="C413" s="8">
        <v>353</v>
      </c>
      <c r="D413" s="8">
        <v>353</v>
      </c>
      <c r="M413" s="8"/>
      <c r="P413" s="8">
        <v>97</v>
      </c>
    </row>
    <row r="414" spans="1:16" x14ac:dyDescent="0.2">
      <c r="A414" s="10" t="s">
        <v>747</v>
      </c>
      <c r="B414" s="8"/>
      <c r="C414" s="8">
        <v>97</v>
      </c>
      <c r="D414" s="8">
        <v>97</v>
      </c>
      <c r="M414" s="8"/>
      <c r="P414" s="8">
        <v>47</v>
      </c>
    </row>
    <row r="415" spans="1:16" x14ac:dyDescent="0.2">
      <c r="A415" s="10" t="s">
        <v>856</v>
      </c>
      <c r="B415" s="8"/>
      <c r="C415" s="8">
        <v>47</v>
      </c>
      <c r="D415" s="8">
        <v>47</v>
      </c>
      <c r="M415" s="8"/>
      <c r="P415" s="8">
        <v>306</v>
      </c>
    </row>
    <row r="416" spans="1:16" x14ac:dyDescent="0.2">
      <c r="A416" s="10" t="s">
        <v>1963</v>
      </c>
      <c r="B416" s="8"/>
      <c r="C416" s="8">
        <v>306</v>
      </c>
      <c r="D416" s="8">
        <v>306</v>
      </c>
      <c r="M416" s="8">
        <v>2</v>
      </c>
      <c r="P416" s="8"/>
    </row>
    <row r="417" spans="1:16" x14ac:dyDescent="0.2">
      <c r="A417" s="10" t="s">
        <v>3937</v>
      </c>
      <c r="B417" s="8">
        <v>2</v>
      </c>
      <c r="C417" s="8"/>
      <c r="D417" s="8">
        <v>2</v>
      </c>
      <c r="M417" s="8">
        <v>12</v>
      </c>
      <c r="P417" s="8"/>
    </row>
    <row r="418" spans="1:16" x14ac:dyDescent="0.2">
      <c r="A418" s="10" t="s">
        <v>4077</v>
      </c>
      <c r="B418" s="8">
        <v>12</v>
      </c>
      <c r="C418" s="8"/>
      <c r="D418" s="8">
        <v>12</v>
      </c>
      <c r="M418" s="8"/>
      <c r="P418" s="8">
        <v>232</v>
      </c>
    </row>
    <row r="419" spans="1:16" x14ac:dyDescent="0.2">
      <c r="A419" s="10" t="s">
        <v>290</v>
      </c>
      <c r="B419" s="8"/>
      <c r="C419" s="8">
        <v>232</v>
      </c>
      <c r="D419" s="8">
        <v>232</v>
      </c>
      <c r="M419" s="8"/>
      <c r="P419" s="8">
        <v>27</v>
      </c>
    </row>
    <row r="420" spans="1:16" x14ac:dyDescent="0.2">
      <c r="A420" s="10" t="s">
        <v>649</v>
      </c>
      <c r="B420" s="8"/>
      <c r="C420" s="8">
        <v>27</v>
      </c>
      <c r="D420" s="8">
        <v>27</v>
      </c>
      <c r="M420" s="8">
        <v>196</v>
      </c>
      <c r="P420" s="8"/>
    </row>
    <row r="421" spans="1:16" x14ac:dyDescent="0.2">
      <c r="A421" s="10" t="s">
        <v>953</v>
      </c>
      <c r="B421" s="8">
        <v>196</v>
      </c>
      <c r="C421" s="8"/>
      <c r="D421" s="8">
        <v>196</v>
      </c>
      <c r="M421" s="8">
        <v>28</v>
      </c>
      <c r="P421" s="8"/>
    </row>
    <row r="422" spans="1:16" x14ac:dyDescent="0.2">
      <c r="A422" s="10" t="s">
        <v>3846</v>
      </c>
      <c r="B422" s="8">
        <v>28</v>
      </c>
      <c r="C422" s="8"/>
      <c r="D422" s="8">
        <v>28</v>
      </c>
      <c r="M422" s="8">
        <v>0</v>
      </c>
      <c r="P422" s="8"/>
    </row>
    <row r="423" spans="1:16" x14ac:dyDescent="0.2">
      <c r="A423" s="10" t="s">
        <v>1879</v>
      </c>
      <c r="B423" s="8">
        <v>0</v>
      </c>
      <c r="C423" s="8"/>
      <c r="D423" s="8">
        <v>0</v>
      </c>
      <c r="M423" s="8">
        <v>4</v>
      </c>
      <c r="P423" s="8"/>
    </row>
    <row r="424" spans="1:16" x14ac:dyDescent="0.2">
      <c r="A424" s="10" t="s">
        <v>3786</v>
      </c>
      <c r="B424" s="8">
        <v>4</v>
      </c>
      <c r="C424" s="8"/>
      <c r="D424" s="8">
        <v>4</v>
      </c>
      <c r="M424" s="8"/>
      <c r="P424" s="8">
        <v>70</v>
      </c>
    </row>
    <row r="425" spans="1:16" x14ac:dyDescent="0.2">
      <c r="A425" s="10" t="s">
        <v>1653</v>
      </c>
      <c r="B425" s="8"/>
      <c r="C425" s="8">
        <v>70</v>
      </c>
      <c r="D425" s="8">
        <v>70</v>
      </c>
      <c r="M425" s="8">
        <v>2</v>
      </c>
      <c r="P425" s="8"/>
    </row>
    <row r="426" spans="1:16" x14ac:dyDescent="0.2">
      <c r="A426" s="10" t="s">
        <v>2901</v>
      </c>
      <c r="B426" s="8">
        <v>2</v>
      </c>
      <c r="C426" s="8"/>
      <c r="D426" s="8">
        <v>2</v>
      </c>
      <c r="M426" s="8">
        <v>0</v>
      </c>
      <c r="P426" s="8"/>
    </row>
    <row r="427" spans="1:16" x14ac:dyDescent="0.2">
      <c r="A427" s="10" t="s">
        <v>1554</v>
      </c>
      <c r="B427" s="8">
        <v>0</v>
      </c>
      <c r="C427" s="8"/>
      <c r="D427" s="8">
        <v>0</v>
      </c>
      <c r="M427" s="8"/>
      <c r="P427" s="8">
        <v>27</v>
      </c>
    </row>
    <row r="428" spans="1:16" x14ac:dyDescent="0.2">
      <c r="A428" s="10" t="s">
        <v>1639</v>
      </c>
      <c r="B428" s="8"/>
      <c r="C428" s="8">
        <v>27</v>
      </c>
      <c r="D428" s="8">
        <v>27</v>
      </c>
      <c r="M428" s="8">
        <v>0</v>
      </c>
      <c r="P428" s="8"/>
    </row>
    <row r="429" spans="1:16" x14ac:dyDescent="0.2">
      <c r="A429" s="10" t="s">
        <v>496</v>
      </c>
      <c r="B429" s="8">
        <v>0</v>
      </c>
      <c r="C429" s="8"/>
      <c r="D429" s="8">
        <v>0</v>
      </c>
      <c r="M429" s="8">
        <v>40</v>
      </c>
      <c r="P429" s="8"/>
    </row>
    <row r="430" spans="1:16" x14ac:dyDescent="0.2">
      <c r="A430" s="10" t="s">
        <v>1000</v>
      </c>
      <c r="B430" s="8">
        <v>40</v>
      </c>
      <c r="C430" s="8"/>
      <c r="D430" s="8">
        <v>40</v>
      </c>
      <c r="M430" s="8"/>
      <c r="P430" s="8">
        <v>31</v>
      </c>
    </row>
    <row r="431" spans="1:16" x14ac:dyDescent="0.2">
      <c r="A431" s="10" t="s">
        <v>3444</v>
      </c>
      <c r="B431" s="8"/>
      <c r="C431" s="8">
        <v>31</v>
      </c>
      <c r="D431" s="8">
        <v>31</v>
      </c>
      <c r="M431" s="8">
        <v>5</v>
      </c>
      <c r="P431" s="8"/>
    </row>
    <row r="432" spans="1:16" x14ac:dyDescent="0.2">
      <c r="A432" s="10" t="s">
        <v>2125</v>
      </c>
      <c r="B432" s="8">
        <v>5</v>
      </c>
      <c r="C432" s="8"/>
      <c r="D432" s="8">
        <v>5</v>
      </c>
      <c r="M432" s="8"/>
      <c r="P432" s="8">
        <v>150</v>
      </c>
    </row>
    <row r="433" spans="1:16" x14ac:dyDescent="0.2">
      <c r="A433" s="10" t="s">
        <v>29</v>
      </c>
      <c r="B433" s="8"/>
      <c r="C433" s="8">
        <v>150</v>
      </c>
      <c r="D433" s="8">
        <v>150</v>
      </c>
      <c r="M433" s="8"/>
      <c r="P433" s="8">
        <v>388</v>
      </c>
    </row>
    <row r="434" spans="1:16" x14ac:dyDescent="0.2">
      <c r="A434" s="10" t="s">
        <v>1979</v>
      </c>
      <c r="B434" s="8"/>
      <c r="C434" s="8">
        <v>388</v>
      </c>
      <c r="D434" s="8">
        <v>388</v>
      </c>
      <c r="M434" s="8"/>
      <c r="P434" s="8">
        <v>218</v>
      </c>
    </row>
    <row r="435" spans="1:16" x14ac:dyDescent="0.2">
      <c r="A435" s="10" t="s">
        <v>2984</v>
      </c>
      <c r="B435" s="8"/>
      <c r="C435" s="8">
        <v>218</v>
      </c>
      <c r="D435" s="8">
        <v>218</v>
      </c>
      <c r="M435" s="8">
        <v>0</v>
      </c>
      <c r="P435" s="8"/>
    </row>
    <row r="436" spans="1:16" x14ac:dyDescent="0.2">
      <c r="A436" s="10" t="s">
        <v>479</v>
      </c>
      <c r="B436" s="8">
        <v>0</v>
      </c>
      <c r="C436" s="8"/>
      <c r="D436" s="8">
        <v>0</v>
      </c>
      <c r="M436" s="8"/>
      <c r="P436" s="8">
        <v>26</v>
      </c>
    </row>
    <row r="437" spans="1:16" x14ac:dyDescent="0.2">
      <c r="A437" s="10" t="s">
        <v>3008</v>
      </c>
      <c r="B437" s="8"/>
      <c r="C437" s="8">
        <v>26</v>
      </c>
      <c r="D437" s="8">
        <v>26</v>
      </c>
      <c r="M437" s="8"/>
      <c r="P437" s="8">
        <v>41</v>
      </c>
    </row>
    <row r="438" spans="1:16" x14ac:dyDescent="0.2">
      <c r="A438" s="10" t="s">
        <v>3566</v>
      </c>
      <c r="B438" s="8"/>
      <c r="C438" s="8">
        <v>41</v>
      </c>
      <c r="D438" s="8">
        <v>41</v>
      </c>
      <c r="M438" s="8">
        <v>10</v>
      </c>
      <c r="P438" s="8"/>
    </row>
    <row r="439" spans="1:16" x14ac:dyDescent="0.2">
      <c r="A439" s="10" t="s">
        <v>3964</v>
      </c>
      <c r="B439" s="8">
        <v>10</v>
      </c>
      <c r="C439" s="8"/>
      <c r="D439" s="8">
        <v>10</v>
      </c>
      <c r="M439" s="8">
        <v>0</v>
      </c>
      <c r="P439" s="8"/>
    </row>
    <row r="440" spans="1:16" x14ac:dyDescent="0.2">
      <c r="A440" s="10" t="s">
        <v>227</v>
      </c>
      <c r="B440" s="8">
        <v>0</v>
      </c>
      <c r="C440" s="8"/>
      <c r="D440" s="8">
        <v>0</v>
      </c>
      <c r="M440" s="8"/>
      <c r="P440" s="8">
        <v>988</v>
      </c>
    </row>
    <row r="441" spans="1:16" x14ac:dyDescent="0.2">
      <c r="A441" s="10" t="s">
        <v>2233</v>
      </c>
      <c r="B441" s="8"/>
      <c r="C441" s="8">
        <v>988</v>
      </c>
      <c r="D441" s="8">
        <v>988</v>
      </c>
      <c r="M441" s="8">
        <v>7</v>
      </c>
      <c r="P441" s="8"/>
    </row>
    <row r="442" spans="1:16" x14ac:dyDescent="0.2">
      <c r="A442" s="10" t="s">
        <v>1107</v>
      </c>
      <c r="B442" s="8">
        <v>7</v>
      </c>
      <c r="C442" s="8"/>
      <c r="D442" s="8">
        <v>7</v>
      </c>
      <c r="M442" s="8"/>
      <c r="P442" s="8">
        <v>23</v>
      </c>
    </row>
    <row r="443" spans="1:16" x14ac:dyDescent="0.2">
      <c r="A443" s="10" t="s">
        <v>25</v>
      </c>
      <c r="B443" s="8"/>
      <c r="C443" s="8">
        <v>23</v>
      </c>
      <c r="D443" s="8">
        <v>23</v>
      </c>
      <c r="M443" s="8">
        <v>2</v>
      </c>
      <c r="P443" s="8"/>
    </row>
    <row r="444" spans="1:16" x14ac:dyDescent="0.2">
      <c r="A444" s="10" t="s">
        <v>444</v>
      </c>
      <c r="B444" s="8">
        <v>2</v>
      </c>
      <c r="C444" s="8"/>
      <c r="D444" s="8">
        <v>2</v>
      </c>
      <c r="M444" s="8">
        <v>9</v>
      </c>
      <c r="P444" s="8"/>
    </row>
    <row r="445" spans="1:16" x14ac:dyDescent="0.2">
      <c r="A445" s="10" t="s">
        <v>1176</v>
      </c>
      <c r="B445" s="8">
        <v>9</v>
      </c>
      <c r="C445" s="8"/>
      <c r="D445" s="8">
        <v>9</v>
      </c>
      <c r="M445" s="8">
        <v>2</v>
      </c>
      <c r="P445" s="8"/>
    </row>
    <row r="446" spans="1:16" x14ac:dyDescent="0.2">
      <c r="A446" s="10" t="s">
        <v>2698</v>
      </c>
      <c r="B446" s="8">
        <v>2</v>
      </c>
      <c r="C446" s="8"/>
      <c r="D446" s="8">
        <v>2</v>
      </c>
      <c r="M446" s="8">
        <v>0</v>
      </c>
      <c r="P446" s="8"/>
    </row>
    <row r="447" spans="1:16" x14ac:dyDescent="0.2">
      <c r="A447" s="10" t="s">
        <v>1148</v>
      </c>
      <c r="B447" s="8">
        <v>0</v>
      </c>
      <c r="C447" s="8"/>
      <c r="D447" s="8">
        <v>0</v>
      </c>
      <c r="M447" s="8"/>
      <c r="P447" s="8">
        <v>9</v>
      </c>
    </row>
    <row r="448" spans="1:16" x14ac:dyDescent="0.2">
      <c r="A448" s="10" t="s">
        <v>3414</v>
      </c>
      <c r="B448" s="8"/>
      <c r="C448" s="8">
        <v>9</v>
      </c>
      <c r="D448" s="8">
        <v>9</v>
      </c>
      <c r="M448" s="8">
        <v>0</v>
      </c>
      <c r="P448" s="8"/>
    </row>
    <row r="449" spans="1:16" x14ac:dyDescent="0.2">
      <c r="A449" s="10" t="s">
        <v>1555</v>
      </c>
      <c r="B449" s="8">
        <v>0</v>
      </c>
      <c r="C449" s="8"/>
      <c r="D449" s="8">
        <v>0</v>
      </c>
      <c r="M449" s="8"/>
      <c r="P449" s="8">
        <v>148</v>
      </c>
    </row>
    <row r="450" spans="1:16" x14ac:dyDescent="0.2">
      <c r="A450" s="10" t="s">
        <v>2718</v>
      </c>
      <c r="B450" s="8"/>
      <c r="C450" s="8">
        <v>148</v>
      </c>
      <c r="D450" s="8">
        <v>148</v>
      </c>
      <c r="M450" s="8">
        <v>31</v>
      </c>
      <c r="P450" s="8"/>
    </row>
    <row r="451" spans="1:16" x14ac:dyDescent="0.2">
      <c r="A451" s="10" t="s">
        <v>3725</v>
      </c>
      <c r="B451" s="8">
        <v>31</v>
      </c>
      <c r="C451" s="8"/>
      <c r="D451" s="8">
        <v>31</v>
      </c>
      <c r="M451" s="8"/>
      <c r="P451" s="8">
        <v>107</v>
      </c>
    </row>
    <row r="452" spans="1:16" x14ac:dyDescent="0.2">
      <c r="A452" s="10" t="s">
        <v>3013</v>
      </c>
      <c r="B452" s="8"/>
      <c r="C452" s="8">
        <v>107</v>
      </c>
      <c r="D452" s="8">
        <v>107</v>
      </c>
      <c r="M452" s="8"/>
      <c r="P452" s="8">
        <v>5</v>
      </c>
    </row>
    <row r="453" spans="1:16" x14ac:dyDescent="0.2">
      <c r="A453" s="10" t="s">
        <v>1381</v>
      </c>
      <c r="B453" s="8"/>
      <c r="C453" s="8">
        <v>5</v>
      </c>
      <c r="D453" s="8">
        <v>5</v>
      </c>
      <c r="M453" s="8"/>
      <c r="P453" s="8">
        <v>191</v>
      </c>
    </row>
    <row r="454" spans="1:16" x14ac:dyDescent="0.2">
      <c r="A454" s="10" t="s">
        <v>2006</v>
      </c>
      <c r="B454" s="8"/>
      <c r="C454" s="8">
        <v>191</v>
      </c>
      <c r="D454" s="8">
        <v>191</v>
      </c>
      <c r="M454" s="8"/>
      <c r="P454" s="8">
        <v>1204</v>
      </c>
    </row>
    <row r="455" spans="1:16" x14ac:dyDescent="0.2">
      <c r="A455" s="10" t="s">
        <v>2226</v>
      </c>
      <c r="B455" s="8"/>
      <c r="C455" s="8">
        <v>1204</v>
      </c>
      <c r="D455" s="8">
        <v>1204</v>
      </c>
      <c r="M455" s="8">
        <v>3</v>
      </c>
      <c r="P455" s="8"/>
    </row>
    <row r="456" spans="1:16" x14ac:dyDescent="0.2">
      <c r="A456" s="10" t="s">
        <v>1119</v>
      </c>
      <c r="B456" s="8">
        <v>3</v>
      </c>
      <c r="C456" s="8"/>
      <c r="D456" s="8">
        <v>3</v>
      </c>
      <c r="M456" s="8">
        <v>0</v>
      </c>
      <c r="P456" s="8"/>
    </row>
    <row r="457" spans="1:16" x14ac:dyDescent="0.2">
      <c r="A457" s="10" t="s">
        <v>1165</v>
      </c>
      <c r="B457" s="8">
        <v>0</v>
      </c>
      <c r="C457" s="8"/>
      <c r="D457" s="8">
        <v>0</v>
      </c>
      <c r="M457" s="8"/>
      <c r="P457" s="8">
        <v>11</v>
      </c>
    </row>
    <row r="458" spans="1:16" x14ac:dyDescent="0.2">
      <c r="A458" s="10" t="s">
        <v>2113</v>
      </c>
      <c r="B458" s="8"/>
      <c r="C458" s="8">
        <v>11</v>
      </c>
      <c r="D458" s="8">
        <v>11</v>
      </c>
      <c r="M458" s="8"/>
      <c r="P458" s="8">
        <v>59</v>
      </c>
    </row>
    <row r="459" spans="1:16" x14ac:dyDescent="0.2">
      <c r="A459" s="10" t="s">
        <v>538</v>
      </c>
      <c r="B459" s="8"/>
      <c r="C459" s="8">
        <v>59</v>
      </c>
      <c r="D459" s="8">
        <v>59</v>
      </c>
      <c r="M459" s="8"/>
      <c r="P459" s="8">
        <v>46</v>
      </c>
    </row>
    <row r="460" spans="1:16" x14ac:dyDescent="0.2">
      <c r="A460" s="10" t="s">
        <v>2293</v>
      </c>
      <c r="B460" s="8"/>
      <c r="C460" s="8">
        <v>46</v>
      </c>
      <c r="D460" s="8">
        <v>46</v>
      </c>
      <c r="M460" s="8"/>
      <c r="P460" s="8">
        <v>61</v>
      </c>
    </row>
    <row r="461" spans="1:16" x14ac:dyDescent="0.2">
      <c r="A461" s="10" t="s">
        <v>839</v>
      </c>
      <c r="B461" s="8"/>
      <c r="C461" s="8">
        <v>61</v>
      </c>
      <c r="D461" s="8">
        <v>61</v>
      </c>
      <c r="M461" s="8"/>
      <c r="P461" s="8">
        <v>69</v>
      </c>
    </row>
    <row r="462" spans="1:16" x14ac:dyDescent="0.2">
      <c r="A462" s="10" t="s">
        <v>2221</v>
      </c>
      <c r="B462" s="8"/>
      <c r="C462" s="8">
        <v>69</v>
      </c>
      <c r="D462" s="8">
        <v>69</v>
      </c>
      <c r="M462" s="8"/>
      <c r="P462" s="8">
        <v>39</v>
      </c>
    </row>
    <row r="463" spans="1:16" x14ac:dyDescent="0.2">
      <c r="A463" s="10" t="s">
        <v>3473</v>
      </c>
      <c r="B463" s="8"/>
      <c r="C463" s="8">
        <v>39</v>
      </c>
      <c r="D463" s="8">
        <v>39</v>
      </c>
      <c r="M463" s="8">
        <v>16</v>
      </c>
      <c r="P463" s="8"/>
    </row>
    <row r="464" spans="1:16" x14ac:dyDescent="0.2">
      <c r="A464" s="10" t="s">
        <v>3797</v>
      </c>
      <c r="B464" s="8">
        <v>16</v>
      </c>
      <c r="C464" s="8"/>
      <c r="D464" s="8">
        <v>16</v>
      </c>
      <c r="M464" s="8"/>
      <c r="P464" s="8">
        <v>38</v>
      </c>
    </row>
    <row r="465" spans="1:16" x14ac:dyDescent="0.2">
      <c r="A465" s="10" t="s">
        <v>1827</v>
      </c>
      <c r="B465" s="8"/>
      <c r="C465" s="8">
        <v>38</v>
      </c>
      <c r="D465" s="8">
        <v>38</v>
      </c>
      <c r="M465" s="8"/>
      <c r="P465" s="8">
        <v>34</v>
      </c>
    </row>
    <row r="466" spans="1:16" x14ac:dyDescent="0.2">
      <c r="A466" s="10" t="s">
        <v>1265</v>
      </c>
      <c r="B466" s="8"/>
      <c r="C466" s="8">
        <v>34</v>
      </c>
      <c r="D466" s="8">
        <v>34</v>
      </c>
      <c r="M466" s="8"/>
      <c r="P466" s="8">
        <v>33</v>
      </c>
    </row>
    <row r="467" spans="1:16" x14ac:dyDescent="0.2">
      <c r="A467" s="10" t="s">
        <v>3517</v>
      </c>
      <c r="B467" s="8"/>
      <c r="C467" s="8">
        <v>33</v>
      </c>
      <c r="D467" s="8">
        <v>33</v>
      </c>
      <c r="M467" s="8"/>
      <c r="P467" s="8">
        <v>39</v>
      </c>
    </row>
    <row r="468" spans="1:16" x14ac:dyDescent="0.2">
      <c r="A468" s="10" t="s">
        <v>101</v>
      </c>
      <c r="B468" s="8"/>
      <c r="C468" s="8">
        <v>39</v>
      </c>
      <c r="D468" s="8">
        <v>39</v>
      </c>
      <c r="M468" s="8"/>
      <c r="P468" s="8">
        <v>63</v>
      </c>
    </row>
    <row r="469" spans="1:16" x14ac:dyDescent="0.2">
      <c r="A469" s="10" t="s">
        <v>3720</v>
      </c>
      <c r="B469" s="8"/>
      <c r="C469" s="8">
        <v>63</v>
      </c>
      <c r="D469" s="8">
        <v>63</v>
      </c>
      <c r="M469" s="8"/>
      <c r="P469" s="8">
        <v>85</v>
      </c>
    </row>
    <row r="470" spans="1:16" x14ac:dyDescent="0.2">
      <c r="A470" s="10" t="s">
        <v>1189</v>
      </c>
      <c r="B470" s="8"/>
      <c r="C470" s="8">
        <v>85</v>
      </c>
      <c r="D470" s="8">
        <v>85</v>
      </c>
      <c r="M470" s="8"/>
      <c r="P470" s="8">
        <v>4</v>
      </c>
    </row>
    <row r="471" spans="1:16" x14ac:dyDescent="0.2">
      <c r="A471" s="10" t="s">
        <v>2536</v>
      </c>
      <c r="B471" s="8"/>
      <c r="C471" s="8">
        <v>4</v>
      </c>
      <c r="D471" s="8">
        <v>4</v>
      </c>
      <c r="M471" s="8">
        <v>27</v>
      </c>
      <c r="P471" s="8"/>
    </row>
    <row r="472" spans="1:16" x14ac:dyDescent="0.2">
      <c r="A472" s="10" t="s">
        <v>2126</v>
      </c>
      <c r="B472" s="8">
        <v>27</v>
      </c>
      <c r="C472" s="8"/>
      <c r="D472" s="8">
        <v>27</v>
      </c>
      <c r="M472" s="8"/>
      <c r="P472" s="8">
        <v>65</v>
      </c>
    </row>
    <row r="473" spans="1:16" x14ac:dyDescent="0.2">
      <c r="A473" s="10" t="s">
        <v>1358</v>
      </c>
      <c r="B473" s="8"/>
      <c r="C473" s="8">
        <v>65</v>
      </c>
      <c r="D473" s="8">
        <v>65</v>
      </c>
      <c r="M473" s="8"/>
      <c r="P473" s="8">
        <v>30</v>
      </c>
    </row>
    <row r="474" spans="1:16" x14ac:dyDescent="0.2">
      <c r="A474" s="10" t="s">
        <v>1040</v>
      </c>
      <c r="B474" s="8"/>
      <c r="C474" s="8">
        <v>30</v>
      </c>
      <c r="D474" s="8">
        <v>30</v>
      </c>
      <c r="M474" s="8">
        <v>60</v>
      </c>
      <c r="P474" s="8"/>
    </row>
    <row r="475" spans="1:16" x14ac:dyDescent="0.2">
      <c r="A475" s="10" t="s">
        <v>2868</v>
      </c>
      <c r="B475" s="8">
        <v>60</v>
      </c>
      <c r="C475" s="8"/>
      <c r="D475" s="8">
        <v>60</v>
      </c>
      <c r="M475" s="8"/>
      <c r="P475" s="8">
        <v>235</v>
      </c>
    </row>
    <row r="476" spans="1:16" x14ac:dyDescent="0.2">
      <c r="A476" s="10" t="s">
        <v>250</v>
      </c>
      <c r="B476" s="8"/>
      <c r="C476" s="8">
        <v>235</v>
      </c>
      <c r="D476" s="8">
        <v>235</v>
      </c>
      <c r="M476" s="8"/>
      <c r="P476" s="8">
        <v>67</v>
      </c>
    </row>
    <row r="477" spans="1:16" x14ac:dyDescent="0.2">
      <c r="A477" s="10" t="s">
        <v>2457</v>
      </c>
      <c r="B477" s="8"/>
      <c r="C477" s="8">
        <v>67</v>
      </c>
      <c r="D477" s="8">
        <v>67</v>
      </c>
      <c r="M477" s="8"/>
      <c r="P477" s="8">
        <v>103</v>
      </c>
    </row>
    <row r="478" spans="1:16" x14ac:dyDescent="0.2">
      <c r="A478" s="10" t="s">
        <v>3021</v>
      </c>
      <c r="B478" s="8"/>
      <c r="C478" s="8">
        <v>103</v>
      </c>
      <c r="D478" s="8">
        <v>103</v>
      </c>
      <c r="M478" s="8"/>
      <c r="P478" s="8">
        <v>107</v>
      </c>
    </row>
    <row r="479" spans="1:16" x14ac:dyDescent="0.2">
      <c r="A479" s="10" t="s">
        <v>3762</v>
      </c>
      <c r="B479" s="8"/>
      <c r="C479" s="8">
        <v>107</v>
      </c>
      <c r="D479" s="8">
        <v>107</v>
      </c>
      <c r="M479" s="8"/>
      <c r="P479" s="8">
        <v>24</v>
      </c>
    </row>
    <row r="480" spans="1:16" x14ac:dyDescent="0.2">
      <c r="A480" s="10" t="s">
        <v>1301</v>
      </c>
      <c r="B480" s="8"/>
      <c r="C480" s="8">
        <v>24</v>
      </c>
      <c r="D480" s="8">
        <v>24</v>
      </c>
      <c r="M480" s="8"/>
      <c r="P480" s="8">
        <v>202</v>
      </c>
    </row>
    <row r="481" spans="1:16" x14ac:dyDescent="0.2">
      <c r="A481" s="10" t="s">
        <v>309</v>
      </c>
      <c r="B481" s="8"/>
      <c r="C481" s="8">
        <v>202</v>
      </c>
      <c r="D481" s="8">
        <v>202</v>
      </c>
      <c r="M481" s="8">
        <v>4</v>
      </c>
      <c r="P481" s="8"/>
    </row>
    <row r="482" spans="1:16" x14ac:dyDescent="0.2">
      <c r="A482" s="10" t="s">
        <v>1116</v>
      </c>
      <c r="B482" s="8">
        <v>4</v>
      </c>
      <c r="C482" s="8"/>
      <c r="D482" s="8">
        <v>4</v>
      </c>
      <c r="M482" s="8"/>
      <c r="P482" s="8">
        <v>53</v>
      </c>
    </row>
    <row r="483" spans="1:16" x14ac:dyDescent="0.2">
      <c r="A483" s="10" t="s">
        <v>795</v>
      </c>
      <c r="B483" s="8"/>
      <c r="C483" s="8">
        <v>53</v>
      </c>
      <c r="D483" s="8">
        <v>53</v>
      </c>
      <c r="M483" s="8"/>
      <c r="P483" s="8">
        <v>72</v>
      </c>
    </row>
    <row r="484" spans="1:16" x14ac:dyDescent="0.2">
      <c r="A484" s="10" t="s">
        <v>3429</v>
      </c>
      <c r="B484" s="8"/>
      <c r="C484" s="8">
        <v>72</v>
      </c>
      <c r="D484" s="8">
        <v>72</v>
      </c>
      <c r="M484" s="8">
        <v>7</v>
      </c>
      <c r="P484" s="8">
        <v>23</v>
      </c>
    </row>
    <row r="485" spans="1:16" x14ac:dyDescent="0.2">
      <c r="A485" s="10" t="s">
        <v>3358</v>
      </c>
      <c r="B485" s="8">
        <v>7</v>
      </c>
      <c r="C485" s="8">
        <v>23</v>
      </c>
      <c r="D485" s="8">
        <v>30</v>
      </c>
      <c r="M485" s="8"/>
      <c r="P485" s="8">
        <v>129</v>
      </c>
    </row>
    <row r="486" spans="1:16" x14ac:dyDescent="0.2">
      <c r="A486" s="10" t="s">
        <v>297</v>
      </c>
      <c r="B486" s="8"/>
      <c r="C486" s="8">
        <v>129</v>
      </c>
      <c r="D486" s="8">
        <v>129</v>
      </c>
      <c r="M486" s="8">
        <v>29</v>
      </c>
      <c r="P486" s="8"/>
    </row>
    <row r="487" spans="1:16" x14ac:dyDescent="0.2">
      <c r="A487" s="10" t="s">
        <v>2880</v>
      </c>
      <c r="B487" s="8">
        <v>29</v>
      </c>
      <c r="C487" s="8"/>
      <c r="D487" s="8">
        <v>29</v>
      </c>
      <c r="M487" s="8"/>
      <c r="P487" s="8">
        <v>21</v>
      </c>
    </row>
    <row r="488" spans="1:16" x14ac:dyDescent="0.2">
      <c r="A488" s="10" t="s">
        <v>416</v>
      </c>
      <c r="B488" s="8"/>
      <c r="C488" s="8">
        <v>21</v>
      </c>
      <c r="D488" s="8">
        <v>21</v>
      </c>
      <c r="M488" s="8">
        <v>40</v>
      </c>
      <c r="P488" s="8"/>
    </row>
    <row r="489" spans="1:16" x14ac:dyDescent="0.2">
      <c r="A489" s="10" t="s">
        <v>3800</v>
      </c>
      <c r="B489" s="8">
        <v>40</v>
      </c>
      <c r="C489" s="8"/>
      <c r="D489" s="8">
        <v>40</v>
      </c>
      <c r="M489" s="8">
        <v>139</v>
      </c>
      <c r="P489" s="8"/>
    </row>
    <row r="490" spans="1:16" x14ac:dyDescent="0.2">
      <c r="A490" s="10" t="s">
        <v>1793</v>
      </c>
      <c r="B490" s="8">
        <v>139</v>
      </c>
      <c r="C490" s="8"/>
      <c r="D490" s="8">
        <v>139</v>
      </c>
      <c r="M490" s="8"/>
      <c r="P490" s="8">
        <v>187</v>
      </c>
    </row>
    <row r="491" spans="1:16" x14ac:dyDescent="0.2">
      <c r="A491" s="10" t="s">
        <v>2716</v>
      </c>
      <c r="B491" s="8"/>
      <c r="C491" s="8">
        <v>187</v>
      </c>
      <c r="D491" s="8">
        <v>187</v>
      </c>
      <c r="M491" s="8"/>
      <c r="P491" s="8">
        <v>20</v>
      </c>
    </row>
    <row r="492" spans="1:16" x14ac:dyDescent="0.2">
      <c r="A492" s="10" t="s">
        <v>3007</v>
      </c>
      <c r="B492" s="8"/>
      <c r="C492" s="8">
        <v>20</v>
      </c>
      <c r="D492" s="8">
        <v>20</v>
      </c>
      <c r="M492" s="8">
        <v>81</v>
      </c>
      <c r="P492" s="8"/>
    </row>
    <row r="493" spans="1:16" x14ac:dyDescent="0.2">
      <c r="A493" s="10" t="s">
        <v>968</v>
      </c>
      <c r="B493" s="8">
        <v>81</v>
      </c>
      <c r="C493" s="8"/>
      <c r="D493" s="8">
        <v>81</v>
      </c>
      <c r="M493" s="8"/>
      <c r="P493" s="8">
        <v>18</v>
      </c>
    </row>
    <row r="494" spans="1:16" x14ac:dyDescent="0.2">
      <c r="A494" s="10" t="s">
        <v>2782</v>
      </c>
      <c r="B494" s="8"/>
      <c r="C494" s="8">
        <v>18</v>
      </c>
      <c r="D494" s="8">
        <v>18</v>
      </c>
      <c r="M494" s="8"/>
      <c r="P494" s="8">
        <v>71</v>
      </c>
    </row>
    <row r="495" spans="1:16" x14ac:dyDescent="0.2">
      <c r="A495" s="10" t="s">
        <v>3164</v>
      </c>
      <c r="B495" s="8"/>
      <c r="C495" s="8">
        <v>71</v>
      </c>
      <c r="D495" s="8">
        <v>71</v>
      </c>
      <c r="M495" s="8"/>
      <c r="P495" s="8">
        <v>57</v>
      </c>
    </row>
    <row r="496" spans="1:16" x14ac:dyDescent="0.2">
      <c r="A496" s="10" t="s">
        <v>3831</v>
      </c>
      <c r="B496" s="8"/>
      <c r="C496" s="8">
        <v>57</v>
      </c>
      <c r="D496" s="8">
        <v>57</v>
      </c>
      <c r="M496" s="8">
        <v>4</v>
      </c>
      <c r="P496" s="8"/>
    </row>
    <row r="497" spans="1:16" x14ac:dyDescent="0.2">
      <c r="A497" s="10" t="s">
        <v>1909</v>
      </c>
      <c r="B497" s="8">
        <v>4</v>
      </c>
      <c r="C497" s="8"/>
      <c r="D497" s="8">
        <v>4</v>
      </c>
      <c r="M497" s="8">
        <v>83</v>
      </c>
      <c r="P497" s="8"/>
    </row>
    <row r="498" spans="1:16" x14ac:dyDescent="0.2">
      <c r="A498" s="10" t="s">
        <v>2157</v>
      </c>
      <c r="B498" s="8">
        <v>83</v>
      </c>
      <c r="C498" s="8"/>
      <c r="D498" s="8">
        <v>83</v>
      </c>
      <c r="M498" s="8"/>
      <c r="P498" s="8">
        <v>74</v>
      </c>
    </row>
    <row r="499" spans="1:16" x14ac:dyDescent="0.2">
      <c r="A499" s="10" t="s">
        <v>305</v>
      </c>
      <c r="B499" s="8"/>
      <c r="C499" s="8">
        <v>74</v>
      </c>
      <c r="D499" s="8">
        <v>74</v>
      </c>
      <c r="M499" s="8"/>
      <c r="P499" s="8">
        <v>73</v>
      </c>
    </row>
    <row r="500" spans="1:16" x14ac:dyDescent="0.2">
      <c r="A500" s="10" t="s">
        <v>420</v>
      </c>
      <c r="B500" s="8"/>
      <c r="C500" s="8">
        <v>73</v>
      </c>
      <c r="D500" s="8">
        <v>73</v>
      </c>
      <c r="M500" s="8">
        <v>4</v>
      </c>
      <c r="P500" s="8"/>
    </row>
    <row r="501" spans="1:16" x14ac:dyDescent="0.2">
      <c r="A501" s="10" t="s">
        <v>1789</v>
      </c>
      <c r="B501" s="8">
        <v>4</v>
      </c>
      <c r="C501" s="8"/>
      <c r="D501" s="8">
        <v>4</v>
      </c>
      <c r="M501" s="8"/>
      <c r="P501" s="8">
        <v>14</v>
      </c>
    </row>
    <row r="502" spans="1:16" x14ac:dyDescent="0.2">
      <c r="A502" s="10" t="s">
        <v>1854</v>
      </c>
      <c r="B502" s="8"/>
      <c r="C502" s="8">
        <v>14</v>
      </c>
      <c r="D502" s="8">
        <v>14</v>
      </c>
      <c r="M502" s="8"/>
      <c r="P502" s="8">
        <v>35</v>
      </c>
    </row>
    <row r="503" spans="1:16" x14ac:dyDescent="0.2">
      <c r="A503" s="10" t="s">
        <v>2062</v>
      </c>
      <c r="B503" s="8"/>
      <c r="C503" s="8">
        <v>35</v>
      </c>
      <c r="D503" s="8">
        <v>35</v>
      </c>
      <c r="M503" s="8"/>
      <c r="P503" s="8">
        <v>19</v>
      </c>
    </row>
    <row r="504" spans="1:16" x14ac:dyDescent="0.2">
      <c r="A504" s="10" t="s">
        <v>12</v>
      </c>
      <c r="B504" s="8"/>
      <c r="C504" s="8">
        <v>19</v>
      </c>
      <c r="D504" s="8">
        <v>19</v>
      </c>
      <c r="M504" s="8"/>
      <c r="P504" s="8">
        <v>22</v>
      </c>
    </row>
    <row r="505" spans="1:16" x14ac:dyDescent="0.2">
      <c r="A505" s="10" t="s">
        <v>2120</v>
      </c>
      <c r="B505" s="8"/>
      <c r="C505" s="8">
        <v>22</v>
      </c>
      <c r="D505" s="8">
        <v>22</v>
      </c>
      <c r="M505" s="8"/>
      <c r="P505" s="8">
        <v>15</v>
      </c>
    </row>
    <row r="506" spans="1:16" x14ac:dyDescent="0.2">
      <c r="A506" s="10" t="s">
        <v>46</v>
      </c>
      <c r="B506" s="8"/>
      <c r="C506" s="8">
        <v>15</v>
      </c>
      <c r="D506" s="8">
        <v>15</v>
      </c>
      <c r="M506" s="8">
        <v>17</v>
      </c>
      <c r="P506" s="8"/>
    </row>
    <row r="507" spans="1:16" x14ac:dyDescent="0.2">
      <c r="A507" s="10" t="s">
        <v>959</v>
      </c>
      <c r="B507" s="8">
        <v>17</v>
      </c>
      <c r="C507" s="8"/>
      <c r="D507" s="8">
        <v>17</v>
      </c>
      <c r="M507" s="8">
        <v>3</v>
      </c>
      <c r="P507" s="8"/>
    </row>
    <row r="508" spans="1:16" x14ac:dyDescent="0.2">
      <c r="A508" s="10" t="s">
        <v>1158</v>
      </c>
      <c r="B508" s="8">
        <v>3</v>
      </c>
      <c r="C508" s="8"/>
      <c r="D508" s="8">
        <v>3</v>
      </c>
      <c r="M508" s="8"/>
      <c r="P508" s="8">
        <v>130</v>
      </c>
    </row>
    <row r="509" spans="1:16" x14ac:dyDescent="0.2">
      <c r="A509" s="10" t="s">
        <v>2455</v>
      </c>
      <c r="B509" s="8"/>
      <c r="C509" s="8">
        <v>130</v>
      </c>
      <c r="D509" s="8">
        <v>130</v>
      </c>
      <c r="M509" s="8">
        <v>4</v>
      </c>
      <c r="P509" s="8"/>
    </row>
    <row r="510" spans="1:16" x14ac:dyDescent="0.2">
      <c r="A510" s="10" t="s">
        <v>719</v>
      </c>
      <c r="B510" s="8">
        <v>4</v>
      </c>
      <c r="C510" s="8"/>
      <c r="D510" s="8">
        <v>4</v>
      </c>
      <c r="M510" s="8"/>
      <c r="P510" s="8">
        <v>174</v>
      </c>
    </row>
    <row r="511" spans="1:16" x14ac:dyDescent="0.2">
      <c r="A511" s="10" t="s">
        <v>375</v>
      </c>
      <c r="B511" s="8"/>
      <c r="C511" s="8">
        <v>174</v>
      </c>
      <c r="D511" s="8">
        <v>174</v>
      </c>
      <c r="M511" s="8"/>
      <c r="P511" s="8">
        <v>27</v>
      </c>
    </row>
    <row r="512" spans="1:16" x14ac:dyDescent="0.2">
      <c r="A512" s="10" t="s">
        <v>3355</v>
      </c>
      <c r="B512" s="8"/>
      <c r="C512" s="8">
        <v>27</v>
      </c>
      <c r="D512" s="8">
        <v>27</v>
      </c>
      <c r="M512" s="8">
        <v>38</v>
      </c>
      <c r="P512" s="8"/>
    </row>
    <row r="513" spans="1:16" x14ac:dyDescent="0.2">
      <c r="A513" s="10" t="s">
        <v>219</v>
      </c>
      <c r="B513" s="8">
        <v>38</v>
      </c>
      <c r="C513" s="8"/>
      <c r="D513" s="8">
        <v>38</v>
      </c>
      <c r="M513" s="8"/>
      <c r="P513" s="8">
        <v>50</v>
      </c>
    </row>
    <row r="514" spans="1:16" x14ac:dyDescent="0.2">
      <c r="A514" s="10" t="s">
        <v>2257</v>
      </c>
      <c r="B514" s="8"/>
      <c r="C514" s="8">
        <v>50</v>
      </c>
      <c r="D514" s="8">
        <v>50</v>
      </c>
      <c r="M514" s="8">
        <v>2</v>
      </c>
      <c r="P514" s="8"/>
    </row>
    <row r="515" spans="1:16" x14ac:dyDescent="0.2">
      <c r="A515" s="10" t="s">
        <v>3901</v>
      </c>
      <c r="B515" s="8">
        <v>2</v>
      </c>
      <c r="C515" s="8"/>
      <c r="D515" s="8">
        <v>2</v>
      </c>
      <c r="M515" s="8">
        <v>1</v>
      </c>
      <c r="P515" s="8"/>
    </row>
    <row r="516" spans="1:16" x14ac:dyDescent="0.2">
      <c r="A516" s="10" t="s">
        <v>1483</v>
      </c>
      <c r="B516" s="8">
        <v>1</v>
      </c>
      <c r="C516" s="8"/>
      <c r="D516" s="8">
        <v>1</v>
      </c>
      <c r="M516" s="8"/>
      <c r="P516" s="8">
        <v>20</v>
      </c>
    </row>
    <row r="517" spans="1:16" x14ac:dyDescent="0.2">
      <c r="A517" s="10" t="s">
        <v>1833</v>
      </c>
      <c r="B517" s="8"/>
      <c r="C517" s="8">
        <v>20</v>
      </c>
      <c r="D517" s="8">
        <v>20</v>
      </c>
      <c r="M517" s="8">
        <v>0</v>
      </c>
      <c r="P517" s="8"/>
    </row>
    <row r="518" spans="1:16" x14ac:dyDescent="0.2">
      <c r="A518" s="10" t="s">
        <v>2943</v>
      </c>
      <c r="B518" s="8">
        <v>0</v>
      </c>
      <c r="C518" s="8"/>
      <c r="D518" s="8">
        <v>0</v>
      </c>
      <c r="M518" s="8">
        <v>10</v>
      </c>
      <c r="P518" s="8"/>
    </row>
    <row r="519" spans="1:16" x14ac:dyDescent="0.2">
      <c r="A519" s="10" t="s">
        <v>187</v>
      </c>
      <c r="B519" s="8">
        <v>10</v>
      </c>
      <c r="C519" s="8"/>
      <c r="D519" s="8">
        <v>10</v>
      </c>
      <c r="M519" s="8">
        <v>0</v>
      </c>
      <c r="P519" s="8"/>
    </row>
    <row r="520" spans="1:16" x14ac:dyDescent="0.2">
      <c r="A520" s="10" t="s">
        <v>3626</v>
      </c>
      <c r="B520" s="8">
        <v>0</v>
      </c>
      <c r="C520" s="8"/>
      <c r="D520" s="8">
        <v>0</v>
      </c>
      <c r="M520" s="8">
        <v>0</v>
      </c>
      <c r="P520" s="8"/>
    </row>
    <row r="521" spans="1:16" x14ac:dyDescent="0.2">
      <c r="A521" s="10" t="s">
        <v>1152</v>
      </c>
      <c r="B521" s="8">
        <v>0</v>
      </c>
      <c r="C521" s="8"/>
      <c r="D521" s="8">
        <v>0</v>
      </c>
      <c r="M521" s="8">
        <v>2</v>
      </c>
      <c r="P521" s="8"/>
    </row>
    <row r="522" spans="1:16" x14ac:dyDescent="0.2">
      <c r="A522" s="10" t="s">
        <v>4078</v>
      </c>
      <c r="B522" s="8">
        <v>2</v>
      </c>
      <c r="C522" s="8"/>
      <c r="D522" s="8">
        <v>2</v>
      </c>
      <c r="M522" s="8"/>
      <c r="P522" s="8">
        <v>354</v>
      </c>
    </row>
    <row r="523" spans="1:16" x14ac:dyDescent="0.2">
      <c r="A523" s="10" t="s">
        <v>362</v>
      </c>
      <c r="B523" s="8"/>
      <c r="C523" s="8">
        <v>354</v>
      </c>
      <c r="D523" s="8">
        <v>354</v>
      </c>
      <c r="M523" s="8"/>
      <c r="P523" s="8">
        <v>17</v>
      </c>
    </row>
    <row r="524" spans="1:16" x14ac:dyDescent="0.2">
      <c r="A524" s="10" t="s">
        <v>2266</v>
      </c>
      <c r="B524" s="8"/>
      <c r="C524" s="8">
        <v>17</v>
      </c>
      <c r="D524" s="8">
        <v>17</v>
      </c>
      <c r="M524" s="8"/>
      <c r="P524" s="8">
        <v>25</v>
      </c>
    </row>
    <row r="525" spans="1:16" x14ac:dyDescent="0.2">
      <c r="A525" s="10" t="s">
        <v>2290</v>
      </c>
      <c r="B525" s="8"/>
      <c r="C525" s="8">
        <v>25</v>
      </c>
      <c r="D525" s="8">
        <v>25</v>
      </c>
      <c r="M525" s="8">
        <v>0</v>
      </c>
      <c r="P525" s="8"/>
    </row>
    <row r="526" spans="1:16" x14ac:dyDescent="0.2">
      <c r="A526" s="10" t="s">
        <v>437</v>
      </c>
      <c r="B526" s="8">
        <v>0</v>
      </c>
      <c r="C526" s="8"/>
      <c r="D526" s="8">
        <v>0</v>
      </c>
      <c r="M526" s="8"/>
      <c r="P526" s="8">
        <v>100</v>
      </c>
    </row>
    <row r="527" spans="1:16" x14ac:dyDescent="0.2">
      <c r="A527" s="10" t="s">
        <v>3835</v>
      </c>
      <c r="B527" s="8"/>
      <c r="C527" s="8">
        <v>100</v>
      </c>
      <c r="D527" s="8">
        <v>100</v>
      </c>
      <c r="M527" s="8">
        <v>0</v>
      </c>
      <c r="P527" s="8"/>
    </row>
    <row r="528" spans="1:16" x14ac:dyDescent="0.2">
      <c r="A528" s="10" t="s">
        <v>208</v>
      </c>
      <c r="B528" s="8">
        <v>0</v>
      </c>
      <c r="C528" s="8"/>
      <c r="D528" s="8">
        <v>0</v>
      </c>
      <c r="M528" s="8">
        <v>39</v>
      </c>
      <c r="P528" s="8"/>
    </row>
    <row r="529" spans="1:16" x14ac:dyDescent="0.2">
      <c r="A529" s="10" t="s">
        <v>1765</v>
      </c>
      <c r="B529" s="8">
        <v>39</v>
      </c>
      <c r="C529" s="8"/>
      <c r="D529" s="8">
        <v>39</v>
      </c>
      <c r="M529" s="8"/>
      <c r="P529" s="8">
        <v>389</v>
      </c>
    </row>
    <row r="530" spans="1:16" x14ac:dyDescent="0.2">
      <c r="A530" s="10" t="s">
        <v>1276</v>
      </c>
      <c r="B530" s="8"/>
      <c r="C530" s="8">
        <v>389</v>
      </c>
      <c r="D530" s="8">
        <v>389</v>
      </c>
      <c r="M530" s="8">
        <v>34</v>
      </c>
      <c r="P530" s="8"/>
    </row>
    <row r="531" spans="1:16" x14ac:dyDescent="0.2">
      <c r="A531" s="10" t="s">
        <v>691</v>
      </c>
      <c r="B531" s="8">
        <v>34</v>
      </c>
      <c r="C531" s="8"/>
      <c r="D531" s="8">
        <v>34</v>
      </c>
      <c r="M531" s="8"/>
      <c r="P531" s="8">
        <v>79</v>
      </c>
    </row>
    <row r="532" spans="1:16" x14ac:dyDescent="0.2">
      <c r="A532" s="10" t="s">
        <v>2286</v>
      </c>
      <c r="B532" s="8"/>
      <c r="C532" s="8">
        <v>79</v>
      </c>
      <c r="D532" s="8">
        <v>79</v>
      </c>
      <c r="M532" s="8"/>
      <c r="P532" s="8">
        <v>28</v>
      </c>
    </row>
    <row r="533" spans="1:16" x14ac:dyDescent="0.2">
      <c r="A533" s="10" t="s">
        <v>3586</v>
      </c>
      <c r="B533" s="8"/>
      <c r="C533" s="8">
        <v>28</v>
      </c>
      <c r="D533" s="8">
        <v>28</v>
      </c>
      <c r="M533" s="8"/>
      <c r="P533" s="8">
        <v>29</v>
      </c>
    </row>
    <row r="534" spans="1:16" x14ac:dyDescent="0.2">
      <c r="A534" s="10" t="s">
        <v>3031</v>
      </c>
      <c r="B534" s="8"/>
      <c r="C534" s="8">
        <v>29</v>
      </c>
      <c r="D534" s="8">
        <v>29</v>
      </c>
      <c r="M534" s="8"/>
      <c r="P534" s="8">
        <v>75</v>
      </c>
    </row>
    <row r="535" spans="1:16" x14ac:dyDescent="0.2">
      <c r="A535" s="10" t="s">
        <v>3258</v>
      </c>
      <c r="B535" s="8"/>
      <c r="C535" s="8">
        <v>75</v>
      </c>
      <c r="D535" s="8">
        <v>75</v>
      </c>
      <c r="M535" s="8"/>
      <c r="P535" s="8">
        <v>103</v>
      </c>
    </row>
    <row r="536" spans="1:16" x14ac:dyDescent="0.2">
      <c r="A536" s="10" t="s">
        <v>1966</v>
      </c>
      <c r="B536" s="8"/>
      <c r="C536" s="8">
        <v>103</v>
      </c>
      <c r="D536" s="8">
        <v>103</v>
      </c>
      <c r="M536" s="8"/>
      <c r="P536" s="8">
        <v>27</v>
      </c>
    </row>
    <row r="537" spans="1:16" x14ac:dyDescent="0.2">
      <c r="A537" s="10" t="s">
        <v>647</v>
      </c>
      <c r="B537" s="8"/>
      <c r="C537" s="8">
        <v>27</v>
      </c>
      <c r="D537" s="8">
        <v>27</v>
      </c>
      <c r="M537" s="8"/>
      <c r="P537" s="8">
        <v>280</v>
      </c>
    </row>
    <row r="538" spans="1:16" x14ac:dyDescent="0.2">
      <c r="A538" s="10" t="s">
        <v>1527</v>
      </c>
      <c r="B538" s="8"/>
      <c r="C538" s="8">
        <v>280</v>
      </c>
      <c r="D538" s="8">
        <v>280</v>
      </c>
      <c r="M538" s="8"/>
      <c r="P538" s="8">
        <v>75</v>
      </c>
    </row>
    <row r="539" spans="1:16" x14ac:dyDescent="0.2">
      <c r="A539" s="10" t="s">
        <v>2308</v>
      </c>
      <c r="B539" s="8"/>
      <c r="C539" s="8">
        <v>75</v>
      </c>
      <c r="D539" s="8">
        <v>75</v>
      </c>
      <c r="M539" s="8">
        <v>122</v>
      </c>
      <c r="P539" s="8"/>
    </row>
    <row r="540" spans="1:16" x14ac:dyDescent="0.2">
      <c r="A540" s="10" t="s">
        <v>1806</v>
      </c>
      <c r="B540" s="8">
        <v>122</v>
      </c>
      <c r="C540" s="8"/>
      <c r="D540" s="8">
        <v>122</v>
      </c>
      <c r="M540" s="8"/>
      <c r="P540" s="8">
        <v>74</v>
      </c>
    </row>
    <row r="541" spans="1:16" x14ac:dyDescent="0.2">
      <c r="A541" s="10" t="s">
        <v>3559</v>
      </c>
      <c r="B541" s="8"/>
      <c r="C541" s="8">
        <v>74</v>
      </c>
      <c r="D541" s="8">
        <v>74</v>
      </c>
      <c r="M541" s="8">
        <v>10</v>
      </c>
      <c r="P541" s="8"/>
    </row>
    <row r="542" spans="1:16" x14ac:dyDescent="0.2">
      <c r="A542" s="10" t="s">
        <v>1420</v>
      </c>
      <c r="B542" s="8">
        <v>10</v>
      </c>
      <c r="C542" s="8"/>
      <c r="D542" s="8">
        <v>10</v>
      </c>
      <c r="M542" s="8"/>
      <c r="P542" s="8">
        <v>28</v>
      </c>
    </row>
    <row r="543" spans="1:16" x14ac:dyDescent="0.2">
      <c r="A543" s="10" t="s">
        <v>3518</v>
      </c>
      <c r="B543" s="8"/>
      <c r="C543" s="8">
        <v>28</v>
      </c>
      <c r="D543" s="8">
        <v>28</v>
      </c>
      <c r="M543" s="8"/>
      <c r="P543" s="8">
        <v>35</v>
      </c>
    </row>
    <row r="544" spans="1:16" x14ac:dyDescent="0.2">
      <c r="A544" s="10" t="s">
        <v>3591</v>
      </c>
      <c r="B544" s="8"/>
      <c r="C544" s="8">
        <v>35</v>
      </c>
      <c r="D544" s="8">
        <v>35</v>
      </c>
      <c r="M544" s="8"/>
      <c r="P544" s="8">
        <v>437</v>
      </c>
    </row>
    <row r="545" spans="1:16" x14ac:dyDescent="0.2">
      <c r="A545" s="10" t="s">
        <v>251</v>
      </c>
      <c r="B545" s="8"/>
      <c r="C545" s="8">
        <v>437</v>
      </c>
      <c r="D545" s="8">
        <v>437</v>
      </c>
      <c r="M545" s="8">
        <v>2</v>
      </c>
      <c r="P545" s="8"/>
    </row>
    <row r="546" spans="1:16" x14ac:dyDescent="0.2">
      <c r="A546" s="10" t="s">
        <v>3789</v>
      </c>
      <c r="B546" s="8">
        <v>2</v>
      </c>
      <c r="C546" s="8"/>
      <c r="D546" s="8">
        <v>2</v>
      </c>
      <c r="M546" s="8"/>
      <c r="P546" s="8">
        <v>120</v>
      </c>
    </row>
    <row r="547" spans="1:16" x14ac:dyDescent="0.2">
      <c r="A547" s="10" t="s">
        <v>2450</v>
      </c>
      <c r="B547" s="8"/>
      <c r="C547" s="8">
        <v>120</v>
      </c>
      <c r="D547" s="8">
        <v>120</v>
      </c>
      <c r="M547" s="8">
        <v>0</v>
      </c>
      <c r="P547" s="8"/>
    </row>
    <row r="548" spans="1:16" x14ac:dyDescent="0.2">
      <c r="A548" s="10" t="s">
        <v>2760</v>
      </c>
      <c r="B548" s="8">
        <v>0</v>
      </c>
      <c r="C548" s="8"/>
      <c r="D548" s="8">
        <v>0</v>
      </c>
      <c r="M548" s="8"/>
      <c r="P548" s="8">
        <v>186</v>
      </c>
    </row>
    <row r="549" spans="1:16" x14ac:dyDescent="0.2">
      <c r="A549" s="10" t="s">
        <v>2452</v>
      </c>
      <c r="B549" s="8"/>
      <c r="C549" s="8">
        <v>186</v>
      </c>
      <c r="D549" s="8">
        <v>186</v>
      </c>
      <c r="M549" s="8"/>
      <c r="P549" s="8">
        <v>67</v>
      </c>
    </row>
    <row r="550" spans="1:16" x14ac:dyDescent="0.2">
      <c r="A550" s="10" t="s">
        <v>2454</v>
      </c>
      <c r="B550" s="8"/>
      <c r="C550" s="8">
        <v>67</v>
      </c>
      <c r="D550" s="8">
        <v>67</v>
      </c>
      <c r="M550" s="8">
        <v>2</v>
      </c>
      <c r="P550" s="8"/>
    </row>
    <row r="551" spans="1:16" x14ac:dyDescent="0.2">
      <c r="A551" s="10" t="s">
        <v>2506</v>
      </c>
      <c r="B551" s="8">
        <v>2</v>
      </c>
      <c r="C551" s="8"/>
      <c r="D551" s="8">
        <v>2</v>
      </c>
      <c r="M551" s="8"/>
      <c r="P551" s="8">
        <v>128</v>
      </c>
    </row>
    <row r="552" spans="1:16" x14ac:dyDescent="0.2">
      <c r="A552" s="10" t="s">
        <v>792</v>
      </c>
      <c r="B552" s="8"/>
      <c r="C552" s="8">
        <v>128</v>
      </c>
      <c r="D552" s="8">
        <v>128</v>
      </c>
      <c r="M552" s="8">
        <v>1</v>
      </c>
      <c r="P552" s="8"/>
    </row>
    <row r="553" spans="1:16" x14ac:dyDescent="0.2">
      <c r="A553" s="10" t="s">
        <v>557</v>
      </c>
      <c r="B553" s="8">
        <v>1</v>
      </c>
      <c r="C553" s="8"/>
      <c r="D553" s="8">
        <v>1</v>
      </c>
      <c r="M553" s="8"/>
      <c r="P553" s="8">
        <v>50</v>
      </c>
    </row>
    <row r="554" spans="1:16" x14ac:dyDescent="0.2">
      <c r="A554" s="10" t="s">
        <v>1248</v>
      </c>
      <c r="B554" s="8"/>
      <c r="C554" s="8">
        <v>50</v>
      </c>
      <c r="D554" s="8">
        <v>50</v>
      </c>
      <c r="M554" s="8"/>
      <c r="P554" s="8">
        <v>47</v>
      </c>
    </row>
    <row r="555" spans="1:16" x14ac:dyDescent="0.2">
      <c r="A555" s="10" t="s">
        <v>2172</v>
      </c>
      <c r="B555" s="8"/>
      <c r="C555" s="8">
        <v>47</v>
      </c>
      <c r="D555" s="8">
        <v>47</v>
      </c>
      <c r="M555" s="8"/>
      <c r="P555" s="8">
        <v>255</v>
      </c>
    </row>
    <row r="556" spans="1:16" x14ac:dyDescent="0.2">
      <c r="A556" s="10" t="s">
        <v>1029</v>
      </c>
      <c r="B556" s="8"/>
      <c r="C556" s="8">
        <v>255</v>
      </c>
      <c r="D556" s="8">
        <v>255</v>
      </c>
      <c r="M556" s="8"/>
      <c r="P556" s="8">
        <v>81</v>
      </c>
    </row>
    <row r="557" spans="1:16" x14ac:dyDescent="0.2">
      <c r="A557" s="10" t="s">
        <v>2476</v>
      </c>
      <c r="B557" s="8"/>
      <c r="C557" s="8">
        <v>81</v>
      </c>
      <c r="D557" s="8">
        <v>81</v>
      </c>
      <c r="M557" s="8"/>
      <c r="P557" s="8">
        <v>30</v>
      </c>
    </row>
    <row r="558" spans="1:16" x14ac:dyDescent="0.2">
      <c r="A558" s="10" t="s">
        <v>2977</v>
      </c>
      <c r="B558" s="8"/>
      <c r="C558" s="8">
        <v>30</v>
      </c>
      <c r="D558" s="8">
        <v>30</v>
      </c>
      <c r="M558" s="8"/>
      <c r="P558" s="8">
        <v>537</v>
      </c>
    </row>
    <row r="559" spans="1:16" x14ac:dyDescent="0.2">
      <c r="A559" s="10" t="s">
        <v>2329</v>
      </c>
      <c r="B559" s="8"/>
      <c r="C559" s="8">
        <v>537</v>
      </c>
      <c r="D559" s="8">
        <v>537</v>
      </c>
      <c r="M559" s="8"/>
      <c r="P559" s="8">
        <v>325</v>
      </c>
    </row>
    <row r="560" spans="1:16" x14ac:dyDescent="0.2">
      <c r="A560" s="10" t="s">
        <v>343</v>
      </c>
      <c r="B560" s="8"/>
      <c r="C560" s="8">
        <v>325</v>
      </c>
      <c r="D560" s="8">
        <v>325</v>
      </c>
      <c r="M560" s="8"/>
      <c r="P560" s="8">
        <v>73</v>
      </c>
    </row>
    <row r="561" spans="1:16" x14ac:dyDescent="0.2">
      <c r="A561" s="10" t="s">
        <v>1397</v>
      </c>
      <c r="B561" s="8"/>
      <c r="C561" s="8">
        <v>73</v>
      </c>
      <c r="D561" s="8">
        <v>73</v>
      </c>
      <c r="M561" s="8"/>
      <c r="P561" s="8">
        <v>158</v>
      </c>
    </row>
    <row r="562" spans="1:16" x14ac:dyDescent="0.2">
      <c r="A562" s="10" t="s">
        <v>2034</v>
      </c>
      <c r="B562" s="8"/>
      <c r="C562" s="8">
        <v>158</v>
      </c>
      <c r="D562" s="8">
        <v>158</v>
      </c>
      <c r="M562" s="8"/>
      <c r="P562" s="8">
        <v>314</v>
      </c>
    </row>
    <row r="563" spans="1:16" x14ac:dyDescent="0.2">
      <c r="A563" s="10" t="s">
        <v>1198</v>
      </c>
      <c r="B563" s="8"/>
      <c r="C563" s="8">
        <v>314</v>
      </c>
      <c r="D563" s="8">
        <v>314</v>
      </c>
      <c r="M563" s="8"/>
      <c r="P563" s="8">
        <v>66</v>
      </c>
    </row>
    <row r="564" spans="1:16" x14ac:dyDescent="0.2">
      <c r="A564" s="10" t="s">
        <v>40</v>
      </c>
      <c r="B564" s="8"/>
      <c r="C564" s="8">
        <v>66</v>
      </c>
      <c r="D564" s="8">
        <v>66</v>
      </c>
      <c r="M564" s="8"/>
      <c r="P564" s="8">
        <v>42</v>
      </c>
    </row>
    <row r="565" spans="1:16" x14ac:dyDescent="0.2">
      <c r="A565" s="10" t="s">
        <v>1677</v>
      </c>
      <c r="B565" s="8"/>
      <c r="C565" s="8">
        <v>42</v>
      </c>
      <c r="D565" s="8">
        <v>42</v>
      </c>
      <c r="M565" s="8"/>
      <c r="P565" s="8">
        <v>70</v>
      </c>
    </row>
    <row r="566" spans="1:16" x14ac:dyDescent="0.2">
      <c r="A566" s="10" t="s">
        <v>3351</v>
      </c>
      <c r="B566" s="8"/>
      <c r="C566" s="8">
        <v>70</v>
      </c>
      <c r="D566" s="8">
        <v>70</v>
      </c>
      <c r="M566" s="8"/>
      <c r="P566" s="8">
        <v>146</v>
      </c>
    </row>
    <row r="567" spans="1:16" x14ac:dyDescent="0.2">
      <c r="A567" s="10" t="s">
        <v>2732</v>
      </c>
      <c r="B567" s="8"/>
      <c r="C567" s="8">
        <v>146</v>
      </c>
      <c r="D567" s="8">
        <v>146</v>
      </c>
      <c r="M567" s="8">
        <v>105</v>
      </c>
      <c r="P567" s="8"/>
    </row>
    <row r="568" spans="1:16" x14ac:dyDescent="0.2">
      <c r="A568" s="10" t="s">
        <v>1921</v>
      </c>
      <c r="B568" s="8">
        <v>105</v>
      </c>
      <c r="C568" s="8"/>
      <c r="D568" s="8">
        <v>105</v>
      </c>
      <c r="M568" s="8"/>
      <c r="P568" s="8">
        <v>199</v>
      </c>
    </row>
    <row r="569" spans="1:16" x14ac:dyDescent="0.2">
      <c r="A569" s="10" t="s">
        <v>2925</v>
      </c>
      <c r="B569" s="8"/>
      <c r="C569" s="8">
        <v>199</v>
      </c>
      <c r="D569" s="8">
        <v>199</v>
      </c>
      <c r="M569" s="8"/>
      <c r="P569" s="8">
        <v>72</v>
      </c>
    </row>
    <row r="570" spans="1:16" x14ac:dyDescent="0.2">
      <c r="A570" s="10" t="s">
        <v>3163</v>
      </c>
      <c r="B570" s="8"/>
      <c r="C570" s="8">
        <v>72</v>
      </c>
      <c r="D570" s="8">
        <v>72</v>
      </c>
      <c r="M570" s="8"/>
      <c r="P570" s="8">
        <v>109</v>
      </c>
    </row>
    <row r="571" spans="1:16" x14ac:dyDescent="0.2">
      <c r="A571" s="10" t="s">
        <v>2442</v>
      </c>
      <c r="B571" s="8"/>
      <c r="C571" s="8">
        <v>109</v>
      </c>
      <c r="D571" s="8">
        <v>109</v>
      </c>
      <c r="M571" s="8"/>
      <c r="P571" s="8">
        <v>57</v>
      </c>
    </row>
    <row r="572" spans="1:16" x14ac:dyDescent="0.2">
      <c r="A572" s="10" t="s">
        <v>2810</v>
      </c>
      <c r="B572" s="8"/>
      <c r="C572" s="8">
        <v>57</v>
      </c>
      <c r="D572" s="8">
        <v>57</v>
      </c>
      <c r="M572" s="8">
        <v>30</v>
      </c>
      <c r="P572" s="8"/>
    </row>
    <row r="573" spans="1:16" x14ac:dyDescent="0.2">
      <c r="A573" s="10" t="s">
        <v>880</v>
      </c>
      <c r="B573" s="8">
        <v>30</v>
      </c>
      <c r="C573" s="8"/>
      <c r="D573" s="8">
        <v>30</v>
      </c>
      <c r="M573" s="8"/>
      <c r="P573" s="8">
        <v>211</v>
      </c>
    </row>
    <row r="574" spans="1:16" x14ac:dyDescent="0.2">
      <c r="A574" s="10" t="s">
        <v>1037</v>
      </c>
      <c r="B574" s="8"/>
      <c r="C574" s="8">
        <v>211</v>
      </c>
      <c r="D574" s="8">
        <v>211</v>
      </c>
      <c r="M574" s="8"/>
      <c r="P574" s="8">
        <v>213</v>
      </c>
    </row>
    <row r="575" spans="1:16" x14ac:dyDescent="0.2">
      <c r="A575" s="10" t="s">
        <v>3250</v>
      </c>
      <c r="B575" s="8"/>
      <c r="C575" s="8">
        <v>213</v>
      </c>
      <c r="D575" s="8">
        <v>213</v>
      </c>
      <c r="M575" s="8"/>
      <c r="P575" s="8">
        <v>19</v>
      </c>
    </row>
    <row r="576" spans="1:16" x14ac:dyDescent="0.2">
      <c r="A576" s="10" t="s">
        <v>3710</v>
      </c>
      <c r="B576" s="8"/>
      <c r="C576" s="8">
        <v>19</v>
      </c>
      <c r="D576" s="8">
        <v>19</v>
      </c>
      <c r="M576" s="8">
        <v>7</v>
      </c>
      <c r="P576" s="8"/>
    </row>
    <row r="577" spans="1:16" x14ac:dyDescent="0.2">
      <c r="A577" s="10" t="s">
        <v>2900</v>
      </c>
      <c r="B577" s="8">
        <v>7</v>
      </c>
      <c r="C577" s="8"/>
      <c r="D577" s="8">
        <v>7</v>
      </c>
      <c r="M577" s="8"/>
      <c r="P577" s="8">
        <v>574</v>
      </c>
    </row>
    <row r="578" spans="1:16" x14ac:dyDescent="0.2">
      <c r="A578" s="10" t="s">
        <v>26</v>
      </c>
      <c r="B578" s="8"/>
      <c r="C578" s="8">
        <v>574</v>
      </c>
      <c r="D578" s="8">
        <v>574</v>
      </c>
      <c r="M578" s="8">
        <v>1</v>
      </c>
      <c r="P578" s="8"/>
    </row>
    <row r="579" spans="1:16" x14ac:dyDescent="0.2">
      <c r="A579" s="10" t="s">
        <v>2902</v>
      </c>
      <c r="B579" s="8">
        <v>1</v>
      </c>
      <c r="C579" s="8"/>
      <c r="D579" s="8">
        <v>1</v>
      </c>
      <c r="M579" s="8"/>
      <c r="P579" s="8">
        <v>76</v>
      </c>
    </row>
    <row r="580" spans="1:16" x14ac:dyDescent="0.2">
      <c r="A580" s="10" t="s">
        <v>1475</v>
      </c>
      <c r="B580" s="8"/>
      <c r="C580" s="8">
        <v>76</v>
      </c>
      <c r="D580" s="8">
        <v>76</v>
      </c>
      <c r="M580" s="8"/>
      <c r="P580" s="8">
        <v>89</v>
      </c>
    </row>
    <row r="581" spans="1:16" x14ac:dyDescent="0.2">
      <c r="A581" s="10" t="s">
        <v>3156</v>
      </c>
      <c r="B581" s="8"/>
      <c r="C581" s="8">
        <v>89</v>
      </c>
      <c r="D581" s="8">
        <v>89</v>
      </c>
      <c r="M581" s="8">
        <v>2</v>
      </c>
      <c r="P581" s="8"/>
    </row>
    <row r="582" spans="1:16" x14ac:dyDescent="0.2">
      <c r="A582" s="10" t="s">
        <v>4001</v>
      </c>
      <c r="B582" s="8">
        <v>2</v>
      </c>
      <c r="C582" s="8"/>
      <c r="D582" s="8">
        <v>2</v>
      </c>
      <c r="M582" s="8"/>
      <c r="P582" s="8">
        <v>71</v>
      </c>
    </row>
    <row r="583" spans="1:16" x14ac:dyDescent="0.2">
      <c r="A583" s="10" t="s">
        <v>2527</v>
      </c>
      <c r="B583" s="8"/>
      <c r="C583" s="8">
        <v>71</v>
      </c>
      <c r="D583" s="8">
        <v>71</v>
      </c>
      <c r="M583" s="8">
        <v>26</v>
      </c>
      <c r="P583" s="8"/>
    </row>
    <row r="584" spans="1:16" x14ac:dyDescent="0.2">
      <c r="A584" s="10" t="s">
        <v>500</v>
      </c>
      <c r="B584" s="8">
        <v>26</v>
      </c>
      <c r="C584" s="8"/>
      <c r="D584" s="8">
        <v>26</v>
      </c>
      <c r="M584" s="8"/>
      <c r="P584" s="8">
        <v>52</v>
      </c>
    </row>
    <row r="585" spans="1:16" x14ac:dyDescent="0.2">
      <c r="A585" s="10" t="s">
        <v>1374</v>
      </c>
      <c r="B585" s="8"/>
      <c r="C585" s="8">
        <v>52</v>
      </c>
      <c r="D585" s="8">
        <v>52</v>
      </c>
      <c r="M585" s="8">
        <v>5</v>
      </c>
      <c r="P585" s="8"/>
    </row>
    <row r="586" spans="1:16" x14ac:dyDescent="0.2">
      <c r="A586" s="10" t="s">
        <v>3935</v>
      </c>
      <c r="B586" s="8">
        <v>5</v>
      </c>
      <c r="C586" s="8"/>
      <c r="D586" s="8">
        <v>5</v>
      </c>
      <c r="M586" s="8"/>
      <c r="P586" s="8">
        <v>65</v>
      </c>
    </row>
    <row r="587" spans="1:16" x14ac:dyDescent="0.2">
      <c r="A587" s="10" t="s">
        <v>3824</v>
      </c>
      <c r="B587" s="8"/>
      <c r="C587" s="8">
        <v>65</v>
      </c>
      <c r="D587" s="8">
        <v>65</v>
      </c>
      <c r="M587" s="8"/>
      <c r="P587" s="8">
        <v>53</v>
      </c>
    </row>
    <row r="588" spans="1:16" x14ac:dyDescent="0.2">
      <c r="A588" s="10" t="s">
        <v>2182</v>
      </c>
      <c r="B588" s="8"/>
      <c r="C588" s="8">
        <v>53</v>
      </c>
      <c r="D588" s="8">
        <v>53</v>
      </c>
      <c r="M588" s="8"/>
      <c r="P588" s="8">
        <v>356</v>
      </c>
    </row>
    <row r="589" spans="1:16" x14ac:dyDescent="0.2">
      <c r="A589" s="10" t="s">
        <v>2183</v>
      </c>
      <c r="B589" s="8"/>
      <c r="C589" s="8">
        <v>356</v>
      </c>
      <c r="D589" s="8">
        <v>356</v>
      </c>
      <c r="M589" s="8"/>
      <c r="P589" s="8">
        <v>111</v>
      </c>
    </row>
    <row r="590" spans="1:16" x14ac:dyDescent="0.2">
      <c r="A590" s="10" t="s">
        <v>2447</v>
      </c>
      <c r="B590" s="8"/>
      <c r="C590" s="8">
        <v>111</v>
      </c>
      <c r="D590" s="8">
        <v>111</v>
      </c>
      <c r="M590" s="8"/>
      <c r="P590" s="8">
        <v>46</v>
      </c>
    </row>
    <row r="591" spans="1:16" x14ac:dyDescent="0.2">
      <c r="A591" s="10" t="s">
        <v>3818</v>
      </c>
      <c r="B591" s="8"/>
      <c r="C591" s="8">
        <v>46</v>
      </c>
      <c r="D591" s="8">
        <v>46</v>
      </c>
      <c r="M591" s="8"/>
      <c r="P591" s="8">
        <v>169</v>
      </c>
    </row>
    <row r="592" spans="1:16" x14ac:dyDescent="0.2">
      <c r="A592" s="10" t="s">
        <v>44</v>
      </c>
      <c r="B592" s="8"/>
      <c r="C592" s="8">
        <v>169</v>
      </c>
      <c r="D592" s="8">
        <v>169</v>
      </c>
      <c r="M592" s="8"/>
      <c r="P592" s="8">
        <v>90</v>
      </c>
    </row>
    <row r="593" spans="1:16" x14ac:dyDescent="0.2">
      <c r="A593" s="10" t="s">
        <v>2174</v>
      </c>
      <c r="B593" s="8"/>
      <c r="C593" s="8">
        <v>90</v>
      </c>
      <c r="D593" s="8">
        <v>90</v>
      </c>
      <c r="M593" s="8"/>
      <c r="P593" s="8">
        <v>139</v>
      </c>
    </row>
    <row r="594" spans="1:16" x14ac:dyDescent="0.2">
      <c r="A594" s="10" t="s">
        <v>740</v>
      </c>
      <c r="B594" s="8"/>
      <c r="C594" s="8">
        <v>139</v>
      </c>
      <c r="D594" s="8">
        <v>139</v>
      </c>
      <c r="M594" s="8">
        <v>2</v>
      </c>
      <c r="P594" s="8"/>
    </row>
    <row r="595" spans="1:16" x14ac:dyDescent="0.2">
      <c r="A595" s="10" t="s">
        <v>3077</v>
      </c>
      <c r="B595" s="8">
        <v>2</v>
      </c>
      <c r="C595" s="8"/>
      <c r="D595" s="8">
        <v>2</v>
      </c>
      <c r="M595" s="8"/>
      <c r="P595" s="8">
        <v>22</v>
      </c>
    </row>
    <row r="596" spans="1:16" x14ac:dyDescent="0.2">
      <c r="A596" s="10" t="s">
        <v>21</v>
      </c>
      <c r="B596" s="8"/>
      <c r="C596" s="8">
        <v>22</v>
      </c>
      <c r="D596" s="8">
        <v>22</v>
      </c>
      <c r="M596" s="8"/>
      <c r="P596" s="8">
        <v>35</v>
      </c>
    </row>
    <row r="597" spans="1:16" x14ac:dyDescent="0.2">
      <c r="A597" s="10" t="s">
        <v>3216</v>
      </c>
      <c r="B597" s="8"/>
      <c r="C597" s="8">
        <v>35</v>
      </c>
      <c r="D597" s="8">
        <v>35</v>
      </c>
      <c r="M597" s="8"/>
      <c r="P597" s="8">
        <v>729</v>
      </c>
    </row>
    <row r="598" spans="1:16" x14ac:dyDescent="0.2">
      <c r="A598" s="10" t="s">
        <v>2026</v>
      </c>
      <c r="B598" s="8"/>
      <c r="C598" s="8">
        <v>729</v>
      </c>
      <c r="D598" s="8">
        <v>729</v>
      </c>
      <c r="M598" s="8"/>
      <c r="P598" s="8">
        <v>27</v>
      </c>
    </row>
    <row r="599" spans="1:16" x14ac:dyDescent="0.2">
      <c r="A599" s="10" t="s">
        <v>3393</v>
      </c>
      <c r="B599" s="8"/>
      <c r="C599" s="8">
        <v>27</v>
      </c>
      <c r="D599" s="8">
        <v>27</v>
      </c>
      <c r="M599" s="8"/>
      <c r="P599" s="8">
        <v>253</v>
      </c>
    </row>
    <row r="600" spans="1:16" x14ac:dyDescent="0.2">
      <c r="A600" s="10" t="s">
        <v>1976</v>
      </c>
      <c r="B600" s="8"/>
      <c r="C600" s="8">
        <v>253</v>
      </c>
      <c r="D600" s="8">
        <v>253</v>
      </c>
      <c r="M600" s="8">
        <v>29</v>
      </c>
      <c r="P600" s="8"/>
    </row>
    <row r="601" spans="1:16" x14ac:dyDescent="0.2">
      <c r="A601" s="10" t="s">
        <v>1097</v>
      </c>
      <c r="B601" s="8">
        <v>29</v>
      </c>
      <c r="C601" s="8"/>
      <c r="D601" s="8">
        <v>29</v>
      </c>
      <c r="M601" s="8">
        <v>9</v>
      </c>
      <c r="P601" s="8"/>
    </row>
    <row r="602" spans="1:16" x14ac:dyDescent="0.2">
      <c r="A602" s="10" t="s">
        <v>1919</v>
      </c>
      <c r="B602" s="8">
        <v>9</v>
      </c>
      <c r="C602" s="8"/>
      <c r="D602" s="8">
        <v>9</v>
      </c>
      <c r="M602" s="8"/>
      <c r="P602" s="8">
        <v>182</v>
      </c>
    </row>
    <row r="603" spans="1:16" x14ac:dyDescent="0.2">
      <c r="A603" s="10" t="s">
        <v>3024</v>
      </c>
      <c r="B603" s="8"/>
      <c r="C603" s="8">
        <v>182</v>
      </c>
      <c r="D603" s="8">
        <v>182</v>
      </c>
      <c r="M603" s="8">
        <v>9</v>
      </c>
      <c r="P603" s="8"/>
    </row>
    <row r="604" spans="1:16" x14ac:dyDescent="0.2">
      <c r="A604" s="10" t="s">
        <v>591</v>
      </c>
      <c r="B604" s="8">
        <v>9</v>
      </c>
      <c r="C604" s="8"/>
      <c r="D604" s="8">
        <v>9</v>
      </c>
      <c r="M604" s="8">
        <v>1</v>
      </c>
      <c r="P604" s="8"/>
    </row>
    <row r="605" spans="1:16" x14ac:dyDescent="0.2">
      <c r="A605" s="10" t="s">
        <v>2641</v>
      </c>
      <c r="B605" s="8">
        <v>1</v>
      </c>
      <c r="C605" s="8"/>
      <c r="D605" s="8">
        <v>1</v>
      </c>
      <c r="M605" s="8">
        <v>13</v>
      </c>
      <c r="P605" s="8"/>
    </row>
    <row r="606" spans="1:16" x14ac:dyDescent="0.2">
      <c r="A606" s="10" t="s">
        <v>3100</v>
      </c>
      <c r="B606" s="8">
        <v>13</v>
      </c>
      <c r="C606" s="8"/>
      <c r="D606" s="8">
        <v>13</v>
      </c>
      <c r="M606" s="8"/>
      <c r="P606" s="8">
        <v>1095</v>
      </c>
    </row>
    <row r="607" spans="1:16" x14ac:dyDescent="0.2">
      <c r="A607" s="10" t="s">
        <v>2983</v>
      </c>
      <c r="B607" s="8"/>
      <c r="C607" s="8">
        <v>1095</v>
      </c>
      <c r="D607" s="8">
        <v>1095</v>
      </c>
      <c r="M607" s="8"/>
      <c r="P607" s="8">
        <v>79</v>
      </c>
    </row>
    <row r="608" spans="1:16" x14ac:dyDescent="0.2">
      <c r="A608" s="10" t="s">
        <v>2029</v>
      </c>
      <c r="B608" s="8"/>
      <c r="C608" s="8">
        <v>79</v>
      </c>
      <c r="D608" s="8">
        <v>79</v>
      </c>
      <c r="M608" s="8">
        <v>171</v>
      </c>
      <c r="P608" s="8"/>
    </row>
    <row r="609" spans="1:16" x14ac:dyDescent="0.2">
      <c r="A609" s="10" t="s">
        <v>2674</v>
      </c>
      <c r="B609" s="8">
        <v>171</v>
      </c>
      <c r="C609" s="8"/>
      <c r="D609" s="8">
        <v>171</v>
      </c>
      <c r="M609" s="8"/>
      <c r="P609" s="8">
        <v>95</v>
      </c>
    </row>
    <row r="610" spans="1:16" x14ac:dyDescent="0.2">
      <c r="A610" s="10" t="s">
        <v>1943</v>
      </c>
      <c r="B610" s="8"/>
      <c r="C610" s="8">
        <v>95</v>
      </c>
      <c r="D610" s="8">
        <v>95</v>
      </c>
      <c r="M610" s="8"/>
      <c r="P610" s="8">
        <v>14</v>
      </c>
    </row>
    <row r="611" spans="1:16" x14ac:dyDescent="0.2">
      <c r="A611" s="10" t="s">
        <v>391</v>
      </c>
      <c r="B611" s="8"/>
      <c r="C611" s="8">
        <v>14</v>
      </c>
      <c r="D611" s="8">
        <v>14</v>
      </c>
      <c r="M611" s="8"/>
      <c r="P611" s="8">
        <v>290</v>
      </c>
    </row>
    <row r="612" spans="1:16" x14ac:dyDescent="0.2">
      <c r="A612" s="10" t="s">
        <v>1956</v>
      </c>
      <c r="B612" s="8"/>
      <c r="C612" s="8">
        <v>290</v>
      </c>
      <c r="D612" s="8">
        <v>290</v>
      </c>
      <c r="M612" s="8"/>
      <c r="P612" s="8">
        <v>83</v>
      </c>
    </row>
    <row r="613" spans="1:16" x14ac:dyDescent="0.2">
      <c r="A613" s="10" t="s">
        <v>2812</v>
      </c>
      <c r="B613" s="8"/>
      <c r="C613" s="8">
        <v>83</v>
      </c>
      <c r="D613" s="8">
        <v>83</v>
      </c>
      <c r="M613" s="8">
        <v>8</v>
      </c>
      <c r="P613" s="8"/>
    </row>
    <row r="614" spans="1:16" x14ac:dyDescent="0.2">
      <c r="A614" s="10" t="s">
        <v>432</v>
      </c>
      <c r="B614" s="8">
        <v>8</v>
      </c>
      <c r="C614" s="8"/>
      <c r="D614" s="8">
        <v>8</v>
      </c>
      <c r="M614" s="8">
        <v>1</v>
      </c>
      <c r="P614" s="8"/>
    </row>
    <row r="615" spans="1:16" x14ac:dyDescent="0.2">
      <c r="A615" s="10" t="s">
        <v>3055</v>
      </c>
      <c r="B615" s="8">
        <v>1</v>
      </c>
      <c r="C615" s="8"/>
      <c r="D615" s="8">
        <v>1</v>
      </c>
      <c r="M615" s="8">
        <v>2</v>
      </c>
      <c r="P615" s="8"/>
    </row>
    <row r="616" spans="1:16" x14ac:dyDescent="0.2">
      <c r="A616" s="10" t="s">
        <v>2759</v>
      </c>
      <c r="B616" s="8">
        <v>2</v>
      </c>
      <c r="C616" s="8"/>
      <c r="D616" s="8">
        <v>2</v>
      </c>
      <c r="M616" s="8"/>
      <c r="P616" s="8">
        <v>59</v>
      </c>
    </row>
    <row r="617" spans="1:16" x14ac:dyDescent="0.2">
      <c r="A617" s="10" t="s">
        <v>3220</v>
      </c>
      <c r="B617" s="8"/>
      <c r="C617" s="8">
        <v>59</v>
      </c>
      <c r="D617" s="8">
        <v>59</v>
      </c>
      <c r="M617" s="8">
        <v>4</v>
      </c>
      <c r="P617" s="8"/>
    </row>
    <row r="618" spans="1:16" x14ac:dyDescent="0.2">
      <c r="A618" s="10" t="s">
        <v>3904</v>
      </c>
      <c r="B618" s="8">
        <v>4</v>
      </c>
      <c r="C618" s="8"/>
      <c r="D618" s="8">
        <v>4</v>
      </c>
      <c r="M618" s="8">
        <v>4</v>
      </c>
      <c r="P618" s="8"/>
    </row>
    <row r="619" spans="1:16" x14ac:dyDescent="0.2">
      <c r="A619" s="10" t="s">
        <v>551</v>
      </c>
      <c r="B619" s="8">
        <v>4</v>
      </c>
      <c r="C619" s="8"/>
      <c r="D619" s="8">
        <v>4</v>
      </c>
      <c r="M619" s="8">
        <v>9</v>
      </c>
      <c r="P619" s="8"/>
    </row>
    <row r="620" spans="1:16" x14ac:dyDescent="0.2">
      <c r="A620" s="10" t="s">
        <v>3091</v>
      </c>
      <c r="B620" s="8">
        <v>9</v>
      </c>
      <c r="C620" s="8"/>
      <c r="D620" s="8">
        <v>9</v>
      </c>
      <c r="M620" s="8"/>
      <c r="P620" s="8">
        <v>87</v>
      </c>
    </row>
    <row r="621" spans="1:16" x14ac:dyDescent="0.2">
      <c r="A621" s="10" t="s">
        <v>1637</v>
      </c>
      <c r="B621" s="8"/>
      <c r="C621" s="8">
        <v>87</v>
      </c>
      <c r="D621" s="8">
        <v>87</v>
      </c>
      <c r="M621" s="8">
        <v>3</v>
      </c>
      <c r="P621" s="8"/>
    </row>
    <row r="622" spans="1:16" x14ac:dyDescent="0.2">
      <c r="A622" s="10" t="s">
        <v>985</v>
      </c>
      <c r="B622" s="8">
        <v>3</v>
      </c>
      <c r="C622" s="8"/>
      <c r="D622" s="8">
        <v>3</v>
      </c>
      <c r="M622" s="8"/>
      <c r="P622" s="8">
        <v>81</v>
      </c>
    </row>
    <row r="623" spans="1:16" x14ac:dyDescent="0.2">
      <c r="A623" s="10" t="s">
        <v>3285</v>
      </c>
      <c r="B623" s="8"/>
      <c r="C623" s="8">
        <v>81</v>
      </c>
      <c r="D623" s="8">
        <v>81</v>
      </c>
      <c r="M623" s="8">
        <v>2</v>
      </c>
      <c r="P623" s="8"/>
    </row>
    <row r="624" spans="1:16" x14ac:dyDescent="0.2">
      <c r="A624" s="10" t="s">
        <v>2757</v>
      </c>
      <c r="B624" s="8">
        <v>2</v>
      </c>
      <c r="C624" s="8"/>
      <c r="D624" s="8">
        <v>2</v>
      </c>
      <c r="M624" s="8">
        <v>11</v>
      </c>
      <c r="P624" s="8"/>
    </row>
    <row r="625" spans="1:16" x14ac:dyDescent="0.2">
      <c r="A625" s="10" t="s">
        <v>1871</v>
      </c>
      <c r="B625" s="8">
        <v>11</v>
      </c>
      <c r="C625" s="8"/>
      <c r="D625" s="8">
        <v>11</v>
      </c>
      <c r="M625" s="8"/>
      <c r="P625" s="8">
        <v>666</v>
      </c>
    </row>
    <row r="626" spans="1:16" x14ac:dyDescent="0.2">
      <c r="A626" s="10" t="s">
        <v>2058</v>
      </c>
      <c r="B626" s="8"/>
      <c r="C626" s="8">
        <v>666</v>
      </c>
      <c r="D626" s="8">
        <v>666</v>
      </c>
      <c r="M626" s="8"/>
      <c r="P626" s="8">
        <v>1104</v>
      </c>
    </row>
    <row r="627" spans="1:16" x14ac:dyDescent="0.2">
      <c r="A627" s="10" t="s">
        <v>2340</v>
      </c>
      <c r="B627" s="8"/>
      <c r="C627" s="8">
        <v>1104</v>
      </c>
      <c r="D627" s="8">
        <v>1104</v>
      </c>
      <c r="M627" s="8"/>
      <c r="P627" s="8">
        <v>391</v>
      </c>
    </row>
    <row r="628" spans="1:16" x14ac:dyDescent="0.2">
      <c r="A628" s="10" t="s">
        <v>2234</v>
      </c>
      <c r="B628" s="8"/>
      <c r="C628" s="8">
        <v>391</v>
      </c>
      <c r="D628" s="8">
        <v>391</v>
      </c>
      <c r="M628" s="8"/>
      <c r="P628" s="8">
        <v>52</v>
      </c>
    </row>
    <row r="629" spans="1:16" x14ac:dyDescent="0.2">
      <c r="A629" s="10" t="s">
        <v>2625</v>
      </c>
      <c r="B629" s="8"/>
      <c r="C629" s="8">
        <v>52</v>
      </c>
      <c r="D629" s="8">
        <v>52</v>
      </c>
      <c r="M629" s="8">
        <v>7</v>
      </c>
      <c r="P629" s="8"/>
    </row>
    <row r="630" spans="1:16" x14ac:dyDescent="0.2">
      <c r="A630" s="10" t="s">
        <v>2597</v>
      </c>
      <c r="B630" s="8">
        <v>7</v>
      </c>
      <c r="C630" s="8"/>
      <c r="D630" s="8">
        <v>7</v>
      </c>
      <c r="M630" s="8"/>
      <c r="P630" s="8">
        <v>170</v>
      </c>
    </row>
    <row r="631" spans="1:16" x14ac:dyDescent="0.2">
      <c r="A631" s="10" t="s">
        <v>1196</v>
      </c>
      <c r="B631" s="8"/>
      <c r="C631" s="8">
        <v>170</v>
      </c>
      <c r="D631" s="8">
        <v>170</v>
      </c>
      <c r="M631" s="8">
        <v>11</v>
      </c>
      <c r="P631" s="8"/>
    </row>
    <row r="632" spans="1:16" x14ac:dyDescent="0.2">
      <c r="A632" s="10" t="s">
        <v>867</v>
      </c>
      <c r="B632" s="8">
        <v>11</v>
      </c>
      <c r="C632" s="8"/>
      <c r="D632" s="8">
        <v>11</v>
      </c>
      <c r="M632" s="8">
        <v>0</v>
      </c>
      <c r="P632" s="8"/>
    </row>
    <row r="633" spans="1:16" x14ac:dyDescent="0.2">
      <c r="A633" s="10" t="s">
        <v>3190</v>
      </c>
      <c r="B633" s="8">
        <v>0</v>
      </c>
      <c r="C633" s="8"/>
      <c r="D633" s="8">
        <v>0</v>
      </c>
      <c r="M633" s="8"/>
      <c r="P633" s="8">
        <v>41</v>
      </c>
    </row>
    <row r="634" spans="1:16" x14ac:dyDescent="0.2">
      <c r="A634" s="10" t="s">
        <v>2485</v>
      </c>
      <c r="B634" s="8"/>
      <c r="C634" s="8">
        <v>41</v>
      </c>
      <c r="D634" s="8">
        <v>41</v>
      </c>
      <c r="M634" s="8"/>
      <c r="P634" s="8">
        <v>13</v>
      </c>
    </row>
    <row r="635" spans="1:16" x14ac:dyDescent="0.2">
      <c r="A635" s="10" t="s">
        <v>2162</v>
      </c>
      <c r="B635" s="8"/>
      <c r="C635" s="8">
        <v>13</v>
      </c>
      <c r="D635" s="8">
        <v>13</v>
      </c>
      <c r="M635" s="8">
        <v>1</v>
      </c>
      <c r="P635" s="8"/>
    </row>
    <row r="636" spans="1:16" x14ac:dyDescent="0.2">
      <c r="A636" s="10" t="s">
        <v>3942</v>
      </c>
      <c r="B636" s="8">
        <v>1</v>
      </c>
      <c r="C636" s="8"/>
      <c r="D636" s="8">
        <v>1</v>
      </c>
      <c r="M636" s="8"/>
      <c r="P636" s="8">
        <v>94</v>
      </c>
    </row>
    <row r="637" spans="1:16" x14ac:dyDescent="0.2">
      <c r="A637" s="10" t="s">
        <v>3212</v>
      </c>
      <c r="B637" s="8"/>
      <c r="C637" s="8">
        <v>94</v>
      </c>
      <c r="D637" s="8">
        <v>94</v>
      </c>
      <c r="M637" s="8"/>
      <c r="P637" s="8">
        <v>51</v>
      </c>
    </row>
    <row r="638" spans="1:16" x14ac:dyDescent="0.2">
      <c r="A638" s="10" t="s">
        <v>15</v>
      </c>
      <c r="B638" s="8"/>
      <c r="C638" s="8">
        <v>51</v>
      </c>
      <c r="D638" s="8">
        <v>51</v>
      </c>
      <c r="M638" s="8"/>
      <c r="P638" s="8">
        <v>72</v>
      </c>
    </row>
    <row r="639" spans="1:16" x14ac:dyDescent="0.2">
      <c r="A639" s="10" t="s">
        <v>3363</v>
      </c>
      <c r="B639" s="8"/>
      <c r="C639" s="8">
        <v>72</v>
      </c>
      <c r="D639" s="8">
        <v>72</v>
      </c>
      <c r="M639" s="8"/>
      <c r="P639" s="8">
        <v>207</v>
      </c>
    </row>
    <row r="640" spans="1:16" x14ac:dyDescent="0.2">
      <c r="A640" s="10" t="s">
        <v>3288</v>
      </c>
      <c r="B640" s="8"/>
      <c r="C640" s="8">
        <v>207</v>
      </c>
      <c r="D640" s="8">
        <v>207</v>
      </c>
      <c r="M640" s="8"/>
      <c r="P640" s="8">
        <v>113</v>
      </c>
    </row>
    <row r="641" spans="1:16" x14ac:dyDescent="0.2">
      <c r="A641" s="10" t="s">
        <v>1675</v>
      </c>
      <c r="B641" s="8"/>
      <c r="C641" s="8">
        <v>113</v>
      </c>
      <c r="D641" s="8">
        <v>113</v>
      </c>
      <c r="M641" s="8"/>
      <c r="P641" s="8">
        <v>31</v>
      </c>
    </row>
    <row r="642" spans="1:16" x14ac:dyDescent="0.2">
      <c r="A642" s="10" t="s">
        <v>1247</v>
      </c>
      <c r="B642" s="8"/>
      <c r="C642" s="8">
        <v>31</v>
      </c>
      <c r="D642" s="8">
        <v>31</v>
      </c>
      <c r="M642" s="8"/>
      <c r="P642" s="8">
        <v>25</v>
      </c>
    </row>
    <row r="643" spans="1:16" x14ac:dyDescent="0.2">
      <c r="A643" s="10" t="s">
        <v>3570</v>
      </c>
      <c r="B643" s="8"/>
      <c r="C643" s="8">
        <v>25</v>
      </c>
      <c r="D643" s="8">
        <v>25</v>
      </c>
      <c r="M643" s="8">
        <v>3</v>
      </c>
      <c r="P643" s="8"/>
    </row>
    <row r="644" spans="1:16" x14ac:dyDescent="0.2">
      <c r="A644" s="10" t="s">
        <v>2123</v>
      </c>
      <c r="B644" s="8">
        <v>3</v>
      </c>
      <c r="C644" s="8"/>
      <c r="D644" s="8">
        <v>3</v>
      </c>
      <c r="M644" s="8">
        <v>2</v>
      </c>
      <c r="P644" s="8"/>
    </row>
    <row r="645" spans="1:16" x14ac:dyDescent="0.2">
      <c r="A645" s="10" t="s">
        <v>3627</v>
      </c>
      <c r="B645" s="8">
        <v>2</v>
      </c>
      <c r="C645" s="8"/>
      <c r="D645" s="8">
        <v>2</v>
      </c>
      <c r="M645" s="8"/>
      <c r="P645" s="8">
        <v>237</v>
      </c>
    </row>
    <row r="646" spans="1:16" x14ac:dyDescent="0.2">
      <c r="A646" s="10" t="s">
        <v>646</v>
      </c>
      <c r="B646" s="8"/>
      <c r="C646" s="8">
        <v>237</v>
      </c>
      <c r="D646" s="8">
        <v>237</v>
      </c>
      <c r="M646" s="8"/>
      <c r="P646" s="8">
        <v>2</v>
      </c>
    </row>
    <row r="647" spans="1:16" x14ac:dyDescent="0.2">
      <c r="A647" s="10" t="s">
        <v>641</v>
      </c>
      <c r="B647" s="8"/>
      <c r="C647" s="8">
        <v>2</v>
      </c>
      <c r="D647" s="8">
        <v>2</v>
      </c>
      <c r="M647" s="8">
        <v>3</v>
      </c>
      <c r="P647" s="8"/>
    </row>
    <row r="648" spans="1:16" x14ac:dyDescent="0.2">
      <c r="A648" s="10" t="s">
        <v>1903</v>
      </c>
      <c r="B648" s="8">
        <v>3</v>
      </c>
      <c r="C648" s="8"/>
      <c r="D648" s="8">
        <v>3</v>
      </c>
      <c r="M648" s="8">
        <v>23</v>
      </c>
      <c r="P648" s="8"/>
    </row>
    <row r="649" spans="1:16" x14ac:dyDescent="0.2">
      <c r="A649" s="10" t="s">
        <v>986</v>
      </c>
      <c r="B649" s="8">
        <v>23</v>
      </c>
      <c r="C649" s="8"/>
      <c r="D649" s="8">
        <v>23</v>
      </c>
      <c r="M649" s="8">
        <v>0</v>
      </c>
      <c r="P649" s="8"/>
    </row>
    <row r="650" spans="1:16" x14ac:dyDescent="0.2">
      <c r="A650" s="10" t="s">
        <v>2503</v>
      </c>
      <c r="B650" s="8">
        <v>0</v>
      </c>
      <c r="C650" s="8"/>
      <c r="D650" s="8">
        <v>0</v>
      </c>
      <c r="M650" s="8"/>
      <c r="P650" s="8">
        <v>190</v>
      </c>
    </row>
    <row r="651" spans="1:16" x14ac:dyDescent="0.2">
      <c r="A651" s="10" t="s">
        <v>841</v>
      </c>
      <c r="B651" s="8"/>
      <c r="C651" s="8">
        <v>190</v>
      </c>
      <c r="D651" s="8">
        <v>190</v>
      </c>
      <c r="M651" s="8">
        <v>24</v>
      </c>
      <c r="P651" s="8"/>
    </row>
    <row r="652" spans="1:16" x14ac:dyDescent="0.2">
      <c r="A652" s="10" t="s">
        <v>3790</v>
      </c>
      <c r="B652" s="8">
        <v>24</v>
      </c>
      <c r="C652" s="8"/>
      <c r="D652" s="8">
        <v>24</v>
      </c>
      <c r="M652" s="8">
        <v>5</v>
      </c>
      <c r="P652" s="8"/>
    </row>
    <row r="653" spans="1:16" x14ac:dyDescent="0.2">
      <c r="A653" s="10" t="s">
        <v>4082</v>
      </c>
      <c r="B653" s="8">
        <v>5</v>
      </c>
      <c r="C653" s="8"/>
      <c r="D653" s="8">
        <v>5</v>
      </c>
      <c r="M653" s="8"/>
      <c r="P653" s="8">
        <v>28</v>
      </c>
    </row>
    <row r="654" spans="1:16" x14ac:dyDescent="0.2">
      <c r="A654" s="10" t="s">
        <v>83</v>
      </c>
      <c r="B654" s="8"/>
      <c r="C654" s="8">
        <v>28</v>
      </c>
      <c r="D654" s="8">
        <v>28</v>
      </c>
      <c r="M654" s="8">
        <v>1</v>
      </c>
      <c r="P654" s="8"/>
    </row>
    <row r="655" spans="1:16" x14ac:dyDescent="0.2">
      <c r="A655" s="10" t="s">
        <v>3923</v>
      </c>
      <c r="B655" s="8">
        <v>1</v>
      </c>
      <c r="C655" s="8"/>
      <c r="D655" s="8">
        <v>1</v>
      </c>
      <c r="M655" s="8"/>
      <c r="P655" s="8">
        <v>49</v>
      </c>
    </row>
    <row r="656" spans="1:16" x14ac:dyDescent="0.2">
      <c r="A656" s="10" t="s">
        <v>1679</v>
      </c>
      <c r="B656" s="8"/>
      <c r="C656" s="8">
        <v>49</v>
      </c>
      <c r="D656" s="8">
        <v>49</v>
      </c>
      <c r="M656" s="8"/>
      <c r="P656" s="8">
        <v>23</v>
      </c>
    </row>
    <row r="657" spans="1:16" x14ac:dyDescent="0.2">
      <c r="A657" s="10" t="s">
        <v>3681</v>
      </c>
      <c r="B657" s="8"/>
      <c r="C657" s="8">
        <v>23</v>
      </c>
      <c r="D657" s="8">
        <v>23</v>
      </c>
      <c r="M657" s="8"/>
      <c r="P657" s="8">
        <v>3863</v>
      </c>
    </row>
    <row r="658" spans="1:16" x14ac:dyDescent="0.2">
      <c r="A658" s="10" t="s">
        <v>1972</v>
      </c>
      <c r="B658" s="8"/>
      <c r="C658" s="8">
        <v>3863</v>
      </c>
      <c r="D658" s="8">
        <v>3863</v>
      </c>
      <c r="M658" s="8">
        <v>0</v>
      </c>
      <c r="P658" s="8"/>
    </row>
    <row r="659" spans="1:16" x14ac:dyDescent="0.2">
      <c r="A659" s="10" t="s">
        <v>1870</v>
      </c>
      <c r="B659" s="8">
        <v>0</v>
      </c>
      <c r="C659" s="8"/>
      <c r="D659" s="8">
        <v>0</v>
      </c>
      <c r="M659" s="8"/>
      <c r="P659" s="8">
        <v>23</v>
      </c>
    </row>
    <row r="660" spans="1:16" x14ac:dyDescent="0.2">
      <c r="A660" s="10" t="s">
        <v>1620</v>
      </c>
      <c r="B660" s="8"/>
      <c r="C660" s="8">
        <v>23</v>
      </c>
      <c r="D660" s="8">
        <v>23</v>
      </c>
      <c r="M660" s="8"/>
      <c r="P660" s="8">
        <v>181</v>
      </c>
    </row>
    <row r="661" spans="1:16" x14ac:dyDescent="0.2">
      <c r="A661" s="10" t="s">
        <v>3235</v>
      </c>
      <c r="B661" s="8"/>
      <c r="C661" s="8">
        <v>181</v>
      </c>
      <c r="D661" s="8">
        <v>181</v>
      </c>
      <c r="M661" s="8">
        <v>12</v>
      </c>
      <c r="P661" s="8"/>
    </row>
    <row r="662" spans="1:16" x14ac:dyDescent="0.2">
      <c r="A662" s="10" t="s">
        <v>423</v>
      </c>
      <c r="B662" s="8">
        <v>12</v>
      </c>
      <c r="C662" s="8"/>
      <c r="D662" s="8">
        <v>12</v>
      </c>
      <c r="M662" s="8"/>
      <c r="P662" s="8">
        <v>52</v>
      </c>
    </row>
    <row r="663" spans="1:16" x14ac:dyDescent="0.2">
      <c r="A663" s="10" t="s">
        <v>3745</v>
      </c>
      <c r="B663" s="8"/>
      <c r="C663" s="8">
        <v>52</v>
      </c>
      <c r="D663" s="8">
        <v>52</v>
      </c>
      <c r="M663" s="8"/>
      <c r="P663" s="8">
        <v>52</v>
      </c>
    </row>
    <row r="664" spans="1:16" x14ac:dyDescent="0.2">
      <c r="A664" s="10" t="s">
        <v>1742</v>
      </c>
      <c r="B664" s="8"/>
      <c r="C664" s="8">
        <v>52</v>
      </c>
      <c r="D664" s="8">
        <v>52</v>
      </c>
      <c r="M664" s="8"/>
      <c r="P664" s="8">
        <v>38</v>
      </c>
    </row>
    <row r="665" spans="1:16" x14ac:dyDescent="0.2">
      <c r="A665" s="10" t="s">
        <v>2098</v>
      </c>
      <c r="B665" s="8"/>
      <c r="C665" s="8">
        <v>38</v>
      </c>
      <c r="D665" s="8">
        <v>38</v>
      </c>
      <c r="M665" s="8">
        <v>3</v>
      </c>
      <c r="P665" s="8"/>
    </row>
    <row r="666" spans="1:16" x14ac:dyDescent="0.2">
      <c r="A666" s="10" t="s">
        <v>2897</v>
      </c>
      <c r="B666" s="8">
        <v>3</v>
      </c>
      <c r="C666" s="8"/>
      <c r="D666" s="8">
        <v>3</v>
      </c>
      <c r="M666" s="8"/>
      <c r="P666" s="8">
        <v>269</v>
      </c>
    </row>
    <row r="667" spans="1:16" x14ac:dyDescent="0.2">
      <c r="A667" s="10" t="s">
        <v>3237</v>
      </c>
      <c r="B667" s="8"/>
      <c r="C667" s="8">
        <v>269</v>
      </c>
      <c r="D667" s="8">
        <v>269</v>
      </c>
      <c r="M667" s="8">
        <v>1</v>
      </c>
      <c r="P667" s="8"/>
    </row>
    <row r="668" spans="1:16" x14ac:dyDescent="0.2">
      <c r="A668" s="10" t="s">
        <v>939</v>
      </c>
      <c r="B668" s="8">
        <v>1</v>
      </c>
      <c r="C668" s="8"/>
      <c r="D668" s="8">
        <v>1</v>
      </c>
      <c r="M668" s="8"/>
      <c r="P668" s="8">
        <v>119</v>
      </c>
    </row>
    <row r="669" spans="1:16" x14ac:dyDescent="0.2">
      <c r="A669" s="10" t="s">
        <v>722</v>
      </c>
      <c r="B669" s="8"/>
      <c r="C669" s="8">
        <v>119</v>
      </c>
      <c r="D669" s="8">
        <v>119</v>
      </c>
      <c r="M669" s="8"/>
      <c r="P669" s="8">
        <v>18</v>
      </c>
    </row>
    <row r="670" spans="1:16" x14ac:dyDescent="0.2">
      <c r="A670" s="10" t="s">
        <v>758</v>
      </c>
      <c r="B670" s="8"/>
      <c r="C670" s="8">
        <v>18</v>
      </c>
      <c r="D670" s="8">
        <v>18</v>
      </c>
      <c r="M670" s="8"/>
      <c r="P670" s="8">
        <v>82</v>
      </c>
    </row>
    <row r="671" spans="1:16" x14ac:dyDescent="0.2">
      <c r="A671" s="10" t="s">
        <v>1668</v>
      </c>
      <c r="B671" s="8"/>
      <c r="C671" s="8">
        <v>82</v>
      </c>
      <c r="D671" s="8">
        <v>82</v>
      </c>
      <c r="M671" s="8"/>
      <c r="P671" s="8">
        <v>493</v>
      </c>
    </row>
    <row r="672" spans="1:16" x14ac:dyDescent="0.2">
      <c r="A672" s="10" t="s">
        <v>337</v>
      </c>
      <c r="B672" s="8"/>
      <c r="C672" s="8">
        <v>493</v>
      </c>
      <c r="D672" s="8">
        <v>493</v>
      </c>
      <c r="M672" s="8">
        <v>12</v>
      </c>
      <c r="P672" s="8"/>
    </row>
    <row r="673" spans="1:16" x14ac:dyDescent="0.2">
      <c r="A673" s="10" t="s">
        <v>3956</v>
      </c>
      <c r="B673" s="8">
        <v>12</v>
      </c>
      <c r="C673" s="8"/>
      <c r="D673" s="8">
        <v>12</v>
      </c>
      <c r="M673" s="8"/>
      <c r="P673" s="8">
        <v>1</v>
      </c>
    </row>
    <row r="674" spans="1:16" x14ac:dyDescent="0.2">
      <c r="A674" s="10" t="s">
        <v>848</v>
      </c>
      <c r="B674" s="8"/>
      <c r="C674" s="8">
        <v>1</v>
      </c>
      <c r="D674" s="8">
        <v>1</v>
      </c>
      <c r="M674" s="8"/>
      <c r="P674" s="8">
        <v>180</v>
      </c>
    </row>
    <row r="675" spans="1:16" x14ac:dyDescent="0.2">
      <c r="A675" s="10" t="s">
        <v>2250</v>
      </c>
      <c r="B675" s="8"/>
      <c r="C675" s="8">
        <v>180</v>
      </c>
      <c r="D675" s="8">
        <v>180</v>
      </c>
      <c r="M675" s="8">
        <v>1</v>
      </c>
      <c r="P675" s="8"/>
    </row>
    <row r="676" spans="1:16" x14ac:dyDescent="0.2">
      <c r="A676" s="10" t="s">
        <v>1549</v>
      </c>
      <c r="B676" s="8">
        <v>1</v>
      </c>
      <c r="C676" s="8"/>
      <c r="D676" s="8">
        <v>1</v>
      </c>
      <c r="M676" s="8"/>
      <c r="P676" s="8">
        <v>555</v>
      </c>
    </row>
    <row r="677" spans="1:16" x14ac:dyDescent="0.2">
      <c r="A677" s="10" t="s">
        <v>333</v>
      </c>
      <c r="B677" s="8"/>
      <c r="C677" s="8">
        <v>555</v>
      </c>
      <c r="D677" s="8">
        <v>555</v>
      </c>
      <c r="M677" s="8"/>
      <c r="P677" s="8">
        <v>122</v>
      </c>
    </row>
    <row r="678" spans="1:16" x14ac:dyDescent="0.2">
      <c r="A678" s="10" t="s">
        <v>1027</v>
      </c>
      <c r="B678" s="8"/>
      <c r="C678" s="8">
        <v>122</v>
      </c>
      <c r="D678" s="8">
        <v>122</v>
      </c>
      <c r="M678" s="8"/>
      <c r="P678" s="8">
        <v>77</v>
      </c>
    </row>
    <row r="679" spans="1:16" x14ac:dyDescent="0.2">
      <c r="A679" s="10" t="s">
        <v>1615</v>
      </c>
      <c r="B679" s="8"/>
      <c r="C679" s="8">
        <v>77</v>
      </c>
      <c r="D679" s="8">
        <v>77</v>
      </c>
      <c r="M679" s="8"/>
      <c r="P679" s="8">
        <v>194</v>
      </c>
    </row>
    <row r="680" spans="1:16" x14ac:dyDescent="0.2">
      <c r="A680" s="10" t="s">
        <v>2269</v>
      </c>
      <c r="B680" s="8"/>
      <c r="C680" s="8">
        <v>194</v>
      </c>
      <c r="D680" s="8">
        <v>194</v>
      </c>
      <c r="M680" s="8">
        <v>1</v>
      </c>
      <c r="P680" s="8"/>
    </row>
    <row r="681" spans="1:16" x14ac:dyDescent="0.2">
      <c r="A681" s="10" t="s">
        <v>1912</v>
      </c>
      <c r="B681" s="8">
        <v>1</v>
      </c>
      <c r="C681" s="8"/>
      <c r="D681" s="8">
        <v>1</v>
      </c>
      <c r="M681" s="8"/>
      <c r="P681" s="8">
        <v>35</v>
      </c>
    </row>
    <row r="682" spans="1:16" x14ac:dyDescent="0.2">
      <c r="A682" s="10" t="s">
        <v>4</v>
      </c>
      <c r="B682" s="8"/>
      <c r="C682" s="8">
        <v>35</v>
      </c>
      <c r="D682" s="8">
        <v>35</v>
      </c>
      <c r="M682" s="8">
        <v>7</v>
      </c>
      <c r="P682" s="8"/>
    </row>
    <row r="683" spans="1:16" x14ac:dyDescent="0.2">
      <c r="A683" s="10" t="s">
        <v>3925</v>
      </c>
      <c r="B683" s="8">
        <v>7</v>
      </c>
      <c r="C683" s="8"/>
      <c r="D683" s="8">
        <v>7</v>
      </c>
      <c r="M683" s="8">
        <v>1</v>
      </c>
      <c r="P683" s="8"/>
    </row>
    <row r="684" spans="1:16" x14ac:dyDescent="0.2">
      <c r="A684" s="10" t="s">
        <v>220</v>
      </c>
      <c r="B684" s="8">
        <v>1</v>
      </c>
      <c r="C684" s="8"/>
      <c r="D684" s="8">
        <v>1</v>
      </c>
      <c r="M684" s="8"/>
      <c r="P684" s="8">
        <v>110</v>
      </c>
    </row>
    <row r="685" spans="1:16" x14ac:dyDescent="0.2">
      <c r="A685" s="10" t="s">
        <v>750</v>
      </c>
      <c r="B685" s="8"/>
      <c r="C685" s="8">
        <v>110</v>
      </c>
      <c r="D685" s="8">
        <v>110</v>
      </c>
      <c r="M685" s="8">
        <v>2</v>
      </c>
      <c r="P685" s="8"/>
    </row>
    <row r="686" spans="1:16" x14ac:dyDescent="0.2">
      <c r="A686" s="10" t="s">
        <v>562</v>
      </c>
      <c r="B686" s="8">
        <v>2</v>
      </c>
      <c r="C686" s="8"/>
      <c r="D686" s="8">
        <v>2</v>
      </c>
      <c r="M686" s="8"/>
      <c r="P686" s="8">
        <v>56</v>
      </c>
    </row>
    <row r="687" spans="1:16" x14ac:dyDescent="0.2">
      <c r="A687" s="10" t="s">
        <v>3616</v>
      </c>
      <c r="B687" s="8"/>
      <c r="C687" s="8">
        <v>56</v>
      </c>
      <c r="D687" s="8">
        <v>56</v>
      </c>
      <c r="M687" s="8">
        <v>6</v>
      </c>
      <c r="P687" s="8"/>
    </row>
    <row r="688" spans="1:16" x14ac:dyDescent="0.2">
      <c r="A688" s="10" t="s">
        <v>1151</v>
      </c>
      <c r="B688" s="8">
        <v>6</v>
      </c>
      <c r="C688" s="8"/>
      <c r="D688" s="8">
        <v>6</v>
      </c>
      <c r="M688" s="8"/>
      <c r="P688" s="8">
        <v>13</v>
      </c>
    </row>
    <row r="689" spans="1:16" x14ac:dyDescent="0.2">
      <c r="A689" s="10" t="s">
        <v>733</v>
      </c>
      <c r="B689" s="8"/>
      <c r="C689" s="8">
        <v>13</v>
      </c>
      <c r="D689" s="8">
        <v>13</v>
      </c>
      <c r="M689" s="8"/>
      <c r="P689" s="8">
        <v>134</v>
      </c>
    </row>
    <row r="690" spans="1:16" x14ac:dyDescent="0.2">
      <c r="A690" s="10" t="s">
        <v>1386</v>
      </c>
      <c r="B690" s="8"/>
      <c r="C690" s="8">
        <v>134</v>
      </c>
      <c r="D690" s="8">
        <v>134</v>
      </c>
      <c r="M690" s="8"/>
      <c r="P690" s="8">
        <v>114</v>
      </c>
    </row>
    <row r="691" spans="1:16" x14ac:dyDescent="0.2">
      <c r="A691" s="10" t="s">
        <v>3670</v>
      </c>
      <c r="B691" s="8"/>
      <c r="C691" s="8">
        <v>114</v>
      </c>
      <c r="D691" s="8">
        <v>114</v>
      </c>
      <c r="M691" s="8">
        <v>12</v>
      </c>
      <c r="P691" s="8"/>
    </row>
    <row r="692" spans="1:16" x14ac:dyDescent="0.2">
      <c r="A692" s="10" t="s">
        <v>3205</v>
      </c>
      <c r="B692" s="8">
        <v>12</v>
      </c>
      <c r="C692" s="8"/>
      <c r="D692" s="8">
        <v>12</v>
      </c>
      <c r="M692" s="8"/>
      <c r="P692" s="8">
        <v>123</v>
      </c>
    </row>
    <row r="693" spans="1:16" x14ac:dyDescent="0.2">
      <c r="A693" s="10" t="s">
        <v>1187</v>
      </c>
      <c r="B693" s="8"/>
      <c r="C693" s="8">
        <v>123</v>
      </c>
      <c r="D693" s="8">
        <v>123</v>
      </c>
      <c r="M693" s="8">
        <v>15</v>
      </c>
      <c r="P693" s="8"/>
    </row>
    <row r="694" spans="1:16" x14ac:dyDescent="0.2">
      <c r="A694" s="10" t="s">
        <v>2755</v>
      </c>
      <c r="B694" s="8">
        <v>15</v>
      </c>
      <c r="C694" s="8"/>
      <c r="D694" s="8">
        <v>15</v>
      </c>
      <c r="M694" s="8">
        <v>3</v>
      </c>
      <c r="P694" s="8"/>
    </row>
    <row r="695" spans="1:16" x14ac:dyDescent="0.2">
      <c r="A695" s="10" t="s">
        <v>2693</v>
      </c>
      <c r="B695" s="8">
        <v>3</v>
      </c>
      <c r="C695" s="8"/>
      <c r="D695" s="8">
        <v>3</v>
      </c>
      <c r="M695" s="8"/>
      <c r="P695" s="8">
        <v>62</v>
      </c>
    </row>
    <row r="696" spans="1:16" x14ac:dyDescent="0.2">
      <c r="A696" s="10" t="s">
        <v>3388</v>
      </c>
      <c r="B696" s="8"/>
      <c r="C696" s="8">
        <v>62</v>
      </c>
      <c r="D696" s="8">
        <v>62</v>
      </c>
      <c r="M696" s="8">
        <v>0</v>
      </c>
      <c r="P696" s="8"/>
    </row>
    <row r="697" spans="1:16" x14ac:dyDescent="0.2">
      <c r="A697" s="10" t="s">
        <v>1878</v>
      </c>
      <c r="B697" s="8">
        <v>0</v>
      </c>
      <c r="C697" s="8"/>
      <c r="D697" s="8">
        <v>0</v>
      </c>
      <c r="M697" s="8"/>
      <c r="P697" s="8">
        <v>63</v>
      </c>
    </row>
    <row r="698" spans="1:16" x14ac:dyDescent="0.2">
      <c r="A698" s="10" t="s">
        <v>2175</v>
      </c>
      <c r="B698" s="8"/>
      <c r="C698" s="8">
        <v>63</v>
      </c>
      <c r="D698" s="8">
        <v>63</v>
      </c>
      <c r="M698" s="8"/>
      <c r="P698" s="8">
        <v>67</v>
      </c>
    </row>
    <row r="699" spans="1:16" x14ac:dyDescent="0.2">
      <c r="A699" s="10" t="s">
        <v>3406</v>
      </c>
      <c r="B699" s="8"/>
      <c r="C699" s="8">
        <v>67</v>
      </c>
      <c r="D699" s="8">
        <v>67</v>
      </c>
      <c r="M699" s="8"/>
      <c r="P699" s="8">
        <v>13</v>
      </c>
    </row>
    <row r="700" spans="1:16" x14ac:dyDescent="0.2">
      <c r="A700" s="10" t="s">
        <v>3538</v>
      </c>
      <c r="B700" s="8"/>
      <c r="C700" s="8">
        <v>13</v>
      </c>
      <c r="D700" s="8">
        <v>13</v>
      </c>
      <c r="M700" s="8"/>
      <c r="P700" s="8">
        <v>75</v>
      </c>
    </row>
    <row r="701" spans="1:16" x14ac:dyDescent="0.2">
      <c r="A701" s="10" t="s">
        <v>2089</v>
      </c>
      <c r="B701" s="8"/>
      <c r="C701" s="8">
        <v>75</v>
      </c>
      <c r="D701" s="8">
        <v>75</v>
      </c>
      <c r="M701" s="8"/>
      <c r="P701" s="8">
        <v>86</v>
      </c>
    </row>
    <row r="702" spans="1:16" x14ac:dyDescent="0.2">
      <c r="A702" s="10" t="s">
        <v>2462</v>
      </c>
      <c r="B702" s="8"/>
      <c r="C702" s="8">
        <v>86</v>
      </c>
      <c r="D702" s="8">
        <v>86</v>
      </c>
      <c r="M702" s="8">
        <v>28</v>
      </c>
      <c r="P702" s="8"/>
    </row>
    <row r="703" spans="1:16" x14ac:dyDescent="0.2">
      <c r="A703" s="10" t="s">
        <v>670</v>
      </c>
      <c r="B703" s="8">
        <v>28</v>
      </c>
      <c r="C703" s="8"/>
      <c r="D703" s="8">
        <v>28</v>
      </c>
      <c r="M703" s="8">
        <v>0</v>
      </c>
      <c r="P703" s="8"/>
    </row>
    <row r="704" spans="1:16" x14ac:dyDescent="0.2">
      <c r="A704" s="10" t="s">
        <v>1733</v>
      </c>
      <c r="B704" s="8">
        <v>0</v>
      </c>
      <c r="C704" s="8"/>
      <c r="D704" s="8">
        <v>0</v>
      </c>
      <c r="M704" s="8"/>
      <c r="P704" s="8">
        <v>149</v>
      </c>
    </row>
    <row r="705" spans="1:16" x14ac:dyDescent="0.2">
      <c r="A705" s="10" t="s">
        <v>728</v>
      </c>
      <c r="B705" s="8"/>
      <c r="C705" s="8">
        <v>149</v>
      </c>
      <c r="D705" s="8">
        <v>149</v>
      </c>
      <c r="M705" s="8">
        <v>25</v>
      </c>
      <c r="P705" s="8"/>
    </row>
    <row r="706" spans="1:16" x14ac:dyDescent="0.2">
      <c r="A706" s="10" t="s">
        <v>3202</v>
      </c>
      <c r="B706" s="8">
        <v>25</v>
      </c>
      <c r="C706" s="8"/>
      <c r="D706" s="8">
        <v>25</v>
      </c>
      <c r="M706" s="8">
        <v>1</v>
      </c>
      <c r="P706" s="8"/>
    </row>
    <row r="707" spans="1:16" x14ac:dyDescent="0.2">
      <c r="A707" s="10" t="s">
        <v>543</v>
      </c>
      <c r="B707" s="8">
        <v>1</v>
      </c>
      <c r="C707" s="8"/>
      <c r="D707" s="8">
        <v>1</v>
      </c>
      <c r="M707" s="8">
        <v>70</v>
      </c>
      <c r="P707" s="8"/>
    </row>
    <row r="708" spans="1:16" x14ac:dyDescent="0.2">
      <c r="A708" s="10" t="s">
        <v>1918</v>
      </c>
      <c r="B708" s="8">
        <v>70</v>
      </c>
      <c r="C708" s="8"/>
      <c r="D708" s="8">
        <v>70</v>
      </c>
      <c r="M708" s="8">
        <v>2</v>
      </c>
      <c r="P708" s="8"/>
    </row>
    <row r="709" spans="1:16" x14ac:dyDescent="0.2">
      <c r="A709" s="10" t="s">
        <v>2866</v>
      </c>
      <c r="B709" s="8">
        <v>2</v>
      </c>
      <c r="C709" s="8"/>
      <c r="D709" s="8">
        <v>2</v>
      </c>
      <c r="M709" s="8"/>
      <c r="P709" s="8">
        <v>70</v>
      </c>
    </row>
    <row r="710" spans="1:16" x14ac:dyDescent="0.2">
      <c r="A710" s="10" t="s">
        <v>3269</v>
      </c>
      <c r="B710" s="8"/>
      <c r="C710" s="8">
        <v>70</v>
      </c>
      <c r="D710" s="8">
        <v>70</v>
      </c>
      <c r="M710" s="8">
        <v>4</v>
      </c>
      <c r="P710" s="8"/>
    </row>
    <row r="711" spans="1:16" x14ac:dyDescent="0.2">
      <c r="A711" s="10" t="s">
        <v>4040</v>
      </c>
      <c r="B711" s="8">
        <v>4</v>
      </c>
      <c r="C711" s="8"/>
      <c r="D711" s="8">
        <v>4</v>
      </c>
      <c r="M711" s="8"/>
      <c r="P711" s="8">
        <v>98</v>
      </c>
    </row>
    <row r="712" spans="1:16" x14ac:dyDescent="0.2">
      <c r="A712" s="10" t="s">
        <v>17</v>
      </c>
      <c r="B712" s="8"/>
      <c r="C712" s="8">
        <v>98</v>
      </c>
      <c r="D712" s="8">
        <v>98</v>
      </c>
      <c r="M712" s="8"/>
      <c r="P712" s="8">
        <v>27</v>
      </c>
    </row>
    <row r="713" spans="1:16" x14ac:dyDescent="0.2">
      <c r="A713" s="10" t="s">
        <v>3597</v>
      </c>
      <c r="B713" s="8"/>
      <c r="C713" s="8">
        <v>27</v>
      </c>
      <c r="D713" s="8">
        <v>27</v>
      </c>
      <c r="M713" s="8">
        <v>18</v>
      </c>
      <c r="P713" s="8"/>
    </row>
    <row r="714" spans="1:16" x14ac:dyDescent="0.2">
      <c r="A714" s="10" t="s">
        <v>977</v>
      </c>
      <c r="B714" s="8">
        <v>18</v>
      </c>
      <c r="C714" s="8"/>
      <c r="D714" s="8">
        <v>18</v>
      </c>
      <c r="M714" s="8"/>
      <c r="P714" s="8">
        <v>308</v>
      </c>
    </row>
    <row r="715" spans="1:16" x14ac:dyDescent="0.2">
      <c r="A715" s="10" t="s">
        <v>2709</v>
      </c>
      <c r="B715" s="8"/>
      <c r="C715" s="8">
        <v>308</v>
      </c>
      <c r="D715" s="8">
        <v>308</v>
      </c>
      <c r="M715" s="8"/>
      <c r="P715" s="8">
        <v>18</v>
      </c>
    </row>
    <row r="716" spans="1:16" x14ac:dyDescent="0.2">
      <c r="A716" s="10" t="s">
        <v>3438</v>
      </c>
      <c r="B716" s="8"/>
      <c r="C716" s="8">
        <v>18</v>
      </c>
      <c r="D716" s="8">
        <v>18</v>
      </c>
      <c r="M716" s="8">
        <v>6</v>
      </c>
      <c r="P716" s="8"/>
    </row>
    <row r="717" spans="1:16" x14ac:dyDescent="0.2">
      <c r="A717" s="10" t="s">
        <v>4073</v>
      </c>
      <c r="B717" s="8">
        <v>6</v>
      </c>
      <c r="C717" s="8"/>
      <c r="D717" s="8">
        <v>6</v>
      </c>
      <c r="M717" s="8">
        <v>0</v>
      </c>
      <c r="P717" s="8"/>
    </row>
    <row r="718" spans="1:16" x14ac:dyDescent="0.2">
      <c r="A718" s="10" t="s">
        <v>489</v>
      </c>
      <c r="B718" s="8">
        <v>0</v>
      </c>
      <c r="C718" s="8"/>
      <c r="D718" s="8">
        <v>0</v>
      </c>
      <c r="M718" s="8">
        <v>0</v>
      </c>
      <c r="P718" s="8"/>
    </row>
    <row r="719" spans="1:16" x14ac:dyDescent="0.2">
      <c r="A719" s="10" t="s">
        <v>3951</v>
      </c>
      <c r="B719" s="8">
        <v>0</v>
      </c>
      <c r="C719" s="8"/>
      <c r="D719" s="8">
        <v>0</v>
      </c>
      <c r="M719" s="8"/>
      <c r="P719" s="8">
        <v>18</v>
      </c>
    </row>
    <row r="720" spans="1:16" x14ac:dyDescent="0.2">
      <c r="A720" s="10" t="s">
        <v>805</v>
      </c>
      <c r="B720" s="8"/>
      <c r="C720" s="8">
        <v>18</v>
      </c>
      <c r="D720" s="8">
        <v>18</v>
      </c>
      <c r="M720" s="8"/>
      <c r="P720" s="8">
        <v>13</v>
      </c>
    </row>
    <row r="721" spans="1:16" x14ac:dyDescent="0.2">
      <c r="A721" s="10" t="s">
        <v>1841</v>
      </c>
      <c r="B721" s="8"/>
      <c r="C721" s="8">
        <v>13</v>
      </c>
      <c r="D721" s="8">
        <v>13</v>
      </c>
      <c r="M721" s="8"/>
      <c r="P721" s="8">
        <v>56</v>
      </c>
    </row>
    <row r="722" spans="1:16" x14ac:dyDescent="0.2">
      <c r="A722" s="10" t="s">
        <v>3478</v>
      </c>
      <c r="B722" s="8"/>
      <c r="C722" s="8">
        <v>56</v>
      </c>
      <c r="D722" s="8">
        <v>56</v>
      </c>
      <c r="M722" s="8">
        <v>7</v>
      </c>
      <c r="P722" s="8"/>
    </row>
    <row r="723" spans="1:16" x14ac:dyDescent="0.2">
      <c r="A723" s="10" t="s">
        <v>1596</v>
      </c>
      <c r="B723" s="8">
        <v>7</v>
      </c>
      <c r="C723" s="8"/>
      <c r="D723" s="8">
        <v>7</v>
      </c>
      <c r="M723" s="8">
        <v>4</v>
      </c>
      <c r="P723" s="8"/>
    </row>
    <row r="724" spans="1:16" x14ac:dyDescent="0.2">
      <c r="A724" s="10" t="s">
        <v>1820</v>
      </c>
      <c r="B724" s="8">
        <v>4</v>
      </c>
      <c r="C724" s="8"/>
      <c r="D724" s="8">
        <v>4</v>
      </c>
      <c r="M724" s="8"/>
      <c r="P724" s="8">
        <v>1281</v>
      </c>
    </row>
    <row r="725" spans="1:16" x14ac:dyDescent="0.2">
      <c r="A725" s="10" t="s">
        <v>1965</v>
      </c>
      <c r="B725" s="8"/>
      <c r="C725" s="8">
        <v>1281</v>
      </c>
      <c r="D725" s="8">
        <v>1281</v>
      </c>
      <c r="M725" s="8"/>
      <c r="P725" s="8">
        <v>34</v>
      </c>
    </row>
    <row r="726" spans="1:16" x14ac:dyDescent="0.2">
      <c r="A726" s="10" t="s">
        <v>1743</v>
      </c>
      <c r="B726" s="8"/>
      <c r="C726" s="8">
        <v>34</v>
      </c>
      <c r="D726" s="8">
        <v>34</v>
      </c>
      <c r="M726" s="8"/>
      <c r="P726" s="8">
        <v>134</v>
      </c>
    </row>
    <row r="727" spans="1:16" x14ac:dyDescent="0.2">
      <c r="A727" s="10" t="s">
        <v>2547</v>
      </c>
      <c r="B727" s="8"/>
      <c r="C727" s="8">
        <v>134</v>
      </c>
      <c r="D727" s="8">
        <v>134</v>
      </c>
      <c r="M727" s="8"/>
      <c r="P727" s="8">
        <v>13</v>
      </c>
    </row>
    <row r="728" spans="1:16" x14ac:dyDescent="0.2">
      <c r="A728" s="10" t="s">
        <v>2542</v>
      </c>
      <c r="B728" s="8"/>
      <c r="C728" s="8">
        <v>13</v>
      </c>
      <c r="D728" s="8">
        <v>13</v>
      </c>
      <c r="M728" s="8"/>
      <c r="P728" s="8">
        <v>196</v>
      </c>
    </row>
    <row r="729" spans="1:16" x14ac:dyDescent="0.2">
      <c r="A729" s="10" t="s">
        <v>1510</v>
      </c>
      <c r="B729" s="8"/>
      <c r="C729" s="8">
        <v>196</v>
      </c>
      <c r="D729" s="8">
        <v>196</v>
      </c>
      <c r="M729" s="8">
        <v>3</v>
      </c>
      <c r="P729" s="8"/>
    </row>
    <row r="730" spans="1:16" x14ac:dyDescent="0.2">
      <c r="A730" s="10" t="s">
        <v>1876</v>
      </c>
      <c r="B730" s="8">
        <v>3</v>
      </c>
      <c r="C730" s="8"/>
      <c r="D730" s="8">
        <v>3</v>
      </c>
      <c r="M730" s="8"/>
      <c r="P730" s="8">
        <v>345</v>
      </c>
    </row>
    <row r="731" spans="1:16" x14ac:dyDescent="0.2">
      <c r="A731" s="10" t="s">
        <v>1506</v>
      </c>
      <c r="B731" s="8"/>
      <c r="C731" s="8">
        <v>345</v>
      </c>
      <c r="D731" s="8">
        <v>345</v>
      </c>
      <c r="M731" s="8"/>
      <c r="P731" s="8">
        <v>251</v>
      </c>
    </row>
    <row r="732" spans="1:16" x14ac:dyDescent="0.2">
      <c r="A732" s="10" t="s">
        <v>382</v>
      </c>
      <c r="B732" s="8"/>
      <c r="C732" s="8">
        <v>251</v>
      </c>
      <c r="D732" s="8">
        <v>251</v>
      </c>
      <c r="M732" s="8"/>
      <c r="P732" s="8">
        <v>28</v>
      </c>
    </row>
    <row r="733" spans="1:16" x14ac:dyDescent="0.2">
      <c r="A733" s="10" t="s">
        <v>1839</v>
      </c>
      <c r="B733" s="8"/>
      <c r="C733" s="8">
        <v>28</v>
      </c>
      <c r="D733" s="8">
        <v>28</v>
      </c>
      <c r="M733" s="8"/>
      <c r="P733" s="8">
        <v>539</v>
      </c>
    </row>
    <row r="734" spans="1:16" x14ac:dyDescent="0.2">
      <c r="A734" s="10" t="s">
        <v>2028</v>
      </c>
      <c r="B734" s="8"/>
      <c r="C734" s="8">
        <v>539</v>
      </c>
      <c r="D734" s="8">
        <v>539</v>
      </c>
      <c r="M734" s="8"/>
      <c r="P734" s="8">
        <v>217</v>
      </c>
    </row>
    <row r="735" spans="1:16" x14ac:dyDescent="0.2">
      <c r="A735" s="10" t="s">
        <v>2047</v>
      </c>
      <c r="B735" s="8"/>
      <c r="C735" s="8">
        <v>217</v>
      </c>
      <c r="D735" s="8">
        <v>217</v>
      </c>
      <c r="M735" s="8">
        <v>10</v>
      </c>
      <c r="P735" s="8"/>
    </row>
    <row r="736" spans="1:16" x14ac:dyDescent="0.2">
      <c r="A736" s="10" t="s">
        <v>508</v>
      </c>
      <c r="B736" s="8">
        <v>10</v>
      </c>
      <c r="C736" s="8"/>
      <c r="D736" s="8">
        <v>10</v>
      </c>
      <c r="M736" s="8">
        <v>0</v>
      </c>
      <c r="P736" s="8"/>
    </row>
    <row r="737" spans="1:16" x14ac:dyDescent="0.2">
      <c r="A737" s="10" t="s">
        <v>1556</v>
      </c>
      <c r="B737" s="8">
        <v>0</v>
      </c>
      <c r="C737" s="8"/>
      <c r="D737" s="8">
        <v>0</v>
      </c>
      <c r="M737" s="8"/>
      <c r="P737" s="8">
        <v>118</v>
      </c>
    </row>
    <row r="738" spans="1:16" x14ac:dyDescent="0.2">
      <c r="A738" s="10" t="s">
        <v>1764</v>
      </c>
      <c r="B738" s="8"/>
      <c r="C738" s="8">
        <v>118</v>
      </c>
      <c r="D738" s="8">
        <v>118</v>
      </c>
      <c r="M738" s="8">
        <v>8</v>
      </c>
      <c r="P738" s="8"/>
    </row>
    <row r="739" spans="1:16" x14ac:dyDescent="0.2">
      <c r="A739" s="10" t="s">
        <v>199</v>
      </c>
      <c r="B739" s="8">
        <v>8</v>
      </c>
      <c r="C739" s="8"/>
      <c r="D739" s="8">
        <v>8</v>
      </c>
      <c r="M739" s="8">
        <v>6</v>
      </c>
      <c r="P739" s="8"/>
    </row>
    <row r="740" spans="1:16" x14ac:dyDescent="0.2">
      <c r="A740" s="10" t="s">
        <v>2877</v>
      </c>
      <c r="B740" s="8">
        <v>6</v>
      </c>
      <c r="C740" s="8"/>
      <c r="D740" s="8">
        <v>6</v>
      </c>
      <c r="M740" s="8"/>
      <c r="P740" s="8">
        <v>31</v>
      </c>
    </row>
    <row r="741" spans="1:16" x14ac:dyDescent="0.2">
      <c r="A741" s="10" t="s">
        <v>3309</v>
      </c>
      <c r="B741" s="8"/>
      <c r="C741" s="8">
        <v>31</v>
      </c>
      <c r="D741" s="8">
        <v>31</v>
      </c>
      <c r="M741" s="8">
        <v>0</v>
      </c>
      <c r="P741" s="8"/>
    </row>
    <row r="742" spans="1:16" x14ac:dyDescent="0.2">
      <c r="A742" s="10" t="s">
        <v>2847</v>
      </c>
      <c r="B742" s="8">
        <v>0</v>
      </c>
      <c r="C742" s="8"/>
      <c r="D742" s="8">
        <v>0</v>
      </c>
      <c r="M742" s="8"/>
      <c r="P742" s="8">
        <v>64</v>
      </c>
    </row>
    <row r="743" spans="1:16" x14ac:dyDescent="0.2">
      <c r="A743" s="10" t="s">
        <v>3045</v>
      </c>
      <c r="B743" s="8"/>
      <c r="C743" s="8">
        <v>64</v>
      </c>
      <c r="D743" s="8">
        <v>64</v>
      </c>
      <c r="M743" s="8"/>
      <c r="P743" s="8">
        <v>134</v>
      </c>
    </row>
    <row r="744" spans="1:16" x14ac:dyDescent="0.2">
      <c r="A744" s="10" t="s">
        <v>3215</v>
      </c>
      <c r="B744" s="8"/>
      <c r="C744" s="8">
        <v>134</v>
      </c>
      <c r="D744" s="8">
        <v>134</v>
      </c>
      <c r="M744" s="8"/>
      <c r="P744" s="8">
        <v>38</v>
      </c>
    </row>
    <row r="745" spans="1:16" x14ac:dyDescent="0.2">
      <c r="A745" s="10" t="s">
        <v>3768</v>
      </c>
      <c r="B745" s="8"/>
      <c r="C745" s="8">
        <v>38</v>
      </c>
      <c r="D745" s="8">
        <v>38</v>
      </c>
      <c r="M745" s="8">
        <v>37</v>
      </c>
      <c r="P745" s="8"/>
    </row>
    <row r="746" spans="1:16" x14ac:dyDescent="0.2">
      <c r="A746" s="10" t="s">
        <v>1802</v>
      </c>
      <c r="B746" s="8">
        <v>37</v>
      </c>
      <c r="C746" s="8"/>
      <c r="D746" s="8">
        <v>37</v>
      </c>
      <c r="M746" s="8">
        <v>14</v>
      </c>
      <c r="P746" s="8"/>
    </row>
    <row r="747" spans="1:16" x14ac:dyDescent="0.2">
      <c r="A747" s="10" t="s">
        <v>3926</v>
      </c>
      <c r="B747" s="8">
        <v>14</v>
      </c>
      <c r="C747" s="8"/>
      <c r="D747" s="8">
        <v>14</v>
      </c>
      <c r="M747" s="8"/>
      <c r="P747" s="8">
        <v>104</v>
      </c>
    </row>
    <row r="748" spans="1:16" x14ac:dyDescent="0.2">
      <c r="A748" s="10" t="s">
        <v>3552</v>
      </c>
      <c r="B748" s="8"/>
      <c r="C748" s="8">
        <v>104</v>
      </c>
      <c r="D748" s="8">
        <v>104</v>
      </c>
      <c r="M748" s="8">
        <v>3</v>
      </c>
      <c r="P748" s="8"/>
    </row>
    <row r="749" spans="1:16" x14ac:dyDescent="0.2">
      <c r="A749" s="10" t="s">
        <v>4084</v>
      </c>
      <c r="B749" s="8">
        <v>3</v>
      </c>
      <c r="C749" s="8"/>
      <c r="D749" s="8">
        <v>3</v>
      </c>
      <c r="M749" s="8"/>
      <c r="P749" s="8">
        <v>19</v>
      </c>
    </row>
    <row r="750" spans="1:16" x14ac:dyDescent="0.2">
      <c r="A750" s="10" t="s">
        <v>2298</v>
      </c>
      <c r="B750" s="8"/>
      <c r="C750" s="8">
        <v>19</v>
      </c>
      <c r="D750" s="8">
        <v>19</v>
      </c>
      <c r="M750" s="8"/>
      <c r="P750" s="8">
        <v>31</v>
      </c>
    </row>
    <row r="751" spans="1:16" x14ac:dyDescent="0.2">
      <c r="A751" s="10" t="s">
        <v>523</v>
      </c>
      <c r="B751" s="8"/>
      <c r="C751" s="8">
        <v>31</v>
      </c>
      <c r="D751" s="8">
        <v>31</v>
      </c>
      <c r="M751" s="8"/>
      <c r="P751" s="8">
        <v>31</v>
      </c>
    </row>
    <row r="752" spans="1:16" x14ac:dyDescent="0.2">
      <c r="A752" s="10" t="s">
        <v>532</v>
      </c>
      <c r="B752" s="8"/>
      <c r="C752" s="8">
        <v>31</v>
      </c>
      <c r="D752" s="8">
        <v>31</v>
      </c>
      <c r="M752" s="8"/>
      <c r="P752" s="8">
        <v>29</v>
      </c>
    </row>
    <row r="753" spans="1:16" x14ac:dyDescent="0.2">
      <c r="A753" s="10" t="s">
        <v>2500</v>
      </c>
      <c r="B753" s="8"/>
      <c r="C753" s="8">
        <v>29</v>
      </c>
      <c r="D753" s="8">
        <v>29</v>
      </c>
      <c r="M753" s="8"/>
      <c r="P753" s="8">
        <v>63</v>
      </c>
    </row>
    <row r="754" spans="1:16" x14ac:dyDescent="0.2">
      <c r="A754" s="10" t="s">
        <v>2541</v>
      </c>
      <c r="B754" s="8"/>
      <c r="C754" s="8">
        <v>63</v>
      </c>
      <c r="D754" s="8">
        <v>63</v>
      </c>
      <c r="M754" s="8">
        <v>0</v>
      </c>
      <c r="P754" s="8"/>
    </row>
    <row r="755" spans="1:16" x14ac:dyDescent="0.2">
      <c r="A755" s="10" t="s">
        <v>162</v>
      </c>
      <c r="B755" s="8">
        <v>0</v>
      </c>
      <c r="C755" s="8"/>
      <c r="D755" s="8">
        <v>0</v>
      </c>
      <c r="M755" s="8"/>
      <c r="P755" s="8">
        <v>263</v>
      </c>
    </row>
    <row r="756" spans="1:16" x14ac:dyDescent="0.2">
      <c r="A756" s="10" t="s">
        <v>2201</v>
      </c>
      <c r="B756" s="8"/>
      <c r="C756" s="8">
        <v>263</v>
      </c>
      <c r="D756" s="8">
        <v>263</v>
      </c>
      <c r="M756" s="8"/>
      <c r="P756" s="8">
        <v>26</v>
      </c>
    </row>
    <row r="757" spans="1:16" x14ac:dyDescent="0.2">
      <c r="A757" s="10" t="s">
        <v>1349</v>
      </c>
      <c r="B757" s="8"/>
      <c r="C757" s="8">
        <v>26</v>
      </c>
      <c r="D757" s="8">
        <v>26</v>
      </c>
      <c r="M757" s="8"/>
      <c r="P757" s="8">
        <v>17</v>
      </c>
    </row>
    <row r="758" spans="1:16" x14ac:dyDescent="0.2">
      <c r="A758" s="10" t="s">
        <v>2472</v>
      </c>
      <c r="B758" s="8"/>
      <c r="C758" s="8">
        <v>17</v>
      </c>
      <c r="D758" s="8">
        <v>17</v>
      </c>
      <c r="M758" s="8"/>
      <c r="P758" s="8">
        <v>834</v>
      </c>
    </row>
    <row r="759" spans="1:16" x14ac:dyDescent="0.2">
      <c r="A759" s="10" t="s">
        <v>1952</v>
      </c>
      <c r="B759" s="8"/>
      <c r="C759" s="8">
        <v>834</v>
      </c>
      <c r="D759" s="8">
        <v>834</v>
      </c>
      <c r="M759" s="8"/>
      <c r="P759" s="8">
        <v>27</v>
      </c>
    </row>
    <row r="760" spans="1:16" x14ac:dyDescent="0.2">
      <c r="A760" s="10" t="s">
        <v>3701</v>
      </c>
      <c r="B760" s="8"/>
      <c r="C760" s="8">
        <v>27</v>
      </c>
      <c r="D760" s="8">
        <v>27</v>
      </c>
      <c r="M760" s="8">
        <v>1</v>
      </c>
      <c r="P760" s="8"/>
    </row>
    <row r="761" spans="1:16" x14ac:dyDescent="0.2">
      <c r="A761" s="10" t="s">
        <v>441</v>
      </c>
      <c r="B761" s="8">
        <v>1</v>
      </c>
      <c r="C761" s="8"/>
      <c r="D761" s="8">
        <v>1</v>
      </c>
      <c r="M761" s="8"/>
      <c r="P761" s="8">
        <v>241</v>
      </c>
    </row>
    <row r="762" spans="1:16" x14ac:dyDescent="0.2">
      <c r="A762" s="10" t="s">
        <v>1524</v>
      </c>
      <c r="B762" s="8"/>
      <c r="C762" s="8">
        <v>241</v>
      </c>
      <c r="D762" s="8">
        <v>241</v>
      </c>
      <c r="M762" s="8">
        <v>8</v>
      </c>
      <c r="P762" s="8"/>
    </row>
    <row r="763" spans="1:16" x14ac:dyDescent="0.2">
      <c r="A763" s="10" t="s">
        <v>1144</v>
      </c>
      <c r="B763" s="8">
        <v>8</v>
      </c>
      <c r="C763" s="8"/>
      <c r="D763" s="8">
        <v>8</v>
      </c>
      <c r="M763" s="8">
        <v>1</v>
      </c>
      <c r="P763" s="8"/>
    </row>
    <row r="764" spans="1:16" x14ac:dyDescent="0.2">
      <c r="A764" s="10" t="s">
        <v>2909</v>
      </c>
      <c r="B764" s="8">
        <v>1</v>
      </c>
      <c r="C764" s="8"/>
      <c r="D764" s="8">
        <v>1</v>
      </c>
      <c r="M764" s="8">
        <v>2</v>
      </c>
      <c r="P764" s="8"/>
    </row>
    <row r="765" spans="1:16" x14ac:dyDescent="0.2">
      <c r="A765" s="10" t="s">
        <v>2691</v>
      </c>
      <c r="B765" s="8">
        <v>2</v>
      </c>
      <c r="C765" s="8"/>
      <c r="D765" s="8">
        <v>2</v>
      </c>
      <c r="M765" s="8"/>
      <c r="P765" s="8">
        <v>73</v>
      </c>
    </row>
    <row r="766" spans="1:16" x14ac:dyDescent="0.2">
      <c r="A766" s="10" t="s">
        <v>2307</v>
      </c>
      <c r="B766" s="8"/>
      <c r="C766" s="8">
        <v>73</v>
      </c>
      <c r="D766" s="8">
        <v>73</v>
      </c>
      <c r="M766" s="8">
        <v>4</v>
      </c>
      <c r="P766" s="8"/>
    </row>
    <row r="767" spans="1:16" x14ac:dyDescent="0.2">
      <c r="A767" s="10" t="s">
        <v>718</v>
      </c>
      <c r="B767" s="8">
        <v>4</v>
      </c>
      <c r="C767" s="8"/>
      <c r="D767" s="8">
        <v>4</v>
      </c>
      <c r="M767" s="8"/>
      <c r="P767" s="8">
        <v>38</v>
      </c>
    </row>
    <row r="768" spans="1:16" x14ac:dyDescent="0.2">
      <c r="A768" s="10" t="s">
        <v>2487</v>
      </c>
      <c r="B768" s="8"/>
      <c r="C768" s="8">
        <v>38</v>
      </c>
      <c r="D768" s="8">
        <v>38</v>
      </c>
      <c r="M768" s="8"/>
      <c r="P768" s="8">
        <v>65</v>
      </c>
    </row>
    <row r="769" spans="1:16" x14ac:dyDescent="0.2">
      <c r="A769" s="10" t="s">
        <v>2546</v>
      </c>
      <c r="B769" s="8"/>
      <c r="C769" s="8">
        <v>65</v>
      </c>
      <c r="D769" s="8">
        <v>65</v>
      </c>
      <c r="M769" s="8">
        <v>10</v>
      </c>
      <c r="P769" s="8"/>
    </row>
    <row r="770" spans="1:16" x14ac:dyDescent="0.2">
      <c r="A770" s="10" t="s">
        <v>3116</v>
      </c>
      <c r="B770" s="8">
        <v>10</v>
      </c>
      <c r="C770" s="8"/>
      <c r="D770" s="8">
        <v>10</v>
      </c>
      <c r="M770" s="8"/>
      <c r="P770" s="8">
        <v>136</v>
      </c>
    </row>
    <row r="771" spans="1:16" x14ac:dyDescent="0.2">
      <c r="A771" s="10" t="s">
        <v>3695</v>
      </c>
      <c r="B771" s="8"/>
      <c r="C771" s="8">
        <v>136</v>
      </c>
      <c r="D771" s="8">
        <v>136</v>
      </c>
      <c r="M771" s="8"/>
      <c r="P771" s="8">
        <v>4</v>
      </c>
    </row>
    <row r="772" spans="1:16" x14ac:dyDescent="0.2">
      <c r="A772" s="10" t="s">
        <v>3716</v>
      </c>
      <c r="B772" s="8"/>
      <c r="C772" s="8">
        <v>4</v>
      </c>
      <c r="D772" s="8">
        <v>4</v>
      </c>
      <c r="M772" s="8"/>
      <c r="P772" s="8">
        <v>29</v>
      </c>
    </row>
    <row r="773" spans="1:16" x14ac:dyDescent="0.2">
      <c r="A773" s="10" t="s">
        <v>531</v>
      </c>
      <c r="B773" s="8"/>
      <c r="C773" s="8">
        <v>29</v>
      </c>
      <c r="D773" s="8">
        <v>29</v>
      </c>
      <c r="M773" s="8"/>
      <c r="P773" s="8">
        <v>83</v>
      </c>
    </row>
    <row r="774" spans="1:16" x14ac:dyDescent="0.2">
      <c r="A774" s="10" t="s">
        <v>3332</v>
      </c>
      <c r="B774" s="8"/>
      <c r="C774" s="8">
        <v>83</v>
      </c>
      <c r="D774" s="8">
        <v>83</v>
      </c>
      <c r="M774" s="8"/>
      <c r="P774" s="8">
        <v>60</v>
      </c>
    </row>
    <row r="775" spans="1:16" x14ac:dyDescent="0.2">
      <c r="A775" s="10" t="s">
        <v>2264</v>
      </c>
      <c r="B775" s="8"/>
      <c r="C775" s="8">
        <v>60</v>
      </c>
      <c r="D775" s="8">
        <v>60</v>
      </c>
      <c r="M775" s="8"/>
      <c r="P775" s="8">
        <v>46</v>
      </c>
    </row>
    <row r="776" spans="1:16" x14ac:dyDescent="0.2">
      <c r="A776" s="10" t="s">
        <v>3381</v>
      </c>
      <c r="B776" s="8"/>
      <c r="C776" s="8">
        <v>46</v>
      </c>
      <c r="D776" s="8">
        <v>46</v>
      </c>
      <c r="M776" s="8"/>
      <c r="P776" s="8">
        <v>329</v>
      </c>
    </row>
    <row r="777" spans="1:16" x14ac:dyDescent="0.2">
      <c r="A777" s="10" t="s">
        <v>1503</v>
      </c>
      <c r="B777" s="8"/>
      <c r="C777" s="8">
        <v>329</v>
      </c>
      <c r="D777" s="8">
        <v>329</v>
      </c>
      <c r="M777" s="8"/>
      <c r="P777" s="8">
        <v>61</v>
      </c>
    </row>
    <row r="778" spans="1:16" x14ac:dyDescent="0.2">
      <c r="A778" s="10" t="s">
        <v>3168</v>
      </c>
      <c r="B778" s="8"/>
      <c r="C778" s="8">
        <v>61</v>
      </c>
      <c r="D778" s="8">
        <v>61</v>
      </c>
      <c r="M778" s="8">
        <v>0</v>
      </c>
      <c r="P778" s="8"/>
    </row>
    <row r="779" spans="1:16" x14ac:dyDescent="0.2">
      <c r="A779" s="10" t="s">
        <v>927</v>
      </c>
      <c r="B779" s="8">
        <v>0</v>
      </c>
      <c r="C779" s="8"/>
      <c r="D779" s="8">
        <v>0</v>
      </c>
      <c r="M779" s="8"/>
      <c r="P779" s="8">
        <v>7</v>
      </c>
    </row>
    <row r="780" spans="1:16" x14ac:dyDescent="0.2">
      <c r="A780" s="10" t="s">
        <v>3821</v>
      </c>
      <c r="B780" s="8"/>
      <c r="C780" s="8">
        <v>7</v>
      </c>
      <c r="D780" s="8">
        <v>7</v>
      </c>
      <c r="M780" s="8">
        <v>1</v>
      </c>
      <c r="P780" s="8"/>
    </row>
    <row r="781" spans="1:16" x14ac:dyDescent="0.2">
      <c r="A781" s="10" t="s">
        <v>3744</v>
      </c>
      <c r="B781" s="8">
        <v>1</v>
      </c>
      <c r="C781" s="8"/>
      <c r="D781" s="8">
        <v>1</v>
      </c>
      <c r="M781" s="8">
        <v>5</v>
      </c>
      <c r="P781" s="8"/>
    </row>
    <row r="782" spans="1:16" x14ac:dyDescent="0.2">
      <c r="A782" s="10" t="s">
        <v>580</v>
      </c>
      <c r="B782" s="8">
        <v>5</v>
      </c>
      <c r="C782" s="8"/>
      <c r="D782" s="8">
        <v>5</v>
      </c>
      <c r="M782" s="8"/>
      <c r="P782" s="8">
        <v>21</v>
      </c>
    </row>
    <row r="783" spans="1:16" x14ac:dyDescent="0.2">
      <c r="A783" s="10" t="s">
        <v>2560</v>
      </c>
      <c r="B783" s="8"/>
      <c r="C783" s="8">
        <v>21</v>
      </c>
      <c r="D783" s="8">
        <v>21</v>
      </c>
      <c r="M783" s="8">
        <v>3</v>
      </c>
      <c r="P783" s="8"/>
    </row>
    <row r="784" spans="1:16" x14ac:dyDescent="0.2">
      <c r="A784" s="10" t="s">
        <v>1486</v>
      </c>
      <c r="B784" s="8">
        <v>3</v>
      </c>
      <c r="C784" s="8"/>
      <c r="D784" s="8">
        <v>3</v>
      </c>
      <c r="M784" s="8"/>
      <c r="P784" s="8">
        <v>62</v>
      </c>
    </row>
    <row r="785" spans="1:16" x14ac:dyDescent="0.2">
      <c r="A785" s="10" t="s">
        <v>853</v>
      </c>
      <c r="B785" s="8"/>
      <c r="C785" s="8">
        <v>62</v>
      </c>
      <c r="D785" s="8">
        <v>62</v>
      </c>
      <c r="M785" s="8">
        <v>1</v>
      </c>
      <c r="P785" s="8"/>
    </row>
    <row r="786" spans="1:16" x14ac:dyDescent="0.2">
      <c r="A786" s="10" t="s">
        <v>3117</v>
      </c>
      <c r="B786" s="8">
        <v>1</v>
      </c>
      <c r="C786" s="8"/>
      <c r="D786" s="8">
        <v>1</v>
      </c>
      <c r="M786" s="8">
        <v>5</v>
      </c>
      <c r="P786" s="8"/>
    </row>
    <row r="787" spans="1:16" x14ac:dyDescent="0.2">
      <c r="A787" s="10" t="s">
        <v>3104</v>
      </c>
      <c r="B787" s="8">
        <v>5</v>
      </c>
      <c r="C787" s="8"/>
      <c r="D787" s="8">
        <v>5</v>
      </c>
      <c r="M787" s="8">
        <v>5</v>
      </c>
      <c r="P787" s="8"/>
    </row>
    <row r="788" spans="1:16" x14ac:dyDescent="0.2">
      <c r="A788" s="10" t="s">
        <v>2583</v>
      </c>
      <c r="B788" s="8">
        <v>5</v>
      </c>
      <c r="C788" s="8"/>
      <c r="D788" s="8">
        <v>5</v>
      </c>
      <c r="M788" s="8"/>
      <c r="P788" s="8">
        <v>43</v>
      </c>
    </row>
    <row r="789" spans="1:16" x14ac:dyDescent="0.2">
      <c r="A789" s="10" t="s">
        <v>2292</v>
      </c>
      <c r="B789" s="8"/>
      <c r="C789" s="8">
        <v>43</v>
      </c>
      <c r="D789" s="8">
        <v>43</v>
      </c>
      <c r="M789" s="8">
        <v>2</v>
      </c>
      <c r="P789" s="8"/>
    </row>
    <row r="790" spans="1:16" x14ac:dyDescent="0.2">
      <c r="A790" s="10" t="s">
        <v>2946</v>
      </c>
      <c r="B790" s="8">
        <v>2</v>
      </c>
      <c r="C790" s="8"/>
      <c r="D790" s="8">
        <v>2</v>
      </c>
      <c r="M790" s="8">
        <v>29</v>
      </c>
      <c r="P790" s="8"/>
    </row>
    <row r="791" spans="1:16" x14ac:dyDescent="0.2">
      <c r="A791" s="10" t="s">
        <v>3107</v>
      </c>
      <c r="B791" s="8">
        <v>29</v>
      </c>
      <c r="C791" s="8"/>
      <c r="D791" s="8">
        <v>29</v>
      </c>
      <c r="M791" s="8"/>
      <c r="P791" s="8">
        <v>97</v>
      </c>
    </row>
    <row r="792" spans="1:16" x14ac:dyDescent="0.2">
      <c r="A792" s="10" t="s">
        <v>2981</v>
      </c>
      <c r="B792" s="8"/>
      <c r="C792" s="8">
        <v>97</v>
      </c>
      <c r="D792" s="8">
        <v>97</v>
      </c>
      <c r="M792" s="8"/>
      <c r="P792" s="8">
        <v>8</v>
      </c>
    </row>
    <row r="793" spans="1:16" x14ac:dyDescent="0.2">
      <c r="A793" s="10" t="s">
        <v>24</v>
      </c>
      <c r="B793" s="8"/>
      <c r="C793" s="8">
        <v>8</v>
      </c>
      <c r="D793" s="8">
        <v>8</v>
      </c>
      <c r="M793" s="8"/>
      <c r="P793" s="8">
        <v>51</v>
      </c>
    </row>
    <row r="794" spans="1:16" x14ac:dyDescent="0.2">
      <c r="A794" s="10" t="s">
        <v>3427</v>
      </c>
      <c r="B794" s="8"/>
      <c r="C794" s="8">
        <v>51</v>
      </c>
      <c r="D794" s="8">
        <v>51</v>
      </c>
      <c r="M794" s="8"/>
      <c r="P794" s="8">
        <v>64</v>
      </c>
    </row>
    <row r="795" spans="1:16" x14ac:dyDescent="0.2">
      <c r="A795" s="10" t="s">
        <v>3605</v>
      </c>
      <c r="B795" s="8"/>
      <c r="C795" s="8">
        <v>64</v>
      </c>
      <c r="D795" s="8">
        <v>64</v>
      </c>
      <c r="M795" s="8"/>
      <c r="P795" s="8">
        <v>36</v>
      </c>
    </row>
    <row r="796" spans="1:16" x14ac:dyDescent="0.2">
      <c r="A796" s="10" t="s">
        <v>3464</v>
      </c>
      <c r="B796" s="8"/>
      <c r="C796" s="8">
        <v>36</v>
      </c>
      <c r="D796" s="8">
        <v>36</v>
      </c>
      <c r="M796" s="8">
        <v>2</v>
      </c>
      <c r="P796" s="8"/>
    </row>
    <row r="797" spans="1:16" x14ac:dyDescent="0.2">
      <c r="A797" s="10" t="s">
        <v>3072</v>
      </c>
      <c r="B797" s="8">
        <v>2</v>
      </c>
      <c r="C797" s="8"/>
      <c r="D797" s="8">
        <v>2</v>
      </c>
      <c r="M797" s="8"/>
      <c r="P797" s="8">
        <v>106</v>
      </c>
    </row>
    <row r="798" spans="1:16" x14ac:dyDescent="0.2">
      <c r="A798" s="10" t="s">
        <v>2288</v>
      </c>
      <c r="B798" s="8"/>
      <c r="C798" s="8">
        <v>106</v>
      </c>
      <c r="D798" s="8">
        <v>106</v>
      </c>
      <c r="M798" s="8"/>
      <c r="P798" s="8">
        <v>84</v>
      </c>
    </row>
    <row r="799" spans="1:16" x14ac:dyDescent="0.2">
      <c r="A799" s="10" t="s">
        <v>2261</v>
      </c>
      <c r="B799" s="8"/>
      <c r="C799" s="8">
        <v>84</v>
      </c>
      <c r="D799" s="8">
        <v>84</v>
      </c>
      <c r="M799" s="8">
        <v>3</v>
      </c>
      <c r="P799" s="8"/>
    </row>
    <row r="800" spans="1:16" x14ac:dyDescent="0.2">
      <c r="A800" s="10" t="s">
        <v>3083</v>
      </c>
      <c r="B800" s="8">
        <v>3</v>
      </c>
      <c r="C800" s="8"/>
      <c r="D800" s="8">
        <v>3</v>
      </c>
      <c r="M800" s="8"/>
      <c r="P800" s="8">
        <v>33</v>
      </c>
    </row>
    <row r="801" spans="1:16" x14ac:dyDescent="0.2">
      <c r="A801" s="10" t="s">
        <v>2973</v>
      </c>
      <c r="B801" s="8"/>
      <c r="C801" s="8">
        <v>33</v>
      </c>
      <c r="D801" s="8">
        <v>33</v>
      </c>
      <c r="M801" s="8">
        <v>16</v>
      </c>
      <c r="P801" s="8"/>
    </row>
    <row r="802" spans="1:16" x14ac:dyDescent="0.2">
      <c r="A802" s="10" t="s">
        <v>946</v>
      </c>
      <c r="B802" s="8">
        <v>16</v>
      </c>
      <c r="C802" s="8"/>
      <c r="D802" s="8">
        <v>16</v>
      </c>
      <c r="M802" s="8"/>
      <c r="P802" s="8">
        <v>74</v>
      </c>
    </row>
    <row r="803" spans="1:16" x14ac:dyDescent="0.2">
      <c r="A803" s="10" t="s">
        <v>1261</v>
      </c>
      <c r="B803" s="8"/>
      <c r="C803" s="8">
        <v>74</v>
      </c>
      <c r="D803" s="8">
        <v>74</v>
      </c>
      <c r="M803" s="8"/>
      <c r="P803" s="8">
        <v>266</v>
      </c>
    </row>
    <row r="804" spans="1:16" x14ac:dyDescent="0.2">
      <c r="A804" s="10" t="s">
        <v>334</v>
      </c>
      <c r="B804" s="8"/>
      <c r="C804" s="8">
        <v>266</v>
      </c>
      <c r="D804" s="8">
        <v>266</v>
      </c>
      <c r="M804" s="8"/>
      <c r="P804" s="8">
        <v>19</v>
      </c>
    </row>
    <row r="805" spans="1:16" x14ac:dyDescent="0.2">
      <c r="A805" s="10" t="s">
        <v>3661</v>
      </c>
      <c r="B805" s="8"/>
      <c r="C805" s="8">
        <v>19</v>
      </c>
      <c r="D805" s="8">
        <v>19</v>
      </c>
      <c r="M805" s="8">
        <v>12</v>
      </c>
      <c r="P805" s="8"/>
    </row>
    <row r="806" spans="1:16" x14ac:dyDescent="0.2">
      <c r="A806" s="10" t="s">
        <v>666</v>
      </c>
      <c r="B806" s="8">
        <v>12</v>
      </c>
      <c r="C806" s="8"/>
      <c r="D806" s="8">
        <v>12</v>
      </c>
      <c r="M806" s="8">
        <v>0</v>
      </c>
      <c r="P806" s="8"/>
    </row>
    <row r="807" spans="1:16" x14ac:dyDescent="0.2">
      <c r="A807" s="10" t="s">
        <v>2584</v>
      </c>
      <c r="B807" s="8">
        <v>0</v>
      </c>
      <c r="C807" s="8"/>
      <c r="D807" s="8">
        <v>0</v>
      </c>
      <c r="M807" s="8"/>
      <c r="P807" s="8">
        <v>47</v>
      </c>
    </row>
    <row r="808" spans="1:16" x14ac:dyDescent="0.2">
      <c r="A808" s="10" t="s">
        <v>1633</v>
      </c>
      <c r="B808" s="8"/>
      <c r="C808" s="8">
        <v>47</v>
      </c>
      <c r="D808" s="8">
        <v>47</v>
      </c>
      <c r="M808" s="8">
        <v>5</v>
      </c>
      <c r="P808" s="8"/>
    </row>
    <row r="809" spans="1:16" x14ac:dyDescent="0.2">
      <c r="A809" s="10" t="s">
        <v>2502</v>
      </c>
      <c r="B809" s="8">
        <v>5</v>
      </c>
      <c r="C809" s="8"/>
      <c r="D809" s="8">
        <v>5</v>
      </c>
      <c r="M809" s="8">
        <v>1</v>
      </c>
      <c r="P809" s="8"/>
    </row>
    <row r="810" spans="1:16" x14ac:dyDescent="0.2">
      <c r="A810" s="10" t="s">
        <v>2403</v>
      </c>
      <c r="B810" s="8">
        <v>1</v>
      </c>
      <c r="C810" s="8"/>
      <c r="D810" s="8">
        <v>1</v>
      </c>
      <c r="M810" s="8">
        <v>25</v>
      </c>
      <c r="P810" s="8"/>
    </row>
    <row r="811" spans="1:16" x14ac:dyDescent="0.2">
      <c r="A811" s="10" t="s">
        <v>1166</v>
      </c>
      <c r="B811" s="8">
        <v>25</v>
      </c>
      <c r="C811" s="8"/>
      <c r="D811" s="8">
        <v>25</v>
      </c>
      <c r="M811" s="8">
        <v>0</v>
      </c>
      <c r="P811" s="8"/>
    </row>
    <row r="812" spans="1:16" x14ac:dyDescent="0.2">
      <c r="A812" s="10" t="s">
        <v>2438</v>
      </c>
      <c r="B812" s="8">
        <v>0</v>
      </c>
      <c r="C812" s="8"/>
      <c r="D812" s="8">
        <v>0</v>
      </c>
      <c r="M812" s="8"/>
      <c r="P812" s="8">
        <v>265</v>
      </c>
    </row>
    <row r="813" spans="1:16" x14ac:dyDescent="0.2">
      <c r="A813" s="10" t="s">
        <v>2987</v>
      </c>
      <c r="B813" s="8"/>
      <c r="C813" s="8">
        <v>265</v>
      </c>
      <c r="D813" s="8">
        <v>265</v>
      </c>
      <c r="M813" s="8"/>
      <c r="P813" s="8">
        <v>149</v>
      </c>
    </row>
    <row r="814" spans="1:16" x14ac:dyDescent="0.2">
      <c r="A814" s="10" t="s">
        <v>1859</v>
      </c>
      <c r="B814" s="8"/>
      <c r="C814" s="8">
        <v>149</v>
      </c>
      <c r="D814" s="8">
        <v>149</v>
      </c>
      <c r="M814" s="8"/>
      <c r="P814" s="8">
        <v>28</v>
      </c>
    </row>
    <row r="815" spans="1:16" x14ac:dyDescent="0.2">
      <c r="A815" s="10" t="s">
        <v>2988</v>
      </c>
      <c r="B815" s="8"/>
      <c r="C815" s="8">
        <v>28</v>
      </c>
      <c r="D815" s="8">
        <v>28</v>
      </c>
      <c r="M815" s="8"/>
      <c r="P815" s="8">
        <v>47</v>
      </c>
    </row>
    <row r="816" spans="1:16" x14ac:dyDescent="0.2">
      <c r="A816" s="10" t="s">
        <v>847</v>
      </c>
      <c r="B816" s="8"/>
      <c r="C816" s="8">
        <v>47</v>
      </c>
      <c r="D816" s="8">
        <v>47</v>
      </c>
      <c r="M816" s="8"/>
      <c r="P816" s="8">
        <v>60</v>
      </c>
    </row>
    <row r="817" spans="1:16" x14ac:dyDescent="0.2">
      <c r="A817" s="10" t="s">
        <v>100</v>
      </c>
      <c r="B817" s="8"/>
      <c r="C817" s="8">
        <v>60</v>
      </c>
      <c r="D817" s="8">
        <v>60</v>
      </c>
      <c r="M817" s="8"/>
      <c r="P817" s="8">
        <v>78</v>
      </c>
    </row>
    <row r="818" spans="1:16" x14ac:dyDescent="0.2">
      <c r="A818" s="10" t="s">
        <v>3178</v>
      </c>
      <c r="B818" s="8"/>
      <c r="C818" s="8">
        <v>78</v>
      </c>
      <c r="D818" s="8">
        <v>78</v>
      </c>
      <c r="M818" s="8"/>
      <c r="P818" s="8">
        <v>37</v>
      </c>
    </row>
    <row r="819" spans="1:16" x14ac:dyDescent="0.2">
      <c r="A819" s="10" t="s">
        <v>2731</v>
      </c>
      <c r="B819" s="8"/>
      <c r="C819" s="8">
        <v>37</v>
      </c>
      <c r="D819" s="8">
        <v>37</v>
      </c>
      <c r="M819" s="8">
        <v>2</v>
      </c>
      <c r="P819" s="8"/>
    </row>
    <row r="820" spans="1:16" x14ac:dyDescent="0.2">
      <c r="A820" s="10" t="s">
        <v>1087</v>
      </c>
      <c r="B820" s="8">
        <v>2</v>
      </c>
      <c r="C820" s="8"/>
      <c r="D820" s="8">
        <v>2</v>
      </c>
      <c r="M820" s="8"/>
      <c r="P820" s="8">
        <v>52</v>
      </c>
    </row>
    <row r="821" spans="1:16" x14ac:dyDescent="0.2">
      <c r="A821" s="10" t="s">
        <v>418</v>
      </c>
      <c r="B821" s="8"/>
      <c r="C821" s="8">
        <v>52</v>
      </c>
      <c r="D821" s="8">
        <v>52</v>
      </c>
      <c r="M821" s="8"/>
      <c r="P821" s="8">
        <v>36</v>
      </c>
    </row>
    <row r="822" spans="1:16" x14ac:dyDescent="0.2">
      <c r="A822" s="10" t="s">
        <v>3458</v>
      </c>
      <c r="B822" s="8"/>
      <c r="C822" s="8">
        <v>36</v>
      </c>
      <c r="D822" s="8">
        <v>36</v>
      </c>
      <c r="M822" s="8">
        <v>1</v>
      </c>
      <c r="P822" s="8"/>
    </row>
    <row r="823" spans="1:16" x14ac:dyDescent="0.2">
      <c r="A823" s="10" t="s">
        <v>682</v>
      </c>
      <c r="B823" s="8">
        <v>1</v>
      </c>
      <c r="C823" s="8"/>
      <c r="D823" s="8">
        <v>1</v>
      </c>
      <c r="M823" s="8"/>
      <c r="P823" s="8">
        <v>279</v>
      </c>
    </row>
    <row r="824" spans="1:16" x14ac:dyDescent="0.2">
      <c r="A824" s="10" t="s">
        <v>2184</v>
      </c>
      <c r="B824" s="8"/>
      <c r="C824" s="8">
        <v>279</v>
      </c>
      <c r="D824" s="8">
        <v>279</v>
      </c>
      <c r="M824" s="8">
        <v>4</v>
      </c>
      <c r="P824" s="8"/>
    </row>
    <row r="825" spans="1:16" x14ac:dyDescent="0.2">
      <c r="A825" s="10" t="s">
        <v>1906</v>
      </c>
      <c r="B825" s="8">
        <v>4</v>
      </c>
      <c r="C825" s="8"/>
      <c r="D825" s="8">
        <v>4</v>
      </c>
      <c r="M825" s="8">
        <v>1</v>
      </c>
      <c r="P825" s="8"/>
    </row>
    <row r="826" spans="1:16" x14ac:dyDescent="0.2">
      <c r="A826" s="10" t="s">
        <v>1498</v>
      </c>
      <c r="B826" s="8">
        <v>1</v>
      </c>
      <c r="C826" s="8"/>
      <c r="D826" s="8">
        <v>1</v>
      </c>
      <c r="M826" s="8"/>
      <c r="P826" s="8">
        <v>35</v>
      </c>
    </row>
    <row r="827" spans="1:16" x14ac:dyDescent="0.2">
      <c r="A827" s="10" t="s">
        <v>80</v>
      </c>
      <c r="B827" s="8"/>
      <c r="C827" s="8">
        <v>35</v>
      </c>
      <c r="D827" s="8">
        <v>35</v>
      </c>
      <c r="M827" s="8"/>
      <c r="P827" s="8">
        <v>61</v>
      </c>
    </row>
    <row r="828" spans="1:16" x14ac:dyDescent="0.2">
      <c r="A828" s="10" t="s">
        <v>1752</v>
      </c>
      <c r="B828" s="8"/>
      <c r="C828" s="8">
        <v>61</v>
      </c>
      <c r="D828" s="8">
        <v>61</v>
      </c>
      <c r="M828" s="8"/>
      <c r="P828" s="8">
        <v>1530</v>
      </c>
    </row>
    <row r="829" spans="1:16" x14ac:dyDescent="0.2">
      <c r="A829" s="10" t="s">
        <v>2071</v>
      </c>
      <c r="B829" s="8"/>
      <c r="C829" s="8">
        <v>1530</v>
      </c>
      <c r="D829" s="8">
        <v>1530</v>
      </c>
      <c r="M829" s="8">
        <v>24</v>
      </c>
      <c r="P829" s="8"/>
    </row>
    <row r="830" spans="1:16" x14ac:dyDescent="0.2">
      <c r="A830" s="10" t="s">
        <v>884</v>
      </c>
      <c r="B830" s="8">
        <v>24</v>
      </c>
      <c r="C830" s="8"/>
      <c r="D830" s="8">
        <v>24</v>
      </c>
      <c r="M830" s="8"/>
      <c r="P830" s="8">
        <v>23</v>
      </c>
    </row>
    <row r="831" spans="1:16" x14ac:dyDescent="0.2">
      <c r="A831" s="10" t="s">
        <v>3471</v>
      </c>
      <c r="B831" s="8"/>
      <c r="C831" s="8">
        <v>23</v>
      </c>
      <c r="D831" s="8">
        <v>23</v>
      </c>
      <c r="M831" s="8"/>
      <c r="P831" s="8">
        <v>7</v>
      </c>
    </row>
    <row r="832" spans="1:16" x14ac:dyDescent="0.2">
      <c r="A832" s="10" t="s">
        <v>3746</v>
      </c>
      <c r="B832" s="8"/>
      <c r="C832" s="8">
        <v>7</v>
      </c>
      <c r="D832" s="8">
        <v>7</v>
      </c>
      <c r="M832" s="8"/>
      <c r="P832" s="8">
        <v>47</v>
      </c>
    </row>
    <row r="833" spans="1:16" x14ac:dyDescent="0.2">
      <c r="A833" s="10" t="s">
        <v>111</v>
      </c>
      <c r="B833" s="8"/>
      <c r="C833" s="8">
        <v>47</v>
      </c>
      <c r="D833" s="8">
        <v>47</v>
      </c>
      <c r="M833" s="8"/>
      <c r="P833" s="8">
        <v>32</v>
      </c>
    </row>
    <row r="834" spans="1:16" x14ac:dyDescent="0.2">
      <c r="A834" s="10" t="s">
        <v>831</v>
      </c>
      <c r="B834" s="8"/>
      <c r="C834" s="8">
        <v>32</v>
      </c>
      <c r="D834" s="8">
        <v>32</v>
      </c>
      <c r="M834" s="8">
        <v>4</v>
      </c>
      <c r="P834" s="8"/>
    </row>
    <row r="835" spans="1:16" x14ac:dyDescent="0.2">
      <c r="A835" s="10" t="s">
        <v>2137</v>
      </c>
      <c r="B835" s="8">
        <v>4</v>
      </c>
      <c r="C835" s="8"/>
      <c r="D835" s="8">
        <v>4</v>
      </c>
      <c r="M835" s="8"/>
      <c r="P835" s="8">
        <v>34</v>
      </c>
    </row>
    <row r="836" spans="1:16" x14ac:dyDescent="0.2">
      <c r="A836" s="10" t="s">
        <v>521</v>
      </c>
      <c r="B836" s="8"/>
      <c r="C836" s="8">
        <v>34</v>
      </c>
      <c r="D836" s="8">
        <v>34</v>
      </c>
      <c r="M836" s="8"/>
      <c r="P836" s="8">
        <v>14</v>
      </c>
    </row>
    <row r="837" spans="1:16" x14ac:dyDescent="0.2">
      <c r="A837" s="10" t="s">
        <v>1832</v>
      </c>
      <c r="B837" s="8"/>
      <c r="C837" s="8">
        <v>14</v>
      </c>
      <c r="D837" s="8">
        <v>14</v>
      </c>
      <c r="M837" s="8"/>
      <c r="P837" s="8">
        <v>86</v>
      </c>
    </row>
    <row r="838" spans="1:16" x14ac:dyDescent="0.2">
      <c r="A838" s="10" t="s">
        <v>3526</v>
      </c>
      <c r="B838" s="8"/>
      <c r="C838" s="8">
        <v>86</v>
      </c>
      <c r="D838" s="8">
        <v>86</v>
      </c>
      <c r="M838" s="8">
        <v>2</v>
      </c>
      <c r="P838" s="8"/>
    </row>
    <row r="839" spans="1:16" x14ac:dyDescent="0.2">
      <c r="A839" s="10" t="s">
        <v>461</v>
      </c>
      <c r="B839" s="8">
        <v>2</v>
      </c>
      <c r="C839" s="8"/>
      <c r="D839" s="8">
        <v>2</v>
      </c>
      <c r="M839" s="8"/>
      <c r="P839" s="8">
        <v>34</v>
      </c>
    </row>
    <row r="840" spans="1:16" x14ac:dyDescent="0.2">
      <c r="A840" s="10" t="s">
        <v>3337</v>
      </c>
      <c r="B840" s="8"/>
      <c r="C840" s="8">
        <v>34</v>
      </c>
      <c r="D840" s="8">
        <v>34</v>
      </c>
      <c r="M840" s="8">
        <v>14</v>
      </c>
      <c r="P840" s="8"/>
    </row>
    <row r="841" spans="1:16" x14ac:dyDescent="0.2">
      <c r="A841" s="10" t="s">
        <v>3737</v>
      </c>
      <c r="B841" s="8">
        <v>14</v>
      </c>
      <c r="C841" s="8"/>
      <c r="D841" s="8">
        <v>14</v>
      </c>
      <c r="M841" s="8">
        <v>1</v>
      </c>
      <c r="P841" s="8"/>
    </row>
    <row r="842" spans="1:16" x14ac:dyDescent="0.2">
      <c r="A842" s="10" t="s">
        <v>1415</v>
      </c>
      <c r="B842" s="8">
        <v>1</v>
      </c>
      <c r="C842" s="8"/>
      <c r="D842" s="8">
        <v>1</v>
      </c>
      <c r="M842" s="8"/>
      <c r="P842" s="8">
        <v>27</v>
      </c>
    </row>
    <row r="843" spans="1:16" x14ac:dyDescent="0.2">
      <c r="A843" s="10" t="s">
        <v>1034</v>
      </c>
      <c r="B843" s="8"/>
      <c r="C843" s="8">
        <v>27</v>
      </c>
      <c r="D843" s="8">
        <v>27</v>
      </c>
      <c r="M843" s="8">
        <v>33</v>
      </c>
      <c r="P843" s="8"/>
    </row>
    <row r="844" spans="1:16" x14ac:dyDescent="0.2">
      <c r="A844" s="10" t="s">
        <v>4102</v>
      </c>
      <c r="B844" s="8">
        <v>33</v>
      </c>
      <c r="C844" s="8"/>
      <c r="D844" s="8">
        <v>33</v>
      </c>
      <c r="M844" s="8"/>
      <c r="P844" s="8">
        <v>18</v>
      </c>
    </row>
    <row r="845" spans="1:16" x14ac:dyDescent="0.2">
      <c r="A845" s="10" t="s">
        <v>2552</v>
      </c>
      <c r="B845" s="8"/>
      <c r="C845" s="8">
        <v>18</v>
      </c>
      <c r="D845" s="8">
        <v>18</v>
      </c>
      <c r="M845" s="8"/>
      <c r="P845" s="8">
        <v>26</v>
      </c>
    </row>
    <row r="846" spans="1:16" x14ac:dyDescent="0.2">
      <c r="A846" s="10" t="s">
        <v>3823</v>
      </c>
      <c r="B846" s="8"/>
      <c r="C846" s="8">
        <v>26</v>
      </c>
      <c r="D846" s="8">
        <v>26</v>
      </c>
      <c r="M846" s="8">
        <v>9</v>
      </c>
      <c r="P846" s="8"/>
    </row>
    <row r="847" spans="1:16" x14ac:dyDescent="0.2">
      <c r="A847" s="10" t="s">
        <v>996</v>
      </c>
      <c r="B847" s="8">
        <v>9</v>
      </c>
      <c r="C847" s="8"/>
      <c r="D847" s="8">
        <v>9</v>
      </c>
      <c r="M847" s="8">
        <v>1</v>
      </c>
      <c r="P847" s="8"/>
    </row>
    <row r="848" spans="1:16" x14ac:dyDescent="0.2">
      <c r="A848" s="10" t="s">
        <v>3898</v>
      </c>
      <c r="B848" s="8">
        <v>1</v>
      </c>
      <c r="C848" s="8"/>
      <c r="D848" s="8">
        <v>1</v>
      </c>
      <c r="M848" s="8">
        <v>49</v>
      </c>
      <c r="P848" s="8"/>
    </row>
    <row r="849" spans="1:16" x14ac:dyDescent="0.2">
      <c r="A849" s="10" t="s">
        <v>459</v>
      </c>
      <c r="B849" s="8">
        <v>49</v>
      </c>
      <c r="C849" s="8"/>
      <c r="D849" s="8">
        <v>49</v>
      </c>
      <c r="M849" s="8"/>
      <c r="P849" s="8">
        <v>23</v>
      </c>
    </row>
    <row r="850" spans="1:16" x14ac:dyDescent="0.2">
      <c r="A850" s="10" t="s">
        <v>818</v>
      </c>
      <c r="B850" s="8"/>
      <c r="C850" s="8">
        <v>23</v>
      </c>
      <c r="D850" s="8">
        <v>23</v>
      </c>
      <c r="M850" s="8"/>
      <c r="P850" s="8">
        <v>168</v>
      </c>
    </row>
    <row r="851" spans="1:16" x14ac:dyDescent="0.2">
      <c r="A851" s="10" t="s">
        <v>1377</v>
      </c>
      <c r="B851" s="8"/>
      <c r="C851" s="8">
        <v>168</v>
      </c>
      <c r="D851" s="8">
        <v>168</v>
      </c>
      <c r="M851" s="8"/>
      <c r="P851" s="8">
        <v>32</v>
      </c>
    </row>
    <row r="852" spans="1:16" x14ac:dyDescent="0.2">
      <c r="A852" s="10" t="s">
        <v>794</v>
      </c>
      <c r="B852" s="8"/>
      <c r="C852" s="8">
        <v>32</v>
      </c>
      <c r="D852" s="8">
        <v>32</v>
      </c>
      <c r="M852" s="8">
        <v>2</v>
      </c>
      <c r="P852" s="8"/>
    </row>
    <row r="853" spans="1:16" x14ac:dyDescent="0.2">
      <c r="A853" s="10" t="s">
        <v>2160</v>
      </c>
      <c r="B853" s="8">
        <v>2</v>
      </c>
      <c r="C853" s="8"/>
      <c r="D853" s="8">
        <v>2</v>
      </c>
      <c r="M853" s="8"/>
      <c r="P853" s="8">
        <v>65</v>
      </c>
    </row>
    <row r="854" spans="1:16" x14ac:dyDescent="0.2">
      <c r="A854" s="10" t="s">
        <v>104</v>
      </c>
      <c r="B854" s="8"/>
      <c r="C854" s="8">
        <v>65</v>
      </c>
      <c r="D854" s="8">
        <v>65</v>
      </c>
      <c r="M854" s="8"/>
      <c r="P854" s="8">
        <v>25</v>
      </c>
    </row>
    <row r="855" spans="1:16" x14ac:dyDescent="0.2">
      <c r="A855" s="10" t="s">
        <v>3684</v>
      </c>
      <c r="B855" s="8"/>
      <c r="C855" s="8">
        <v>25</v>
      </c>
      <c r="D855" s="8">
        <v>25</v>
      </c>
      <c r="M855" s="8"/>
      <c r="P855" s="8">
        <v>49</v>
      </c>
    </row>
    <row r="856" spans="1:16" x14ac:dyDescent="0.2">
      <c r="A856" s="10" t="s">
        <v>1760</v>
      </c>
      <c r="B856" s="8"/>
      <c r="C856" s="8">
        <v>49</v>
      </c>
      <c r="D856" s="8">
        <v>49</v>
      </c>
      <c r="M856" s="8"/>
      <c r="P856" s="8">
        <v>38</v>
      </c>
    </row>
    <row r="857" spans="1:16" x14ac:dyDescent="0.2">
      <c r="A857" s="10" t="s">
        <v>1848</v>
      </c>
      <c r="B857" s="8"/>
      <c r="C857" s="8">
        <v>38</v>
      </c>
      <c r="D857" s="8">
        <v>38</v>
      </c>
      <c r="M857" s="8"/>
      <c r="P857" s="8">
        <v>74</v>
      </c>
    </row>
    <row r="858" spans="1:16" x14ac:dyDescent="0.2">
      <c r="A858" s="10" t="s">
        <v>824</v>
      </c>
      <c r="B858" s="8"/>
      <c r="C858" s="8">
        <v>74</v>
      </c>
      <c r="D858" s="8">
        <v>74</v>
      </c>
      <c r="M858" s="8"/>
      <c r="P858" s="8">
        <v>251</v>
      </c>
    </row>
    <row r="859" spans="1:16" x14ac:dyDescent="0.2">
      <c r="A859" s="10" t="s">
        <v>2200</v>
      </c>
      <c r="B859" s="8"/>
      <c r="C859" s="8">
        <v>251</v>
      </c>
      <c r="D859" s="8">
        <v>251</v>
      </c>
      <c r="M859" s="8"/>
      <c r="P859" s="8">
        <v>47</v>
      </c>
    </row>
    <row r="860" spans="1:16" x14ac:dyDescent="0.2">
      <c r="A860" s="10" t="s">
        <v>3048</v>
      </c>
      <c r="B860" s="8"/>
      <c r="C860" s="8">
        <v>47</v>
      </c>
      <c r="D860" s="8">
        <v>47</v>
      </c>
      <c r="M860" s="8">
        <v>4</v>
      </c>
      <c r="P860" s="8"/>
    </row>
    <row r="861" spans="1:16" x14ac:dyDescent="0.2">
      <c r="A861" s="10" t="s">
        <v>683</v>
      </c>
      <c r="B861" s="8">
        <v>4</v>
      </c>
      <c r="C861" s="8"/>
      <c r="D861" s="8">
        <v>4</v>
      </c>
      <c r="M861" s="8">
        <v>4</v>
      </c>
      <c r="P861" s="8"/>
    </row>
    <row r="862" spans="1:16" x14ac:dyDescent="0.2">
      <c r="A862" s="10" t="s">
        <v>3191</v>
      </c>
      <c r="B862" s="8">
        <v>4</v>
      </c>
      <c r="C862" s="8"/>
      <c r="D862" s="8">
        <v>4</v>
      </c>
      <c r="M862" s="8"/>
      <c r="P862" s="8">
        <v>217</v>
      </c>
    </row>
    <row r="863" spans="1:16" x14ac:dyDescent="0.2">
      <c r="A863" s="10" t="s">
        <v>41</v>
      </c>
      <c r="B863" s="8"/>
      <c r="C863" s="8">
        <v>217</v>
      </c>
      <c r="D863" s="8">
        <v>217</v>
      </c>
      <c r="M863" s="8">
        <v>6</v>
      </c>
      <c r="P863" s="8"/>
    </row>
    <row r="864" spans="1:16" x14ac:dyDescent="0.2">
      <c r="A864" s="10" t="s">
        <v>4079</v>
      </c>
      <c r="B864" s="8">
        <v>6</v>
      </c>
      <c r="C864" s="8"/>
      <c r="D864" s="8">
        <v>6</v>
      </c>
      <c r="M864" s="8">
        <v>5</v>
      </c>
      <c r="P864" s="8"/>
    </row>
    <row r="865" spans="1:16" x14ac:dyDescent="0.2">
      <c r="A865" s="10" t="s">
        <v>4035</v>
      </c>
      <c r="B865" s="8">
        <v>5</v>
      </c>
      <c r="C865" s="8"/>
      <c r="D865" s="8">
        <v>5</v>
      </c>
      <c r="M865" s="8"/>
      <c r="P865" s="8">
        <v>21</v>
      </c>
    </row>
    <row r="866" spans="1:16" x14ac:dyDescent="0.2">
      <c r="A866" s="10" t="s">
        <v>1899</v>
      </c>
      <c r="B866" s="8"/>
      <c r="C866" s="8">
        <v>21</v>
      </c>
      <c r="D866" s="8">
        <v>21</v>
      </c>
      <c r="M866" s="8"/>
      <c r="P866" s="8">
        <v>62</v>
      </c>
    </row>
    <row r="867" spans="1:16" x14ac:dyDescent="0.2">
      <c r="A867" s="10" t="s">
        <v>248</v>
      </c>
      <c r="B867" s="8"/>
      <c r="C867" s="8">
        <v>62</v>
      </c>
      <c r="D867" s="8">
        <v>62</v>
      </c>
      <c r="M867" s="8">
        <v>2</v>
      </c>
      <c r="P867" s="8"/>
    </row>
    <row r="868" spans="1:16" x14ac:dyDescent="0.2">
      <c r="A868" s="10" t="s">
        <v>2155</v>
      </c>
      <c r="B868" s="8">
        <v>2</v>
      </c>
      <c r="C868" s="8"/>
      <c r="D868" s="8">
        <v>2</v>
      </c>
      <c r="M868" s="8">
        <v>9</v>
      </c>
      <c r="P868" s="8"/>
    </row>
    <row r="869" spans="1:16" x14ac:dyDescent="0.2">
      <c r="A869" s="10" t="s">
        <v>892</v>
      </c>
      <c r="B869" s="8">
        <v>9</v>
      </c>
      <c r="C869" s="8"/>
      <c r="D869" s="8">
        <v>9</v>
      </c>
      <c r="M869" s="8"/>
      <c r="P869" s="8">
        <v>39</v>
      </c>
    </row>
    <row r="870" spans="1:16" x14ac:dyDescent="0.2">
      <c r="A870" s="10" t="s">
        <v>120</v>
      </c>
      <c r="B870" s="8"/>
      <c r="C870" s="8">
        <v>39</v>
      </c>
      <c r="D870" s="8">
        <v>39</v>
      </c>
      <c r="M870" s="8"/>
      <c r="P870" s="8">
        <v>46</v>
      </c>
    </row>
    <row r="871" spans="1:16" x14ac:dyDescent="0.2">
      <c r="A871" s="10" t="s">
        <v>837</v>
      </c>
      <c r="B871" s="8"/>
      <c r="C871" s="8">
        <v>46</v>
      </c>
      <c r="D871" s="8">
        <v>46</v>
      </c>
      <c r="M871" s="8">
        <v>3</v>
      </c>
      <c r="P871" s="8"/>
    </row>
    <row r="872" spans="1:16" x14ac:dyDescent="0.2">
      <c r="A872" s="10" t="s">
        <v>196</v>
      </c>
      <c r="B872" s="8">
        <v>3</v>
      </c>
      <c r="C872" s="8"/>
      <c r="D872" s="8">
        <v>3</v>
      </c>
      <c r="M872" s="8">
        <v>3</v>
      </c>
      <c r="P872" s="8"/>
    </row>
    <row r="873" spans="1:16" x14ac:dyDescent="0.2">
      <c r="A873" s="10" t="s">
        <v>3088</v>
      </c>
      <c r="B873" s="8">
        <v>3</v>
      </c>
      <c r="C873" s="8"/>
      <c r="D873" s="8">
        <v>3</v>
      </c>
      <c r="M873" s="8"/>
      <c r="P873" s="8">
        <v>211</v>
      </c>
    </row>
    <row r="874" spans="1:16" x14ac:dyDescent="0.2">
      <c r="A874" s="10" t="s">
        <v>1509</v>
      </c>
      <c r="B874" s="8"/>
      <c r="C874" s="8">
        <v>211</v>
      </c>
      <c r="D874" s="8">
        <v>211</v>
      </c>
      <c r="M874" s="8"/>
      <c r="P874" s="8">
        <v>55</v>
      </c>
    </row>
    <row r="875" spans="1:16" x14ac:dyDescent="0.2">
      <c r="A875" s="10" t="s">
        <v>3167</v>
      </c>
      <c r="B875" s="8"/>
      <c r="C875" s="8">
        <v>55</v>
      </c>
      <c r="D875" s="8">
        <v>55</v>
      </c>
      <c r="M875" s="8"/>
      <c r="P875" s="8">
        <v>103</v>
      </c>
    </row>
    <row r="876" spans="1:16" x14ac:dyDescent="0.2">
      <c r="A876" s="10" t="s">
        <v>1211</v>
      </c>
      <c r="B876" s="8"/>
      <c r="C876" s="8">
        <v>103</v>
      </c>
      <c r="D876" s="8">
        <v>103</v>
      </c>
      <c r="M876" s="8"/>
      <c r="P876" s="8">
        <v>30</v>
      </c>
    </row>
    <row r="877" spans="1:16" x14ac:dyDescent="0.2">
      <c r="A877" s="10" t="s">
        <v>529</v>
      </c>
      <c r="B877" s="8"/>
      <c r="C877" s="8">
        <v>30</v>
      </c>
      <c r="D877" s="8">
        <v>30</v>
      </c>
      <c r="M877" s="8">
        <v>1</v>
      </c>
      <c r="P877" s="8"/>
    </row>
    <row r="878" spans="1:16" x14ac:dyDescent="0.2">
      <c r="A878" s="10" t="s">
        <v>542</v>
      </c>
      <c r="B878" s="8">
        <v>1</v>
      </c>
      <c r="C878" s="8"/>
      <c r="D878" s="8">
        <v>1</v>
      </c>
      <c r="M878" s="8"/>
      <c r="P878" s="8">
        <v>222</v>
      </c>
    </row>
    <row r="879" spans="1:16" x14ac:dyDescent="0.2">
      <c r="A879" s="10" t="s">
        <v>314</v>
      </c>
      <c r="B879" s="8"/>
      <c r="C879" s="8">
        <v>222</v>
      </c>
      <c r="D879" s="8">
        <v>222</v>
      </c>
      <c r="M879" s="8">
        <v>8</v>
      </c>
      <c r="P879" s="8"/>
    </row>
    <row r="880" spans="1:16" x14ac:dyDescent="0.2">
      <c r="A880" s="10" t="s">
        <v>427</v>
      </c>
      <c r="B880" s="8">
        <v>8</v>
      </c>
      <c r="C880" s="8"/>
      <c r="D880" s="8">
        <v>8</v>
      </c>
      <c r="M880" s="8"/>
      <c r="P880" s="8">
        <v>86</v>
      </c>
    </row>
    <row r="881" spans="1:16" x14ac:dyDescent="0.2">
      <c r="A881" s="10" t="s">
        <v>57</v>
      </c>
      <c r="B881" s="8"/>
      <c r="C881" s="8">
        <v>86</v>
      </c>
      <c r="D881" s="8">
        <v>86</v>
      </c>
      <c r="M881" s="8">
        <v>17</v>
      </c>
      <c r="P881" s="8"/>
    </row>
    <row r="882" spans="1:16" x14ac:dyDescent="0.2">
      <c r="A882" s="10" t="s">
        <v>2905</v>
      </c>
      <c r="B882" s="8">
        <v>17</v>
      </c>
      <c r="C882" s="8"/>
      <c r="D882" s="8">
        <v>17</v>
      </c>
      <c r="M882" s="8"/>
      <c r="P882" s="8">
        <v>96</v>
      </c>
    </row>
    <row r="883" spans="1:16" x14ac:dyDescent="0.2">
      <c r="A883" s="10" t="s">
        <v>2241</v>
      </c>
      <c r="B883" s="8"/>
      <c r="C883" s="8">
        <v>96</v>
      </c>
      <c r="D883" s="8">
        <v>96</v>
      </c>
      <c r="M883" s="8"/>
      <c r="P883" s="8">
        <v>218</v>
      </c>
    </row>
    <row r="884" spans="1:16" x14ac:dyDescent="0.2">
      <c r="A884" s="10" t="s">
        <v>2222</v>
      </c>
      <c r="B884" s="8"/>
      <c r="C884" s="8">
        <v>218</v>
      </c>
      <c r="D884" s="8">
        <v>218</v>
      </c>
      <c r="M884" s="8"/>
      <c r="P884" s="8">
        <v>15</v>
      </c>
    </row>
    <row r="885" spans="1:16" x14ac:dyDescent="0.2">
      <c r="A885" s="10" t="s">
        <v>3292</v>
      </c>
      <c r="B885" s="8"/>
      <c r="C885" s="8">
        <v>15</v>
      </c>
      <c r="D885" s="8">
        <v>15</v>
      </c>
      <c r="M885" s="8"/>
      <c r="P885" s="8">
        <v>31</v>
      </c>
    </row>
    <row r="886" spans="1:16" x14ac:dyDescent="0.2">
      <c r="A886" s="10" t="s">
        <v>3501</v>
      </c>
      <c r="B886" s="8"/>
      <c r="C886" s="8">
        <v>31</v>
      </c>
      <c r="D886" s="8">
        <v>31</v>
      </c>
      <c r="M886" s="8">
        <v>4</v>
      </c>
      <c r="P886" s="8"/>
    </row>
    <row r="887" spans="1:16" x14ac:dyDescent="0.2">
      <c r="A887" s="10" t="s">
        <v>1725</v>
      </c>
      <c r="B887" s="8">
        <v>4</v>
      </c>
      <c r="C887" s="8"/>
      <c r="D887" s="8">
        <v>4</v>
      </c>
      <c r="M887" s="8">
        <v>0</v>
      </c>
      <c r="P887" s="8"/>
    </row>
    <row r="888" spans="1:16" x14ac:dyDescent="0.2">
      <c r="A888" s="10" t="s">
        <v>1427</v>
      </c>
      <c r="B888" s="8">
        <v>0</v>
      </c>
      <c r="C888" s="8"/>
      <c r="D888" s="8">
        <v>0</v>
      </c>
      <c r="M888" s="8"/>
      <c r="P888" s="8">
        <v>30</v>
      </c>
    </row>
    <row r="889" spans="1:16" x14ac:dyDescent="0.2">
      <c r="A889" s="10" t="s">
        <v>3470</v>
      </c>
      <c r="B889" s="8"/>
      <c r="C889" s="8">
        <v>30</v>
      </c>
      <c r="D889" s="8">
        <v>30</v>
      </c>
      <c r="M889" s="8">
        <v>5</v>
      </c>
      <c r="P889" s="8"/>
    </row>
    <row r="890" spans="1:16" x14ac:dyDescent="0.2">
      <c r="A890" s="10" t="s">
        <v>1066</v>
      </c>
      <c r="B890" s="8">
        <v>5</v>
      </c>
      <c r="C890" s="8"/>
      <c r="D890" s="8">
        <v>5</v>
      </c>
      <c r="M890" s="8"/>
      <c r="P890" s="8">
        <v>32</v>
      </c>
    </row>
    <row r="891" spans="1:16" x14ac:dyDescent="0.2">
      <c r="A891" s="10" t="s">
        <v>73</v>
      </c>
      <c r="B891" s="8"/>
      <c r="C891" s="8">
        <v>32</v>
      </c>
      <c r="D891" s="8">
        <v>32</v>
      </c>
      <c r="M891" s="8"/>
      <c r="P891" s="8">
        <v>113</v>
      </c>
    </row>
    <row r="892" spans="1:16" x14ac:dyDescent="0.2">
      <c r="A892" s="10" t="s">
        <v>2725</v>
      </c>
      <c r="B892" s="8"/>
      <c r="C892" s="8">
        <v>113</v>
      </c>
      <c r="D892" s="8">
        <v>113</v>
      </c>
      <c r="M892" s="8">
        <v>2</v>
      </c>
      <c r="P892" s="8"/>
    </row>
    <row r="893" spans="1:16" x14ac:dyDescent="0.2">
      <c r="A893" s="10" t="s">
        <v>597</v>
      </c>
      <c r="B893" s="8">
        <v>2</v>
      </c>
      <c r="C893" s="8"/>
      <c r="D893" s="8">
        <v>2</v>
      </c>
      <c r="M893" s="8">
        <v>2</v>
      </c>
      <c r="P893" s="8"/>
    </row>
    <row r="894" spans="1:16" x14ac:dyDescent="0.2">
      <c r="A894" s="10" t="s">
        <v>1418</v>
      </c>
      <c r="B894" s="8">
        <v>2</v>
      </c>
      <c r="C894" s="8"/>
      <c r="D894" s="8">
        <v>2</v>
      </c>
      <c r="M894" s="8"/>
      <c r="P894" s="8">
        <v>33</v>
      </c>
    </row>
    <row r="895" spans="1:16" x14ac:dyDescent="0.2">
      <c r="A895" s="10" t="s">
        <v>1299</v>
      </c>
      <c r="B895" s="8"/>
      <c r="C895" s="8">
        <v>33</v>
      </c>
      <c r="D895" s="8">
        <v>33</v>
      </c>
      <c r="M895" s="8"/>
      <c r="P895" s="8">
        <v>79</v>
      </c>
    </row>
    <row r="896" spans="1:16" x14ac:dyDescent="0.2">
      <c r="A896" s="10" t="s">
        <v>2313</v>
      </c>
      <c r="B896" s="8"/>
      <c r="C896" s="8">
        <v>79</v>
      </c>
      <c r="D896" s="8">
        <v>79</v>
      </c>
      <c r="M896" s="8"/>
      <c r="P896" s="8">
        <v>26</v>
      </c>
    </row>
    <row r="897" spans="1:16" x14ac:dyDescent="0.2">
      <c r="A897" s="10" t="s">
        <v>754</v>
      </c>
      <c r="B897" s="8"/>
      <c r="C897" s="8">
        <v>26</v>
      </c>
      <c r="D897" s="8">
        <v>26</v>
      </c>
      <c r="M897" s="8"/>
      <c r="P897" s="8">
        <v>11</v>
      </c>
    </row>
    <row r="898" spans="1:16" x14ac:dyDescent="0.2">
      <c r="A898" s="10" t="s">
        <v>1836</v>
      </c>
      <c r="B898" s="8"/>
      <c r="C898" s="8">
        <v>11</v>
      </c>
      <c r="D898" s="8">
        <v>11</v>
      </c>
      <c r="M898" s="8">
        <v>44</v>
      </c>
      <c r="P898" s="8"/>
    </row>
    <row r="899" spans="1:16" x14ac:dyDescent="0.2">
      <c r="A899" s="10" t="s">
        <v>766</v>
      </c>
      <c r="B899" s="8">
        <v>44</v>
      </c>
      <c r="C899" s="8"/>
      <c r="D899" s="8">
        <v>44</v>
      </c>
      <c r="M899" s="8">
        <v>7</v>
      </c>
      <c r="P899" s="8"/>
    </row>
    <row r="900" spans="1:16" x14ac:dyDescent="0.2">
      <c r="A900" s="10" t="s">
        <v>1125</v>
      </c>
      <c r="B900" s="8">
        <v>7</v>
      </c>
      <c r="C900" s="8"/>
      <c r="D900" s="8">
        <v>7</v>
      </c>
      <c r="M900" s="8">
        <v>16</v>
      </c>
      <c r="P900" s="8"/>
    </row>
    <row r="901" spans="1:16" x14ac:dyDescent="0.2">
      <c r="A901" s="10" t="s">
        <v>447</v>
      </c>
      <c r="B901" s="8">
        <v>16</v>
      </c>
      <c r="C901" s="8"/>
      <c r="D901" s="8">
        <v>16</v>
      </c>
      <c r="M901" s="8">
        <v>4</v>
      </c>
      <c r="P901" s="8"/>
    </row>
    <row r="902" spans="1:16" x14ac:dyDescent="0.2">
      <c r="A902" s="10" t="s">
        <v>1792</v>
      </c>
      <c r="B902" s="8">
        <v>4</v>
      </c>
      <c r="C902" s="8"/>
      <c r="D902" s="8">
        <v>4</v>
      </c>
      <c r="M902" s="8">
        <v>1</v>
      </c>
      <c r="P902" s="8"/>
    </row>
    <row r="903" spans="1:16" x14ac:dyDescent="0.2">
      <c r="A903" s="10" t="s">
        <v>445</v>
      </c>
      <c r="B903" s="8">
        <v>1</v>
      </c>
      <c r="C903" s="8"/>
      <c r="D903" s="8">
        <v>1</v>
      </c>
      <c r="M903" s="8"/>
      <c r="P903" s="8">
        <v>2436</v>
      </c>
    </row>
    <row r="904" spans="1:16" x14ac:dyDescent="0.2">
      <c r="A904" s="10" t="s">
        <v>299</v>
      </c>
      <c r="B904" s="8"/>
      <c r="C904" s="8">
        <v>2436</v>
      </c>
      <c r="D904" s="8">
        <v>2436</v>
      </c>
      <c r="M904" s="8">
        <v>1</v>
      </c>
      <c r="P904" s="8"/>
    </row>
    <row r="905" spans="1:16" x14ac:dyDescent="0.2">
      <c r="A905" s="10" t="s">
        <v>4062</v>
      </c>
      <c r="B905" s="8">
        <v>1</v>
      </c>
      <c r="C905" s="8"/>
      <c r="D905" s="8">
        <v>1</v>
      </c>
      <c r="M905" s="8">
        <v>3</v>
      </c>
      <c r="P905" s="8"/>
    </row>
    <row r="906" spans="1:16" x14ac:dyDescent="0.2">
      <c r="A906" s="10" t="s">
        <v>2679</v>
      </c>
      <c r="B906" s="8">
        <v>3</v>
      </c>
      <c r="C906" s="8"/>
      <c r="D906" s="8">
        <v>3</v>
      </c>
      <c r="M906" s="8">
        <v>0</v>
      </c>
      <c r="P906" s="8"/>
    </row>
    <row r="907" spans="1:16" x14ac:dyDescent="0.2">
      <c r="A907" s="10" t="s">
        <v>1072</v>
      </c>
      <c r="B907" s="8">
        <v>0</v>
      </c>
      <c r="C907" s="8"/>
      <c r="D907" s="8">
        <v>0</v>
      </c>
      <c r="M907" s="8"/>
      <c r="P907" s="8">
        <v>79</v>
      </c>
    </row>
    <row r="908" spans="1:16" x14ac:dyDescent="0.2">
      <c r="A908" s="10" t="s">
        <v>282</v>
      </c>
      <c r="B908" s="8"/>
      <c r="C908" s="8">
        <v>79</v>
      </c>
      <c r="D908" s="8">
        <v>79</v>
      </c>
      <c r="M908" s="8"/>
      <c r="P908" s="8">
        <v>65</v>
      </c>
    </row>
    <row r="909" spans="1:16" x14ac:dyDescent="0.2">
      <c r="A909" s="10" t="s">
        <v>273</v>
      </c>
      <c r="B909" s="8"/>
      <c r="C909" s="8">
        <v>65</v>
      </c>
      <c r="D909" s="8">
        <v>65</v>
      </c>
      <c r="M909" s="8"/>
      <c r="P909" s="8">
        <v>56</v>
      </c>
    </row>
    <row r="910" spans="1:16" x14ac:dyDescent="0.2">
      <c r="A910" s="10" t="s">
        <v>1680</v>
      </c>
      <c r="B910" s="8"/>
      <c r="C910" s="8">
        <v>56</v>
      </c>
      <c r="D910" s="8">
        <v>56</v>
      </c>
      <c r="M910" s="8">
        <v>2</v>
      </c>
      <c r="P910" s="8"/>
    </row>
    <row r="911" spans="1:16" x14ac:dyDescent="0.2">
      <c r="A911" s="10" t="s">
        <v>2127</v>
      </c>
      <c r="B911" s="8">
        <v>2</v>
      </c>
      <c r="C911" s="8"/>
      <c r="D911" s="8">
        <v>2</v>
      </c>
      <c r="M911" s="8"/>
      <c r="P911" s="8">
        <v>17</v>
      </c>
    </row>
    <row r="912" spans="1:16" x14ac:dyDescent="0.2">
      <c r="A912" s="10" t="s">
        <v>2969</v>
      </c>
      <c r="B912" s="8"/>
      <c r="C912" s="8">
        <v>17</v>
      </c>
      <c r="D912" s="8">
        <v>17</v>
      </c>
      <c r="M912" s="8"/>
      <c r="P912" s="8">
        <v>6</v>
      </c>
    </row>
    <row r="913" spans="1:16" x14ac:dyDescent="0.2">
      <c r="A913" s="10" t="s">
        <v>3683</v>
      </c>
      <c r="B913" s="8"/>
      <c r="C913" s="8">
        <v>6</v>
      </c>
      <c r="D913" s="8">
        <v>6</v>
      </c>
      <c r="M913" s="8"/>
      <c r="P913" s="8">
        <v>30</v>
      </c>
    </row>
    <row r="914" spans="1:16" x14ac:dyDescent="0.2">
      <c r="A914" s="10" t="s">
        <v>3676</v>
      </c>
      <c r="B914" s="8"/>
      <c r="C914" s="8">
        <v>30</v>
      </c>
      <c r="D914" s="8">
        <v>30</v>
      </c>
      <c r="M914" s="8"/>
      <c r="P914" s="8">
        <v>39</v>
      </c>
    </row>
    <row r="915" spans="1:16" x14ac:dyDescent="0.2">
      <c r="A915" s="10" t="s">
        <v>3698</v>
      </c>
      <c r="B915" s="8"/>
      <c r="C915" s="8">
        <v>39</v>
      </c>
      <c r="D915" s="8">
        <v>39</v>
      </c>
      <c r="M915" s="8"/>
      <c r="P915" s="8">
        <v>33</v>
      </c>
    </row>
    <row r="916" spans="1:16" x14ac:dyDescent="0.2">
      <c r="A916" s="10" t="s">
        <v>813</v>
      </c>
      <c r="B916" s="8"/>
      <c r="C916" s="8">
        <v>33</v>
      </c>
      <c r="D916" s="8">
        <v>33</v>
      </c>
      <c r="M916" s="8"/>
      <c r="P916" s="8">
        <v>160</v>
      </c>
    </row>
    <row r="917" spans="1:16" x14ac:dyDescent="0.2">
      <c r="A917" s="10" t="s">
        <v>1529</v>
      </c>
      <c r="B917" s="8"/>
      <c r="C917" s="8">
        <v>160</v>
      </c>
      <c r="D917" s="8">
        <v>160</v>
      </c>
      <c r="M917" s="8">
        <v>1</v>
      </c>
      <c r="P917" s="8"/>
    </row>
    <row r="918" spans="1:16" x14ac:dyDescent="0.2">
      <c r="A918" s="10" t="s">
        <v>772</v>
      </c>
      <c r="B918" s="8">
        <v>1</v>
      </c>
      <c r="C918" s="8"/>
      <c r="D918" s="8">
        <v>1</v>
      </c>
      <c r="M918" s="8">
        <v>6</v>
      </c>
      <c r="P918" s="8"/>
    </row>
    <row r="919" spans="1:16" x14ac:dyDescent="0.2">
      <c r="A919" s="10" t="s">
        <v>762</v>
      </c>
      <c r="B919" s="8">
        <v>6</v>
      </c>
      <c r="C919" s="8"/>
      <c r="D919" s="8">
        <v>6</v>
      </c>
      <c r="M919" s="8">
        <v>52</v>
      </c>
      <c r="P919" s="8"/>
    </row>
    <row r="920" spans="1:16" x14ac:dyDescent="0.2">
      <c r="A920" s="10" t="s">
        <v>2697</v>
      </c>
      <c r="B920" s="8">
        <v>52</v>
      </c>
      <c r="C920" s="8"/>
      <c r="D920" s="8">
        <v>52</v>
      </c>
      <c r="M920" s="8"/>
      <c r="P920" s="8">
        <v>403</v>
      </c>
    </row>
    <row r="921" spans="1:16" x14ac:dyDescent="0.2">
      <c r="A921" s="10" t="s">
        <v>2341</v>
      </c>
      <c r="B921" s="8"/>
      <c r="C921" s="8">
        <v>403</v>
      </c>
      <c r="D921" s="8">
        <v>403</v>
      </c>
      <c r="M921" s="8">
        <v>0</v>
      </c>
      <c r="P921" s="8"/>
    </row>
    <row r="922" spans="1:16" x14ac:dyDescent="0.2">
      <c r="A922" s="10" t="s">
        <v>3740</v>
      </c>
      <c r="B922" s="8">
        <v>0</v>
      </c>
      <c r="C922" s="8"/>
      <c r="D922" s="8">
        <v>0</v>
      </c>
      <c r="M922" s="8"/>
      <c r="P922" s="8">
        <v>16</v>
      </c>
    </row>
    <row r="923" spans="1:16" x14ac:dyDescent="0.2">
      <c r="A923" s="10" t="s">
        <v>3319</v>
      </c>
      <c r="B923" s="8"/>
      <c r="C923" s="8">
        <v>16</v>
      </c>
      <c r="D923" s="8">
        <v>16</v>
      </c>
      <c r="M923" s="8">
        <v>3</v>
      </c>
      <c r="P923" s="8"/>
    </row>
    <row r="924" spans="1:16" x14ac:dyDescent="0.2">
      <c r="A924" s="10" t="s">
        <v>561</v>
      </c>
      <c r="B924" s="8">
        <v>3</v>
      </c>
      <c r="C924" s="8"/>
      <c r="D924" s="8">
        <v>3</v>
      </c>
      <c r="M924" s="8">
        <v>6</v>
      </c>
      <c r="P924" s="8"/>
    </row>
    <row r="925" spans="1:16" x14ac:dyDescent="0.2">
      <c r="A925" s="10" t="s">
        <v>1482</v>
      </c>
      <c r="B925" s="8">
        <v>6</v>
      </c>
      <c r="C925" s="8"/>
      <c r="D925" s="8">
        <v>6</v>
      </c>
      <c r="M925" s="8">
        <v>5</v>
      </c>
      <c r="P925" s="8"/>
    </row>
    <row r="926" spans="1:16" x14ac:dyDescent="0.2">
      <c r="A926" s="10" t="s">
        <v>3943</v>
      </c>
      <c r="B926" s="8">
        <v>5</v>
      </c>
      <c r="C926" s="8"/>
      <c r="D926" s="8">
        <v>5</v>
      </c>
      <c r="M926" s="8"/>
      <c r="P926" s="8">
        <v>123</v>
      </c>
    </row>
    <row r="927" spans="1:16" x14ac:dyDescent="0.2">
      <c r="A927" s="10" t="s">
        <v>2213</v>
      </c>
      <c r="B927" s="8"/>
      <c r="C927" s="8">
        <v>123</v>
      </c>
      <c r="D927" s="8">
        <v>123</v>
      </c>
      <c r="M927" s="8">
        <v>1</v>
      </c>
      <c r="P927" s="8"/>
    </row>
    <row r="928" spans="1:16" x14ac:dyDescent="0.2">
      <c r="A928" s="10" t="s">
        <v>1599</v>
      </c>
      <c r="B928" s="8">
        <v>1</v>
      </c>
      <c r="C928" s="8"/>
      <c r="D928" s="8">
        <v>1</v>
      </c>
      <c r="M928" s="8">
        <v>7</v>
      </c>
      <c r="P928" s="8"/>
    </row>
    <row r="929" spans="1:16" x14ac:dyDescent="0.2">
      <c r="A929" s="10" t="s">
        <v>451</v>
      </c>
      <c r="B929" s="8">
        <v>7</v>
      </c>
      <c r="C929" s="8"/>
      <c r="D929" s="8">
        <v>7</v>
      </c>
      <c r="M929" s="8"/>
      <c r="P929" s="8">
        <v>25</v>
      </c>
    </row>
    <row r="930" spans="1:16" x14ac:dyDescent="0.2">
      <c r="A930" s="10" t="s">
        <v>2939</v>
      </c>
      <c r="B930" s="8"/>
      <c r="C930" s="8">
        <v>25</v>
      </c>
      <c r="D930" s="8">
        <v>25</v>
      </c>
      <c r="M930" s="8">
        <v>0</v>
      </c>
      <c r="P930" s="8"/>
    </row>
    <row r="931" spans="1:16" x14ac:dyDescent="0.2">
      <c r="A931" s="10" t="s">
        <v>470</v>
      </c>
      <c r="B931" s="8">
        <v>0</v>
      </c>
      <c r="C931" s="8"/>
      <c r="D931" s="8">
        <v>0</v>
      </c>
      <c r="M931" s="8">
        <v>0</v>
      </c>
      <c r="P931" s="8"/>
    </row>
    <row r="932" spans="1:16" x14ac:dyDescent="0.2">
      <c r="A932" s="10" t="s">
        <v>707</v>
      </c>
      <c r="B932" s="8">
        <v>0</v>
      </c>
      <c r="C932" s="8"/>
      <c r="D932" s="8">
        <v>0</v>
      </c>
      <c r="M932" s="8"/>
      <c r="P932" s="8">
        <v>87</v>
      </c>
    </row>
    <row r="933" spans="1:16" x14ac:dyDescent="0.2">
      <c r="A933" s="10" t="s">
        <v>51</v>
      </c>
      <c r="B933" s="8"/>
      <c r="C933" s="8">
        <v>87</v>
      </c>
      <c r="D933" s="8">
        <v>87</v>
      </c>
      <c r="M933" s="8">
        <v>3</v>
      </c>
      <c r="P933" s="8"/>
    </row>
    <row r="934" spans="1:16" x14ac:dyDescent="0.2">
      <c r="A934" s="10" t="s">
        <v>1124</v>
      </c>
      <c r="B934" s="8">
        <v>3</v>
      </c>
      <c r="C934" s="8"/>
      <c r="D934" s="8">
        <v>3</v>
      </c>
      <c r="M934" s="8">
        <v>5</v>
      </c>
      <c r="P934" s="8"/>
    </row>
    <row r="935" spans="1:16" x14ac:dyDescent="0.2">
      <c r="A935" s="10" t="s">
        <v>425</v>
      </c>
      <c r="B935" s="8">
        <v>5</v>
      </c>
      <c r="C935" s="8"/>
      <c r="D935" s="8">
        <v>5</v>
      </c>
      <c r="M935" s="8">
        <v>1</v>
      </c>
      <c r="P935" s="8"/>
    </row>
    <row r="936" spans="1:16" x14ac:dyDescent="0.2">
      <c r="A936" s="10" t="s">
        <v>2582</v>
      </c>
      <c r="B936" s="8">
        <v>1</v>
      </c>
      <c r="C936" s="8"/>
      <c r="D936" s="8">
        <v>1</v>
      </c>
      <c r="M936" s="8">
        <v>7</v>
      </c>
      <c r="P936" s="8"/>
    </row>
    <row r="937" spans="1:16" x14ac:dyDescent="0.2">
      <c r="A937" s="10" t="s">
        <v>958</v>
      </c>
      <c r="B937" s="8">
        <v>7</v>
      </c>
      <c r="C937" s="8"/>
      <c r="D937" s="8">
        <v>7</v>
      </c>
      <c r="M937" s="8">
        <v>4</v>
      </c>
      <c r="P937" s="8"/>
    </row>
    <row r="938" spans="1:16" x14ac:dyDescent="0.2">
      <c r="A938" s="10" t="s">
        <v>1777</v>
      </c>
      <c r="B938" s="8">
        <v>4</v>
      </c>
      <c r="C938" s="8"/>
      <c r="D938" s="8">
        <v>4</v>
      </c>
      <c r="M938" s="8">
        <v>4</v>
      </c>
      <c r="P938" s="8"/>
    </row>
    <row r="939" spans="1:16" x14ac:dyDescent="0.2">
      <c r="A939" s="10" t="s">
        <v>667</v>
      </c>
      <c r="B939" s="8">
        <v>4</v>
      </c>
      <c r="C939" s="8"/>
      <c r="D939" s="8">
        <v>4</v>
      </c>
      <c r="M939" s="8">
        <v>2</v>
      </c>
      <c r="P939" s="8"/>
    </row>
    <row r="940" spans="1:16" x14ac:dyDescent="0.2">
      <c r="A940" s="10" t="s">
        <v>2510</v>
      </c>
      <c r="B940" s="8">
        <v>2</v>
      </c>
      <c r="C940" s="8"/>
      <c r="D940" s="8">
        <v>2</v>
      </c>
      <c r="M940" s="8"/>
      <c r="P940" s="8">
        <v>57</v>
      </c>
    </row>
    <row r="941" spans="1:16" x14ac:dyDescent="0.2">
      <c r="A941" s="10" t="s">
        <v>3770</v>
      </c>
      <c r="B941" s="8"/>
      <c r="C941" s="8">
        <v>57</v>
      </c>
      <c r="D941" s="8">
        <v>57</v>
      </c>
      <c r="M941" s="8">
        <v>2</v>
      </c>
      <c r="P941" s="8"/>
    </row>
    <row r="942" spans="1:16" x14ac:dyDescent="0.2">
      <c r="A942" s="10" t="s">
        <v>3792</v>
      </c>
      <c r="B942" s="8">
        <v>2</v>
      </c>
      <c r="C942" s="8"/>
      <c r="D942" s="8">
        <v>2</v>
      </c>
      <c r="M942" s="8"/>
      <c r="P942" s="8">
        <v>3</v>
      </c>
    </row>
    <row r="943" spans="1:16" x14ac:dyDescent="0.2">
      <c r="A943" s="10" t="s">
        <v>2794</v>
      </c>
      <c r="B943" s="8"/>
      <c r="C943" s="8">
        <v>3</v>
      </c>
      <c r="D943" s="8">
        <v>3</v>
      </c>
      <c r="M943" s="8">
        <v>8</v>
      </c>
      <c r="P943" s="8"/>
    </row>
    <row r="944" spans="1:16" x14ac:dyDescent="0.2">
      <c r="A944" s="10" t="s">
        <v>2753</v>
      </c>
      <c r="B944" s="8">
        <v>8</v>
      </c>
      <c r="C944" s="8"/>
      <c r="D944" s="8">
        <v>8</v>
      </c>
      <c r="M944" s="8"/>
      <c r="P944" s="8">
        <v>43</v>
      </c>
    </row>
    <row r="945" spans="1:16" x14ac:dyDescent="0.2">
      <c r="A945" s="10" t="s">
        <v>403</v>
      </c>
      <c r="B945" s="8"/>
      <c r="C945" s="8">
        <v>43</v>
      </c>
      <c r="D945" s="8">
        <v>43</v>
      </c>
      <c r="M945" s="8"/>
      <c r="P945" s="8">
        <v>361</v>
      </c>
    </row>
    <row r="946" spans="1:16" x14ac:dyDescent="0.2">
      <c r="A946" s="10" t="s">
        <v>1257</v>
      </c>
      <c r="B946" s="8"/>
      <c r="C946" s="8">
        <v>361</v>
      </c>
      <c r="D946" s="8">
        <v>361</v>
      </c>
      <c r="M946" s="8"/>
      <c r="P946" s="8">
        <v>131</v>
      </c>
    </row>
    <row r="947" spans="1:16" x14ac:dyDescent="0.2">
      <c r="A947" s="10" t="s">
        <v>1750</v>
      </c>
      <c r="B947" s="8"/>
      <c r="C947" s="8">
        <v>131</v>
      </c>
      <c r="D947" s="8">
        <v>131</v>
      </c>
      <c r="M947" s="8"/>
      <c r="P947" s="8">
        <v>20</v>
      </c>
    </row>
    <row r="948" spans="1:16" x14ac:dyDescent="0.2">
      <c r="A948" s="10" t="s">
        <v>3606</v>
      </c>
      <c r="B948" s="8"/>
      <c r="C948" s="8">
        <v>20</v>
      </c>
      <c r="D948" s="8">
        <v>20</v>
      </c>
      <c r="M948" s="8"/>
      <c r="P948" s="8">
        <v>8359</v>
      </c>
    </row>
    <row r="949" spans="1:16" x14ac:dyDescent="0.2">
      <c r="A949" s="10" t="s">
        <v>2077</v>
      </c>
      <c r="B949" s="8"/>
      <c r="C949" s="8">
        <v>8359</v>
      </c>
      <c r="D949" s="8">
        <v>8359</v>
      </c>
      <c r="M949" s="8"/>
      <c r="P949" s="8">
        <v>26</v>
      </c>
    </row>
    <row r="950" spans="1:16" x14ac:dyDescent="0.2">
      <c r="A950" s="10" t="s">
        <v>112</v>
      </c>
      <c r="B950" s="8"/>
      <c r="C950" s="8">
        <v>26</v>
      </c>
      <c r="D950" s="8">
        <v>26</v>
      </c>
      <c r="M950" s="8"/>
      <c r="P950" s="8">
        <v>28</v>
      </c>
    </row>
    <row r="951" spans="1:16" x14ac:dyDescent="0.2">
      <c r="A951" s="10" t="s">
        <v>2613</v>
      </c>
      <c r="B951" s="8"/>
      <c r="C951" s="8">
        <v>28</v>
      </c>
      <c r="D951" s="8">
        <v>28</v>
      </c>
      <c r="M951" s="8"/>
      <c r="P951" s="8">
        <v>278</v>
      </c>
    </row>
    <row r="952" spans="1:16" x14ac:dyDescent="0.2">
      <c r="A952" s="10" t="s">
        <v>2072</v>
      </c>
      <c r="B952" s="8"/>
      <c r="C952" s="8">
        <v>278</v>
      </c>
      <c r="D952" s="8">
        <v>278</v>
      </c>
      <c r="M952" s="8">
        <v>0</v>
      </c>
      <c r="P952" s="8"/>
    </row>
    <row r="953" spans="1:16" x14ac:dyDescent="0.2">
      <c r="A953" s="10" t="s">
        <v>566</v>
      </c>
      <c r="B953" s="8">
        <v>0</v>
      </c>
      <c r="C953" s="8"/>
      <c r="D953" s="8">
        <v>0</v>
      </c>
      <c r="M953" s="8"/>
      <c r="P953" s="8">
        <v>108</v>
      </c>
    </row>
    <row r="954" spans="1:16" x14ac:dyDescent="0.2">
      <c r="A954" s="10" t="s">
        <v>738</v>
      </c>
      <c r="B954" s="8"/>
      <c r="C954" s="8">
        <v>108</v>
      </c>
      <c r="D954" s="8">
        <v>108</v>
      </c>
      <c r="M954" s="8"/>
      <c r="P954" s="8">
        <v>24</v>
      </c>
    </row>
    <row r="955" spans="1:16" x14ac:dyDescent="0.2">
      <c r="A955" s="10" t="s">
        <v>3185</v>
      </c>
      <c r="B955" s="8"/>
      <c r="C955" s="8">
        <v>24</v>
      </c>
      <c r="D955" s="8">
        <v>24</v>
      </c>
      <c r="M955" s="8"/>
      <c r="P955" s="8">
        <v>498</v>
      </c>
    </row>
    <row r="956" spans="1:16" x14ac:dyDescent="0.2">
      <c r="A956" s="10" t="s">
        <v>329</v>
      </c>
      <c r="B956" s="8"/>
      <c r="C956" s="8">
        <v>498</v>
      </c>
      <c r="D956" s="8">
        <v>498</v>
      </c>
      <c r="M956" s="8"/>
      <c r="P956" s="8">
        <v>107</v>
      </c>
    </row>
    <row r="957" spans="1:16" x14ac:dyDescent="0.2">
      <c r="A957" s="10" t="s">
        <v>1747</v>
      </c>
      <c r="B957" s="8"/>
      <c r="C957" s="8">
        <v>107</v>
      </c>
      <c r="D957" s="8">
        <v>107</v>
      </c>
      <c r="M957" s="8"/>
      <c r="P957" s="8">
        <v>51</v>
      </c>
    </row>
    <row r="958" spans="1:16" x14ac:dyDescent="0.2">
      <c r="A958" s="10" t="s">
        <v>320</v>
      </c>
      <c r="B958" s="8"/>
      <c r="C958" s="8">
        <v>51</v>
      </c>
      <c r="D958" s="8">
        <v>51</v>
      </c>
      <c r="M958" s="8"/>
      <c r="P958" s="8">
        <v>14</v>
      </c>
    </row>
    <row r="959" spans="1:16" x14ac:dyDescent="0.2">
      <c r="A959" s="10" t="s">
        <v>3412</v>
      </c>
      <c r="B959" s="8"/>
      <c r="C959" s="8">
        <v>14</v>
      </c>
      <c r="D959" s="8">
        <v>14</v>
      </c>
      <c r="M959" s="8"/>
      <c r="P959" s="8">
        <v>42</v>
      </c>
    </row>
    <row r="960" spans="1:16" x14ac:dyDescent="0.2">
      <c r="A960" s="10" t="s">
        <v>3268</v>
      </c>
      <c r="B960" s="8"/>
      <c r="C960" s="8">
        <v>42</v>
      </c>
      <c r="D960" s="8">
        <v>42</v>
      </c>
      <c r="M960" s="8">
        <v>0</v>
      </c>
      <c r="P960" s="8"/>
    </row>
    <row r="961" spans="1:16" x14ac:dyDescent="0.2">
      <c r="A961" s="10" t="s">
        <v>2853</v>
      </c>
      <c r="B961" s="8">
        <v>0</v>
      </c>
      <c r="C961" s="8"/>
      <c r="D961" s="8">
        <v>0</v>
      </c>
      <c r="M961" s="8"/>
      <c r="P961" s="8">
        <v>83</v>
      </c>
    </row>
    <row r="962" spans="1:16" x14ac:dyDescent="0.2">
      <c r="A962" s="10" t="s">
        <v>2086</v>
      </c>
      <c r="B962" s="8"/>
      <c r="C962" s="8">
        <v>83</v>
      </c>
      <c r="D962" s="8">
        <v>83</v>
      </c>
      <c r="M962" s="8"/>
      <c r="P962" s="8">
        <v>183</v>
      </c>
    </row>
    <row r="963" spans="1:16" x14ac:dyDescent="0.2">
      <c r="A963" s="10" t="s">
        <v>1218</v>
      </c>
      <c r="B963" s="8"/>
      <c r="C963" s="8">
        <v>183</v>
      </c>
      <c r="D963" s="8">
        <v>183</v>
      </c>
      <c r="M963" s="8"/>
      <c r="P963" s="8">
        <v>8</v>
      </c>
    </row>
    <row r="964" spans="1:16" x14ac:dyDescent="0.2">
      <c r="A964" s="10" t="s">
        <v>2480</v>
      </c>
      <c r="B964" s="8"/>
      <c r="C964" s="8">
        <v>8</v>
      </c>
      <c r="D964" s="8">
        <v>8</v>
      </c>
      <c r="M964" s="8">
        <v>5</v>
      </c>
      <c r="P964" s="8"/>
    </row>
    <row r="965" spans="1:16" x14ac:dyDescent="0.2">
      <c r="A965" s="10" t="s">
        <v>1180</v>
      </c>
      <c r="B965" s="8">
        <v>5</v>
      </c>
      <c r="C965" s="8"/>
      <c r="D965" s="8">
        <v>5</v>
      </c>
      <c r="M965" s="8"/>
      <c r="P965" s="8">
        <v>32</v>
      </c>
    </row>
    <row r="966" spans="1:16" x14ac:dyDescent="0.2">
      <c r="A966" s="10" t="s">
        <v>3836</v>
      </c>
      <c r="B966" s="8"/>
      <c r="C966" s="8">
        <v>32</v>
      </c>
      <c r="D966" s="8">
        <v>32</v>
      </c>
      <c r="M966" s="8">
        <v>1</v>
      </c>
      <c r="P966" s="8"/>
    </row>
    <row r="967" spans="1:16" x14ac:dyDescent="0.2">
      <c r="A967" s="10" t="s">
        <v>2592</v>
      </c>
      <c r="B967" s="8">
        <v>1</v>
      </c>
      <c r="C967" s="8"/>
      <c r="D967" s="8">
        <v>1</v>
      </c>
      <c r="M967" s="8"/>
      <c r="P967" s="8">
        <v>50</v>
      </c>
    </row>
    <row r="968" spans="1:16" x14ac:dyDescent="0.2">
      <c r="A968" s="10" t="s">
        <v>3302</v>
      </c>
      <c r="B968" s="8"/>
      <c r="C968" s="8">
        <v>50</v>
      </c>
      <c r="D968" s="8">
        <v>50</v>
      </c>
      <c r="M968" s="8">
        <v>7</v>
      </c>
      <c r="P968" s="8"/>
    </row>
    <row r="969" spans="1:16" x14ac:dyDescent="0.2">
      <c r="A969" s="10" t="s">
        <v>704</v>
      </c>
      <c r="B969" s="8">
        <v>7</v>
      </c>
      <c r="C969" s="8"/>
      <c r="D969" s="8">
        <v>7</v>
      </c>
      <c r="M969" s="8">
        <v>0</v>
      </c>
      <c r="P969" s="8"/>
    </row>
    <row r="970" spans="1:16" x14ac:dyDescent="0.2">
      <c r="A970" s="10" t="s">
        <v>180</v>
      </c>
      <c r="B970" s="8">
        <v>0</v>
      </c>
      <c r="C970" s="8"/>
      <c r="D970" s="8">
        <v>0</v>
      </c>
      <c r="M970" s="8"/>
      <c r="P970" s="8">
        <v>105</v>
      </c>
    </row>
    <row r="971" spans="1:16" x14ac:dyDescent="0.2">
      <c r="A971" s="10" t="s">
        <v>753</v>
      </c>
      <c r="B971" s="8"/>
      <c r="C971" s="8">
        <v>105</v>
      </c>
      <c r="D971" s="8">
        <v>105</v>
      </c>
      <c r="M971" s="8">
        <v>4</v>
      </c>
      <c r="P971" s="8"/>
    </row>
    <row r="972" spans="1:16" x14ac:dyDescent="0.2">
      <c r="A972" s="10" t="s">
        <v>3729</v>
      </c>
      <c r="B972" s="8">
        <v>4</v>
      </c>
      <c r="C972" s="8"/>
      <c r="D972" s="8">
        <v>4</v>
      </c>
      <c r="M972" s="8">
        <v>9</v>
      </c>
      <c r="P972" s="8"/>
    </row>
    <row r="973" spans="1:16" x14ac:dyDescent="0.2">
      <c r="A973" s="10" t="s">
        <v>2917</v>
      </c>
      <c r="B973" s="8">
        <v>9</v>
      </c>
      <c r="C973" s="8"/>
      <c r="D973" s="8">
        <v>9</v>
      </c>
      <c r="M973" s="8"/>
      <c r="P973" s="8">
        <v>50</v>
      </c>
    </row>
    <row r="974" spans="1:16" x14ac:dyDescent="0.2">
      <c r="A974" s="10" t="s">
        <v>2315</v>
      </c>
      <c r="B974" s="8"/>
      <c r="C974" s="8">
        <v>50</v>
      </c>
      <c r="D974" s="8">
        <v>50</v>
      </c>
      <c r="M974" s="8"/>
      <c r="P974" s="8">
        <v>58</v>
      </c>
    </row>
    <row r="975" spans="1:16" x14ac:dyDescent="0.2">
      <c r="A975" s="10" t="s">
        <v>1634</v>
      </c>
      <c r="B975" s="8"/>
      <c r="C975" s="8">
        <v>58</v>
      </c>
      <c r="D975" s="8">
        <v>58</v>
      </c>
      <c r="M975" s="8">
        <v>23</v>
      </c>
      <c r="P975" s="8"/>
    </row>
    <row r="976" spans="1:16" x14ac:dyDescent="0.2">
      <c r="A976" s="10" t="s">
        <v>987</v>
      </c>
      <c r="B976" s="8">
        <v>23</v>
      </c>
      <c r="C976" s="8"/>
      <c r="D976" s="8">
        <v>23</v>
      </c>
      <c r="M976" s="8"/>
      <c r="P976" s="8">
        <v>70</v>
      </c>
    </row>
    <row r="977" spans="1:16" x14ac:dyDescent="0.2">
      <c r="A977" s="10" t="s">
        <v>1947</v>
      </c>
      <c r="B977" s="8"/>
      <c r="C977" s="8">
        <v>70</v>
      </c>
      <c r="D977" s="8">
        <v>70</v>
      </c>
      <c r="M977" s="8">
        <v>39</v>
      </c>
      <c r="P977" s="8"/>
    </row>
    <row r="978" spans="1:16" x14ac:dyDescent="0.2">
      <c r="A978" s="10" t="s">
        <v>3195</v>
      </c>
      <c r="B978" s="8">
        <v>39</v>
      </c>
      <c r="C978" s="8"/>
      <c r="D978" s="8">
        <v>39</v>
      </c>
      <c r="M978" s="8"/>
      <c r="P978" s="8">
        <v>174</v>
      </c>
    </row>
    <row r="979" spans="1:16" x14ac:dyDescent="0.2">
      <c r="A979" s="10" t="s">
        <v>1855</v>
      </c>
      <c r="B979" s="8"/>
      <c r="C979" s="8">
        <v>174</v>
      </c>
      <c r="D979" s="8">
        <v>174</v>
      </c>
      <c r="M979" s="8"/>
      <c r="P979" s="8">
        <v>75</v>
      </c>
    </row>
    <row r="980" spans="1:16" x14ac:dyDescent="0.2">
      <c r="A980" s="10" t="s">
        <v>2464</v>
      </c>
      <c r="B980" s="8"/>
      <c r="C980" s="8">
        <v>75</v>
      </c>
      <c r="D980" s="8">
        <v>75</v>
      </c>
      <c r="M980" s="8">
        <v>16</v>
      </c>
      <c r="P980" s="8"/>
    </row>
    <row r="981" spans="1:16" x14ac:dyDescent="0.2">
      <c r="A981" s="10" t="s">
        <v>1168</v>
      </c>
      <c r="B981" s="8">
        <v>16</v>
      </c>
      <c r="C981" s="8"/>
      <c r="D981" s="8">
        <v>16</v>
      </c>
      <c r="M981" s="8"/>
      <c r="P981" s="8">
        <v>115</v>
      </c>
    </row>
    <row r="982" spans="1:16" x14ac:dyDescent="0.2">
      <c r="A982" s="10" t="s">
        <v>3253</v>
      </c>
      <c r="B982" s="8"/>
      <c r="C982" s="8">
        <v>115</v>
      </c>
      <c r="D982" s="8">
        <v>115</v>
      </c>
      <c r="M982" s="8"/>
      <c r="P982" s="8">
        <v>623</v>
      </c>
    </row>
    <row r="983" spans="1:16" x14ac:dyDescent="0.2">
      <c r="A983" s="10" t="s">
        <v>2186</v>
      </c>
      <c r="B983" s="8"/>
      <c r="C983" s="8">
        <v>623</v>
      </c>
      <c r="D983" s="8">
        <v>623</v>
      </c>
      <c r="M983" s="8"/>
      <c r="P983" s="8">
        <v>220</v>
      </c>
    </row>
    <row r="984" spans="1:16" x14ac:dyDescent="0.2">
      <c r="A984" s="10" t="s">
        <v>262</v>
      </c>
      <c r="B984" s="8"/>
      <c r="C984" s="8">
        <v>220</v>
      </c>
      <c r="D984" s="8">
        <v>220</v>
      </c>
      <c r="M984" s="8">
        <v>4</v>
      </c>
      <c r="P984" s="8"/>
    </row>
    <row r="985" spans="1:16" x14ac:dyDescent="0.2">
      <c r="A985" s="10" t="s">
        <v>587</v>
      </c>
      <c r="B985" s="8">
        <v>4</v>
      </c>
      <c r="C985" s="8"/>
      <c r="D985" s="8">
        <v>4</v>
      </c>
      <c r="M985" s="8">
        <v>5</v>
      </c>
      <c r="P985" s="8"/>
    </row>
    <row r="986" spans="1:16" x14ac:dyDescent="0.2">
      <c r="A986" s="10" t="s">
        <v>2599</v>
      </c>
      <c r="B986" s="8">
        <v>5</v>
      </c>
      <c r="C986" s="8"/>
      <c r="D986" s="8">
        <v>5</v>
      </c>
      <c r="M986" s="8"/>
      <c r="P986" s="8">
        <v>265</v>
      </c>
    </row>
    <row r="987" spans="1:16" x14ac:dyDescent="0.2">
      <c r="A987" s="10" t="s">
        <v>731</v>
      </c>
      <c r="B987" s="8"/>
      <c r="C987" s="8">
        <v>265</v>
      </c>
      <c r="D987" s="8">
        <v>265</v>
      </c>
      <c r="M987" s="8">
        <v>0</v>
      </c>
      <c r="P987" s="8"/>
    </row>
    <row r="988" spans="1:16" x14ac:dyDescent="0.2">
      <c r="A988" s="10" t="s">
        <v>3933</v>
      </c>
      <c r="B988" s="8">
        <v>0</v>
      </c>
      <c r="C988" s="8"/>
      <c r="D988" s="8">
        <v>0</v>
      </c>
      <c r="M988" s="8"/>
      <c r="P988" s="8">
        <v>15</v>
      </c>
    </row>
    <row r="989" spans="1:16" x14ac:dyDescent="0.2">
      <c r="A989" s="10" t="s">
        <v>3181</v>
      </c>
      <c r="B989" s="8"/>
      <c r="C989" s="8">
        <v>15</v>
      </c>
      <c r="D989" s="8">
        <v>15</v>
      </c>
      <c r="M989" s="8">
        <v>2</v>
      </c>
      <c r="P989" s="8"/>
    </row>
    <row r="990" spans="1:16" x14ac:dyDescent="0.2">
      <c r="A990" s="10" t="s">
        <v>1422</v>
      </c>
      <c r="B990" s="8">
        <v>2</v>
      </c>
      <c r="C990" s="8"/>
      <c r="D990" s="8">
        <v>2</v>
      </c>
      <c r="M990" s="8"/>
      <c r="P990" s="8">
        <v>42</v>
      </c>
    </row>
    <row r="991" spans="1:16" x14ac:dyDescent="0.2">
      <c r="A991" s="10" t="s">
        <v>1292</v>
      </c>
      <c r="B991" s="8"/>
      <c r="C991" s="8">
        <v>42</v>
      </c>
      <c r="D991" s="8">
        <v>42</v>
      </c>
      <c r="M991" s="8">
        <v>0</v>
      </c>
      <c r="P991" s="8"/>
    </row>
    <row r="992" spans="1:16" x14ac:dyDescent="0.2">
      <c r="A992" s="10" t="s">
        <v>3939</v>
      </c>
      <c r="B992" s="8">
        <v>0</v>
      </c>
      <c r="C992" s="8"/>
      <c r="D992" s="8">
        <v>0</v>
      </c>
      <c r="M992" s="8">
        <v>1</v>
      </c>
      <c r="P992" s="8"/>
    </row>
    <row r="993" spans="1:16" x14ac:dyDescent="0.2">
      <c r="A993" s="10" t="s">
        <v>2863</v>
      </c>
      <c r="B993" s="8">
        <v>1</v>
      </c>
      <c r="C993" s="8"/>
      <c r="D993" s="8">
        <v>1</v>
      </c>
      <c r="M993" s="8"/>
      <c r="P993" s="8">
        <v>159</v>
      </c>
    </row>
    <row r="994" spans="1:16" x14ac:dyDescent="0.2">
      <c r="A994" s="10" t="s">
        <v>2617</v>
      </c>
      <c r="B994" s="8"/>
      <c r="C994" s="8">
        <v>159</v>
      </c>
      <c r="D994" s="8">
        <v>159</v>
      </c>
      <c r="M994" s="8"/>
      <c r="P994" s="8">
        <v>46</v>
      </c>
    </row>
    <row r="995" spans="1:16" x14ac:dyDescent="0.2">
      <c r="A995" s="10" t="s">
        <v>3184</v>
      </c>
      <c r="B995" s="8"/>
      <c r="C995" s="8">
        <v>46</v>
      </c>
      <c r="D995" s="8">
        <v>46</v>
      </c>
      <c r="M995" s="8">
        <v>21</v>
      </c>
      <c r="P995" s="8"/>
    </row>
    <row r="996" spans="1:16" x14ac:dyDescent="0.2">
      <c r="A996" s="10" t="s">
        <v>482</v>
      </c>
      <c r="B996" s="8">
        <v>21</v>
      </c>
      <c r="C996" s="8"/>
      <c r="D996" s="8">
        <v>21</v>
      </c>
      <c r="M996" s="8"/>
      <c r="P996" s="8">
        <v>87</v>
      </c>
    </row>
    <row r="997" spans="1:16" x14ac:dyDescent="0.2">
      <c r="A997" s="10" t="s">
        <v>799</v>
      </c>
      <c r="B997" s="8"/>
      <c r="C997" s="8">
        <v>87</v>
      </c>
      <c r="D997" s="8">
        <v>87</v>
      </c>
      <c r="M997" s="8">
        <v>6</v>
      </c>
      <c r="P997" s="8"/>
    </row>
    <row r="998" spans="1:16" x14ac:dyDescent="0.2">
      <c r="A998" s="10" t="s">
        <v>3203</v>
      </c>
      <c r="B998" s="8">
        <v>6</v>
      </c>
      <c r="C998" s="8"/>
      <c r="D998" s="8">
        <v>6</v>
      </c>
      <c r="M998" s="8"/>
      <c r="P998" s="8">
        <v>80</v>
      </c>
    </row>
    <row r="999" spans="1:16" x14ac:dyDescent="0.2">
      <c r="A999" s="10" t="s">
        <v>307</v>
      </c>
      <c r="B999" s="8"/>
      <c r="C999" s="8">
        <v>80</v>
      </c>
      <c r="D999" s="8">
        <v>80</v>
      </c>
      <c r="M999" s="8"/>
      <c r="P999" s="8">
        <v>88</v>
      </c>
    </row>
    <row r="1000" spans="1:16" x14ac:dyDescent="0.2">
      <c r="A1000" s="10" t="s">
        <v>261</v>
      </c>
      <c r="B1000" s="8"/>
      <c r="C1000" s="8">
        <v>88</v>
      </c>
      <c r="D1000" s="8">
        <v>88</v>
      </c>
      <c r="M1000" s="8">
        <v>5</v>
      </c>
      <c r="P1000" s="8"/>
    </row>
    <row r="1001" spans="1:16" x14ac:dyDescent="0.2">
      <c r="A1001" s="10" t="s">
        <v>1431</v>
      </c>
      <c r="B1001" s="8">
        <v>5</v>
      </c>
      <c r="C1001" s="8"/>
      <c r="D1001" s="8">
        <v>5</v>
      </c>
      <c r="M1001" s="8"/>
      <c r="P1001" s="8">
        <v>102</v>
      </c>
    </row>
    <row r="1002" spans="1:16" x14ac:dyDescent="0.2">
      <c r="A1002" s="10" t="s">
        <v>2279</v>
      </c>
      <c r="B1002" s="8"/>
      <c r="C1002" s="8">
        <v>102</v>
      </c>
      <c r="D1002" s="8">
        <v>102</v>
      </c>
      <c r="M1002" s="8">
        <v>28</v>
      </c>
      <c r="P1002" s="8"/>
    </row>
    <row r="1003" spans="1:16" x14ac:dyDescent="0.2">
      <c r="A1003" s="10" t="s">
        <v>1988</v>
      </c>
      <c r="B1003" s="8">
        <v>28</v>
      </c>
      <c r="C1003" s="8"/>
      <c r="D1003" s="8">
        <v>28</v>
      </c>
      <c r="M1003" s="8"/>
      <c r="P1003" s="8">
        <v>43</v>
      </c>
    </row>
    <row r="1004" spans="1:16" x14ac:dyDescent="0.2">
      <c r="A1004" s="10" t="s">
        <v>94</v>
      </c>
      <c r="B1004" s="8"/>
      <c r="C1004" s="8">
        <v>43</v>
      </c>
      <c r="D1004" s="8">
        <v>43</v>
      </c>
      <c r="M1004" s="8"/>
      <c r="P1004" s="8">
        <v>12</v>
      </c>
    </row>
    <row r="1005" spans="1:16" x14ac:dyDescent="0.2">
      <c r="A1005" s="10" t="s">
        <v>526</v>
      </c>
      <c r="B1005" s="8"/>
      <c r="C1005" s="8">
        <v>12</v>
      </c>
      <c r="D1005" s="8">
        <v>12</v>
      </c>
      <c r="M1005" s="8"/>
      <c r="P1005" s="8">
        <v>50</v>
      </c>
    </row>
    <row r="1006" spans="1:16" x14ac:dyDescent="0.2">
      <c r="A1006" s="10" t="s">
        <v>1826</v>
      </c>
      <c r="B1006" s="8"/>
      <c r="C1006" s="8">
        <v>50</v>
      </c>
      <c r="D1006" s="8">
        <v>50</v>
      </c>
      <c r="M1006" s="8"/>
      <c r="P1006" s="8">
        <v>36</v>
      </c>
    </row>
    <row r="1007" spans="1:16" x14ac:dyDescent="0.2">
      <c r="A1007" s="10" t="s">
        <v>2557</v>
      </c>
      <c r="B1007" s="8"/>
      <c r="C1007" s="8">
        <v>36</v>
      </c>
      <c r="D1007" s="8">
        <v>36</v>
      </c>
      <c r="M1007" s="8"/>
      <c r="P1007" s="8">
        <v>31</v>
      </c>
    </row>
    <row r="1008" spans="1:16" x14ac:dyDescent="0.2">
      <c r="A1008" s="10" t="s">
        <v>2800</v>
      </c>
      <c r="B1008" s="8"/>
      <c r="C1008" s="8">
        <v>31</v>
      </c>
      <c r="D1008" s="8">
        <v>31</v>
      </c>
      <c r="M1008" s="8"/>
      <c r="P1008" s="8">
        <v>108</v>
      </c>
    </row>
    <row r="1009" spans="1:16" x14ac:dyDescent="0.2">
      <c r="A1009" s="10" t="s">
        <v>62</v>
      </c>
      <c r="B1009" s="8"/>
      <c r="C1009" s="8">
        <v>108</v>
      </c>
      <c r="D1009" s="8">
        <v>108</v>
      </c>
      <c r="M1009" s="8"/>
      <c r="P1009" s="8">
        <v>70</v>
      </c>
    </row>
    <row r="1010" spans="1:16" x14ac:dyDescent="0.2">
      <c r="A1010" s="10" t="s">
        <v>3619</v>
      </c>
      <c r="B1010" s="8"/>
      <c r="C1010" s="8">
        <v>70</v>
      </c>
      <c r="D1010" s="8">
        <v>70</v>
      </c>
      <c r="M1010" s="8">
        <v>1</v>
      </c>
      <c r="P1010" s="8"/>
    </row>
    <row r="1011" spans="1:16" x14ac:dyDescent="0.2">
      <c r="A1011" s="10" t="s">
        <v>578</v>
      </c>
      <c r="B1011" s="8">
        <v>1</v>
      </c>
      <c r="C1011" s="8"/>
      <c r="D1011" s="8">
        <v>1</v>
      </c>
      <c r="M1011" s="8">
        <v>1</v>
      </c>
      <c r="P1011" s="8"/>
    </row>
    <row r="1012" spans="1:16" x14ac:dyDescent="0.2">
      <c r="A1012" s="10" t="s">
        <v>2585</v>
      </c>
      <c r="B1012" s="8">
        <v>1</v>
      </c>
      <c r="C1012" s="8"/>
      <c r="D1012" s="8">
        <v>1</v>
      </c>
      <c r="M1012" s="8">
        <v>59</v>
      </c>
      <c r="P1012" s="8"/>
    </row>
    <row r="1013" spans="1:16" x14ac:dyDescent="0.2">
      <c r="A1013" s="10" t="s">
        <v>3629</v>
      </c>
      <c r="B1013" s="8">
        <v>59</v>
      </c>
      <c r="C1013" s="8"/>
      <c r="D1013" s="8">
        <v>59</v>
      </c>
      <c r="M1013" s="8">
        <v>1</v>
      </c>
      <c r="P1013" s="8"/>
    </row>
    <row r="1014" spans="1:16" x14ac:dyDescent="0.2">
      <c r="A1014" s="10" t="s">
        <v>1411</v>
      </c>
      <c r="B1014" s="8">
        <v>1</v>
      </c>
      <c r="C1014" s="8"/>
      <c r="D1014" s="8">
        <v>1</v>
      </c>
      <c r="M1014" s="8">
        <v>0</v>
      </c>
      <c r="P1014" s="8"/>
    </row>
    <row r="1015" spans="1:16" x14ac:dyDescent="0.2">
      <c r="A1015" s="10" t="s">
        <v>1445</v>
      </c>
      <c r="B1015" s="8">
        <v>0</v>
      </c>
      <c r="C1015" s="8"/>
      <c r="D1015" s="8">
        <v>0</v>
      </c>
      <c r="M1015" s="8">
        <v>2</v>
      </c>
      <c r="P1015" s="8"/>
    </row>
    <row r="1016" spans="1:16" x14ac:dyDescent="0.2">
      <c r="A1016" s="10" t="s">
        <v>774</v>
      </c>
      <c r="B1016" s="8">
        <v>2</v>
      </c>
      <c r="C1016" s="8"/>
      <c r="D1016" s="8">
        <v>2</v>
      </c>
      <c r="M1016" s="8"/>
      <c r="P1016" s="8">
        <v>97</v>
      </c>
    </row>
    <row r="1017" spans="1:16" x14ac:dyDescent="0.2">
      <c r="A1017" s="10" t="s">
        <v>3711</v>
      </c>
      <c r="B1017" s="8"/>
      <c r="C1017" s="8">
        <v>97</v>
      </c>
      <c r="D1017" s="8">
        <v>97</v>
      </c>
      <c r="M1017" s="8">
        <v>0</v>
      </c>
      <c r="P1017" s="8"/>
    </row>
    <row r="1018" spans="1:16" x14ac:dyDescent="0.2">
      <c r="A1018" s="10" t="s">
        <v>930</v>
      </c>
      <c r="B1018" s="8">
        <v>0</v>
      </c>
      <c r="C1018" s="8"/>
      <c r="D1018" s="8">
        <v>0</v>
      </c>
      <c r="M1018" s="8"/>
      <c r="P1018" s="8">
        <v>162</v>
      </c>
    </row>
    <row r="1019" spans="1:16" x14ac:dyDescent="0.2">
      <c r="A1019" s="10" t="s">
        <v>2016</v>
      </c>
      <c r="B1019" s="8"/>
      <c r="C1019" s="8">
        <v>162</v>
      </c>
      <c r="D1019" s="8">
        <v>162</v>
      </c>
      <c r="M1019" s="8"/>
      <c r="P1019" s="8">
        <v>555</v>
      </c>
    </row>
    <row r="1020" spans="1:16" x14ac:dyDescent="0.2">
      <c r="A1020" s="10" t="s">
        <v>1516</v>
      </c>
      <c r="B1020" s="8"/>
      <c r="C1020" s="8">
        <v>555</v>
      </c>
      <c r="D1020" s="8">
        <v>555</v>
      </c>
      <c r="M1020" s="8"/>
      <c r="P1020" s="8">
        <v>119</v>
      </c>
    </row>
    <row r="1021" spans="1:16" x14ac:dyDescent="0.2">
      <c r="A1021" s="10" t="s">
        <v>3219</v>
      </c>
      <c r="B1021" s="8"/>
      <c r="C1021" s="8">
        <v>119</v>
      </c>
      <c r="D1021" s="8">
        <v>119</v>
      </c>
      <c r="M1021" s="8"/>
      <c r="P1021" s="8">
        <v>34</v>
      </c>
    </row>
    <row r="1022" spans="1:16" x14ac:dyDescent="0.2">
      <c r="A1022" s="10" t="s">
        <v>3811</v>
      </c>
      <c r="B1022" s="8"/>
      <c r="C1022" s="8">
        <v>34</v>
      </c>
      <c r="D1022" s="8">
        <v>34</v>
      </c>
      <c r="M1022" s="8">
        <v>24</v>
      </c>
      <c r="P1022" s="8"/>
    </row>
    <row r="1023" spans="1:16" x14ac:dyDescent="0.2">
      <c r="A1023" s="10" t="s">
        <v>951</v>
      </c>
      <c r="B1023" s="8">
        <v>24</v>
      </c>
      <c r="C1023" s="8"/>
      <c r="D1023" s="8">
        <v>24</v>
      </c>
      <c r="M1023" s="8">
        <v>0</v>
      </c>
      <c r="P1023" s="8"/>
    </row>
    <row r="1024" spans="1:16" x14ac:dyDescent="0.2">
      <c r="A1024" s="10" t="s">
        <v>3204</v>
      </c>
      <c r="B1024" s="8">
        <v>0</v>
      </c>
      <c r="C1024" s="8"/>
      <c r="D1024" s="8">
        <v>0</v>
      </c>
      <c r="M1024" s="8">
        <v>1</v>
      </c>
      <c r="P1024" s="8"/>
    </row>
    <row r="1025" spans="1:16" x14ac:dyDescent="0.2">
      <c r="A1025" s="10" t="s">
        <v>3067</v>
      </c>
      <c r="B1025" s="8">
        <v>1</v>
      </c>
      <c r="C1025" s="8"/>
      <c r="D1025" s="8">
        <v>1</v>
      </c>
      <c r="M1025" s="8"/>
      <c r="P1025" s="8">
        <v>18</v>
      </c>
    </row>
    <row r="1026" spans="1:16" x14ac:dyDescent="0.2">
      <c r="A1026" s="10" t="s">
        <v>3528</v>
      </c>
      <c r="B1026" s="8"/>
      <c r="C1026" s="8">
        <v>18</v>
      </c>
      <c r="D1026" s="8">
        <v>18</v>
      </c>
      <c r="M1026" s="8"/>
      <c r="P1026" s="8">
        <v>224</v>
      </c>
    </row>
    <row r="1027" spans="1:16" x14ac:dyDescent="0.2">
      <c r="A1027" s="10" t="s">
        <v>1538</v>
      </c>
      <c r="B1027" s="8"/>
      <c r="C1027" s="8">
        <v>224</v>
      </c>
      <c r="D1027" s="8">
        <v>224</v>
      </c>
      <c r="M1027" s="8"/>
      <c r="P1027" s="8">
        <v>83</v>
      </c>
    </row>
    <row r="1028" spans="1:16" x14ac:dyDescent="0.2">
      <c r="A1028" s="10" t="s">
        <v>1213</v>
      </c>
      <c r="B1028" s="8"/>
      <c r="C1028" s="8">
        <v>83</v>
      </c>
      <c r="D1028" s="8">
        <v>83</v>
      </c>
      <c r="M1028" s="8">
        <v>0</v>
      </c>
      <c r="P1028" s="8"/>
    </row>
    <row r="1029" spans="1:16" x14ac:dyDescent="0.2">
      <c r="A1029" s="10" t="s">
        <v>230</v>
      </c>
      <c r="B1029" s="8">
        <v>0</v>
      </c>
      <c r="C1029" s="8"/>
      <c r="D1029" s="8">
        <v>0</v>
      </c>
      <c r="M1029" s="8">
        <v>37</v>
      </c>
      <c r="P1029" s="8"/>
    </row>
    <row r="1030" spans="1:16" x14ac:dyDescent="0.2">
      <c r="A1030" s="10" t="s">
        <v>3794</v>
      </c>
      <c r="B1030" s="8">
        <v>37</v>
      </c>
      <c r="C1030" s="8"/>
      <c r="D1030" s="8">
        <v>37</v>
      </c>
      <c r="M1030" s="8">
        <v>26</v>
      </c>
      <c r="P1030" s="8"/>
    </row>
    <row r="1031" spans="1:16" x14ac:dyDescent="0.2">
      <c r="A1031" s="10" t="s">
        <v>2912</v>
      </c>
      <c r="B1031" s="8">
        <v>26</v>
      </c>
      <c r="C1031" s="8"/>
      <c r="D1031" s="8">
        <v>26</v>
      </c>
      <c r="M1031" s="8">
        <v>0</v>
      </c>
      <c r="P1031" s="8"/>
    </row>
    <row r="1032" spans="1:16" x14ac:dyDescent="0.2">
      <c r="A1032" s="10" t="s">
        <v>573</v>
      </c>
      <c r="B1032" s="8">
        <v>0</v>
      </c>
      <c r="C1032" s="8"/>
      <c r="D1032" s="8">
        <v>0</v>
      </c>
      <c r="M1032" s="8"/>
      <c r="P1032" s="8">
        <v>87</v>
      </c>
    </row>
    <row r="1033" spans="1:16" x14ac:dyDescent="0.2">
      <c r="A1033" s="10" t="s">
        <v>361</v>
      </c>
      <c r="B1033" s="8"/>
      <c r="C1033" s="8">
        <v>87</v>
      </c>
      <c r="D1033" s="8">
        <v>87</v>
      </c>
      <c r="M1033" s="8"/>
      <c r="P1033" s="8">
        <v>27</v>
      </c>
    </row>
    <row r="1034" spans="1:16" x14ac:dyDescent="0.2">
      <c r="A1034" s="10" t="s">
        <v>2522</v>
      </c>
      <c r="B1034" s="8"/>
      <c r="C1034" s="8">
        <v>27</v>
      </c>
      <c r="D1034" s="8">
        <v>27</v>
      </c>
      <c r="M1034" s="8"/>
      <c r="P1034" s="8">
        <v>23</v>
      </c>
    </row>
    <row r="1035" spans="1:16" x14ac:dyDescent="0.2">
      <c r="A1035" s="10" t="s">
        <v>3322</v>
      </c>
      <c r="B1035" s="8"/>
      <c r="C1035" s="8">
        <v>23</v>
      </c>
      <c r="D1035" s="8">
        <v>23</v>
      </c>
      <c r="M1035" s="8">
        <v>10</v>
      </c>
      <c r="P1035" s="8"/>
    </row>
    <row r="1036" spans="1:16" x14ac:dyDescent="0.2">
      <c r="A1036" s="10" t="s">
        <v>171</v>
      </c>
      <c r="B1036" s="8">
        <v>10</v>
      </c>
      <c r="C1036" s="8"/>
      <c r="D1036" s="8">
        <v>10</v>
      </c>
      <c r="M1036" s="8"/>
      <c r="P1036" s="8">
        <v>78</v>
      </c>
    </row>
    <row r="1037" spans="1:16" x14ac:dyDescent="0.2">
      <c r="A1037" s="10" t="s">
        <v>1388</v>
      </c>
      <c r="B1037" s="8"/>
      <c r="C1037" s="8">
        <v>78</v>
      </c>
      <c r="D1037" s="8">
        <v>78</v>
      </c>
      <c r="M1037" s="8"/>
      <c r="P1037" s="8">
        <v>79</v>
      </c>
    </row>
    <row r="1038" spans="1:16" x14ac:dyDescent="0.2">
      <c r="A1038" s="10" t="s">
        <v>3</v>
      </c>
      <c r="B1038" s="8"/>
      <c r="C1038" s="8">
        <v>79</v>
      </c>
      <c r="D1038" s="8">
        <v>79</v>
      </c>
      <c r="M1038" s="8">
        <v>10</v>
      </c>
      <c r="P1038" s="8"/>
    </row>
    <row r="1039" spans="1:16" x14ac:dyDescent="0.2">
      <c r="A1039" s="10" t="s">
        <v>3980</v>
      </c>
      <c r="B1039" s="8">
        <v>10</v>
      </c>
      <c r="C1039" s="8"/>
      <c r="D1039" s="8">
        <v>10</v>
      </c>
      <c r="M1039" s="8"/>
      <c r="P1039" s="8">
        <v>22</v>
      </c>
    </row>
    <row r="1040" spans="1:16" x14ac:dyDescent="0.2">
      <c r="A1040" s="10" t="s">
        <v>3529</v>
      </c>
      <c r="B1040" s="8"/>
      <c r="C1040" s="8">
        <v>22</v>
      </c>
      <c r="D1040" s="8">
        <v>22</v>
      </c>
      <c r="M1040" s="8"/>
      <c r="P1040" s="8">
        <v>146</v>
      </c>
    </row>
    <row r="1041" spans="1:16" x14ac:dyDescent="0.2">
      <c r="A1041" s="10" t="s">
        <v>249</v>
      </c>
      <c r="B1041" s="8"/>
      <c r="C1041" s="8">
        <v>146</v>
      </c>
      <c r="D1041" s="8">
        <v>146</v>
      </c>
      <c r="M1041" s="8">
        <v>49</v>
      </c>
      <c r="P1041" s="8"/>
    </row>
    <row r="1042" spans="1:16" x14ac:dyDescent="0.2">
      <c r="A1042" s="10" t="s">
        <v>1090</v>
      </c>
      <c r="B1042" s="8">
        <v>49</v>
      </c>
      <c r="C1042" s="8"/>
      <c r="D1042" s="8">
        <v>49</v>
      </c>
      <c r="M1042" s="8"/>
      <c r="P1042" s="8">
        <v>17</v>
      </c>
    </row>
    <row r="1043" spans="1:16" x14ac:dyDescent="0.2">
      <c r="A1043" s="10" t="s">
        <v>3834</v>
      </c>
      <c r="B1043" s="8"/>
      <c r="C1043" s="8">
        <v>17</v>
      </c>
      <c r="D1043" s="8">
        <v>17</v>
      </c>
      <c r="M1043" s="8">
        <v>0</v>
      </c>
      <c r="P1043" s="8"/>
    </row>
    <row r="1044" spans="1:16" x14ac:dyDescent="0.2">
      <c r="A1044" s="10" t="s">
        <v>233</v>
      </c>
      <c r="B1044" s="8">
        <v>0</v>
      </c>
      <c r="C1044" s="8"/>
      <c r="D1044" s="8">
        <v>0</v>
      </c>
      <c r="M1044" s="8">
        <v>48</v>
      </c>
      <c r="P1044" s="8"/>
    </row>
    <row r="1045" spans="1:16" x14ac:dyDescent="0.2">
      <c r="A1045" s="10" t="s">
        <v>1865</v>
      </c>
      <c r="B1045" s="8">
        <v>48</v>
      </c>
      <c r="C1045" s="8"/>
      <c r="D1045" s="8">
        <v>48</v>
      </c>
      <c r="M1045" s="8">
        <v>3</v>
      </c>
      <c r="P1045" s="8"/>
    </row>
    <row r="1046" spans="1:16" x14ac:dyDescent="0.2">
      <c r="A1046" s="10" t="s">
        <v>2695</v>
      </c>
      <c r="B1046" s="8">
        <v>3</v>
      </c>
      <c r="C1046" s="8"/>
      <c r="D1046" s="8">
        <v>3</v>
      </c>
      <c r="M1046" s="8"/>
      <c r="P1046" s="8">
        <v>128</v>
      </c>
    </row>
    <row r="1047" spans="1:16" x14ac:dyDescent="0.2">
      <c r="A1047" s="10" t="s">
        <v>2966</v>
      </c>
      <c r="B1047" s="8"/>
      <c r="C1047" s="8">
        <v>128</v>
      </c>
      <c r="D1047" s="8">
        <v>128</v>
      </c>
      <c r="M1047" s="8">
        <v>1</v>
      </c>
      <c r="P1047" s="8"/>
    </row>
    <row r="1048" spans="1:16" x14ac:dyDescent="0.2">
      <c r="A1048" s="10" t="s">
        <v>448</v>
      </c>
      <c r="B1048" s="8">
        <v>1</v>
      </c>
      <c r="C1048" s="8"/>
      <c r="D1048" s="8">
        <v>1</v>
      </c>
      <c r="M1048" s="8">
        <v>10</v>
      </c>
      <c r="P1048" s="8"/>
    </row>
    <row r="1049" spans="1:16" x14ac:dyDescent="0.2">
      <c r="A1049" s="10" t="s">
        <v>1068</v>
      </c>
      <c r="B1049" s="8">
        <v>10</v>
      </c>
      <c r="C1049" s="8"/>
      <c r="D1049" s="8">
        <v>10</v>
      </c>
      <c r="M1049" s="8"/>
      <c r="P1049" s="8">
        <v>31</v>
      </c>
    </row>
    <row r="1050" spans="1:16" x14ac:dyDescent="0.2">
      <c r="A1050" s="10" t="s">
        <v>3671</v>
      </c>
      <c r="B1050" s="8"/>
      <c r="C1050" s="8">
        <v>31</v>
      </c>
      <c r="D1050" s="8">
        <v>31</v>
      </c>
      <c r="M1050" s="8"/>
      <c r="P1050" s="8">
        <v>74</v>
      </c>
    </row>
    <row r="1051" spans="1:16" x14ac:dyDescent="0.2">
      <c r="A1051" s="10" t="s">
        <v>3161</v>
      </c>
      <c r="B1051" s="8"/>
      <c r="C1051" s="8">
        <v>74</v>
      </c>
      <c r="D1051" s="8">
        <v>74</v>
      </c>
      <c r="M1051" s="8">
        <v>2</v>
      </c>
      <c r="P1051" s="8"/>
    </row>
    <row r="1052" spans="1:16" x14ac:dyDescent="0.2">
      <c r="A1052" s="10" t="s">
        <v>545</v>
      </c>
      <c r="B1052" s="8">
        <v>2</v>
      </c>
      <c r="C1052" s="8"/>
      <c r="D1052" s="8">
        <v>2</v>
      </c>
      <c r="M1052" s="8">
        <v>1</v>
      </c>
      <c r="P1052" s="8"/>
    </row>
    <row r="1053" spans="1:16" x14ac:dyDescent="0.2">
      <c r="A1053" s="10" t="s">
        <v>2424</v>
      </c>
      <c r="B1053" s="8">
        <v>1</v>
      </c>
      <c r="C1053" s="8"/>
      <c r="D1053" s="8">
        <v>1</v>
      </c>
      <c r="M1053" s="8"/>
      <c r="P1053" s="8">
        <v>14</v>
      </c>
    </row>
    <row r="1054" spans="1:16" x14ac:dyDescent="0.2">
      <c r="A1054" s="10" t="s">
        <v>3578</v>
      </c>
      <c r="B1054" s="8"/>
      <c r="C1054" s="8">
        <v>14</v>
      </c>
      <c r="D1054" s="8">
        <v>14</v>
      </c>
      <c r="M1054" s="8">
        <v>0</v>
      </c>
      <c r="P1054" s="8"/>
    </row>
    <row r="1055" spans="1:16" x14ac:dyDescent="0.2">
      <c r="A1055" s="10" t="s">
        <v>188</v>
      </c>
      <c r="B1055" s="8">
        <v>0</v>
      </c>
      <c r="C1055" s="8"/>
      <c r="D1055" s="8">
        <v>0</v>
      </c>
      <c r="M1055" s="8"/>
      <c r="P1055" s="8">
        <v>41</v>
      </c>
    </row>
    <row r="1056" spans="1:16" x14ac:dyDescent="0.2">
      <c r="A1056" s="10" t="s">
        <v>3820</v>
      </c>
      <c r="B1056" s="8"/>
      <c r="C1056" s="8">
        <v>41</v>
      </c>
      <c r="D1056" s="8">
        <v>41</v>
      </c>
      <c r="M1056" s="8"/>
      <c r="P1056" s="8">
        <v>406</v>
      </c>
    </row>
    <row r="1057" spans="1:16" x14ac:dyDescent="0.2">
      <c r="A1057" s="10" t="s">
        <v>1370</v>
      </c>
      <c r="B1057" s="8"/>
      <c r="C1057" s="8">
        <v>406</v>
      </c>
      <c r="D1057" s="8">
        <v>406</v>
      </c>
      <c r="M1057" s="8"/>
      <c r="P1057" s="8">
        <v>36</v>
      </c>
    </row>
    <row r="1058" spans="1:16" x14ac:dyDescent="0.2">
      <c r="A1058" s="10" t="s">
        <v>311</v>
      </c>
      <c r="B1058" s="8"/>
      <c r="C1058" s="8">
        <v>36</v>
      </c>
      <c r="D1058" s="8">
        <v>36</v>
      </c>
      <c r="M1058" s="8"/>
      <c r="P1058" s="8">
        <v>35</v>
      </c>
    </row>
    <row r="1059" spans="1:16" x14ac:dyDescent="0.2">
      <c r="A1059" s="10" t="s">
        <v>3498</v>
      </c>
      <c r="B1059" s="8"/>
      <c r="C1059" s="8">
        <v>35</v>
      </c>
      <c r="D1059" s="8">
        <v>35</v>
      </c>
      <c r="M1059" s="8">
        <v>14</v>
      </c>
      <c r="P1059" s="8"/>
    </row>
    <row r="1060" spans="1:16" x14ac:dyDescent="0.2">
      <c r="A1060" s="10" t="s">
        <v>3862</v>
      </c>
      <c r="B1060" s="8">
        <v>14</v>
      </c>
      <c r="C1060" s="8"/>
      <c r="D1060" s="8">
        <v>14</v>
      </c>
      <c r="M1060" s="8">
        <v>8</v>
      </c>
      <c r="P1060" s="8"/>
    </row>
    <row r="1061" spans="1:16" x14ac:dyDescent="0.2">
      <c r="A1061" s="10" t="s">
        <v>1439</v>
      </c>
      <c r="B1061" s="8">
        <v>8</v>
      </c>
      <c r="C1061" s="8"/>
      <c r="D1061" s="8">
        <v>8</v>
      </c>
      <c r="M1061" s="8"/>
      <c r="P1061" s="8">
        <v>14</v>
      </c>
    </row>
    <row r="1062" spans="1:16" x14ac:dyDescent="0.2">
      <c r="A1062" s="10" t="s">
        <v>2217</v>
      </c>
      <c r="B1062" s="8"/>
      <c r="C1062" s="8">
        <v>14</v>
      </c>
      <c r="D1062" s="8">
        <v>14</v>
      </c>
      <c r="M1062" s="8">
        <v>10</v>
      </c>
      <c r="P1062" s="8"/>
    </row>
    <row r="1063" spans="1:16" x14ac:dyDescent="0.2">
      <c r="A1063" s="10" t="s">
        <v>3934</v>
      </c>
      <c r="B1063" s="8">
        <v>10</v>
      </c>
      <c r="C1063" s="8"/>
      <c r="D1063" s="8">
        <v>10</v>
      </c>
      <c r="M1063" s="8">
        <v>8</v>
      </c>
      <c r="P1063" s="8"/>
    </row>
    <row r="1064" spans="1:16" x14ac:dyDescent="0.2">
      <c r="A1064" s="10" t="s">
        <v>3952</v>
      </c>
      <c r="B1064" s="8">
        <v>8</v>
      </c>
      <c r="C1064" s="8"/>
      <c r="D1064" s="8">
        <v>8</v>
      </c>
      <c r="M1064" s="8"/>
      <c r="P1064" s="8">
        <v>74</v>
      </c>
    </row>
    <row r="1065" spans="1:16" x14ac:dyDescent="0.2">
      <c r="A1065" s="10" t="s">
        <v>2786</v>
      </c>
      <c r="B1065" s="8"/>
      <c r="C1065" s="8">
        <v>74</v>
      </c>
      <c r="D1065" s="8">
        <v>74</v>
      </c>
      <c r="M1065" s="8">
        <v>0</v>
      </c>
      <c r="P1065" s="8"/>
    </row>
    <row r="1066" spans="1:16" x14ac:dyDescent="0.2">
      <c r="A1066" s="10" t="s">
        <v>237</v>
      </c>
      <c r="B1066" s="8">
        <v>0</v>
      </c>
      <c r="C1066" s="8"/>
      <c r="D1066" s="8">
        <v>0</v>
      </c>
      <c r="M1066" s="8">
        <v>2</v>
      </c>
      <c r="P1066" s="8"/>
    </row>
    <row r="1067" spans="1:16" x14ac:dyDescent="0.2">
      <c r="A1067" s="10" t="s">
        <v>1811</v>
      </c>
      <c r="B1067" s="8">
        <v>2</v>
      </c>
      <c r="C1067" s="8"/>
      <c r="D1067" s="8">
        <v>2</v>
      </c>
      <c r="M1067" s="8"/>
      <c r="P1067" s="8">
        <v>132</v>
      </c>
    </row>
    <row r="1068" spans="1:16" x14ac:dyDescent="0.2">
      <c r="A1068" s="10" t="s">
        <v>2521</v>
      </c>
      <c r="B1068" s="8"/>
      <c r="C1068" s="8">
        <v>132</v>
      </c>
      <c r="D1068" s="8">
        <v>132</v>
      </c>
      <c r="M1068" s="8">
        <v>5</v>
      </c>
      <c r="P1068" s="8"/>
    </row>
    <row r="1069" spans="1:16" x14ac:dyDescent="0.2">
      <c r="A1069" s="10" t="s">
        <v>241</v>
      </c>
      <c r="B1069" s="8">
        <v>5</v>
      </c>
      <c r="C1069" s="8"/>
      <c r="D1069" s="8">
        <v>5</v>
      </c>
      <c r="M1069" s="8">
        <v>0</v>
      </c>
      <c r="P1069" s="8"/>
    </row>
    <row r="1070" spans="1:16" x14ac:dyDescent="0.2">
      <c r="A1070" s="10" t="s">
        <v>3913</v>
      </c>
      <c r="B1070" s="8">
        <v>0</v>
      </c>
      <c r="C1070" s="8"/>
      <c r="D1070" s="8">
        <v>0</v>
      </c>
      <c r="M1070" s="8">
        <v>4</v>
      </c>
      <c r="P1070" s="8"/>
    </row>
    <row r="1071" spans="1:16" x14ac:dyDescent="0.2">
      <c r="A1071" s="10" t="s">
        <v>4021</v>
      </c>
      <c r="B1071" s="8">
        <v>4</v>
      </c>
      <c r="C1071" s="8"/>
      <c r="D1071" s="8">
        <v>4</v>
      </c>
      <c r="M1071" s="8">
        <v>310</v>
      </c>
      <c r="P1071" s="8"/>
    </row>
    <row r="1072" spans="1:16" x14ac:dyDescent="0.2">
      <c r="A1072" s="10" t="s">
        <v>671</v>
      </c>
      <c r="B1072" s="8">
        <v>310</v>
      </c>
      <c r="C1072" s="8"/>
      <c r="D1072" s="8">
        <v>310</v>
      </c>
      <c r="M1072" s="8"/>
      <c r="P1072" s="8">
        <v>34</v>
      </c>
    </row>
    <row r="1073" spans="1:16" x14ac:dyDescent="0.2">
      <c r="A1073" s="10" t="s">
        <v>328</v>
      </c>
      <c r="B1073" s="8"/>
      <c r="C1073" s="8">
        <v>34</v>
      </c>
      <c r="D1073" s="8">
        <v>34</v>
      </c>
      <c r="M1073" s="8"/>
      <c r="P1073" s="8">
        <v>25</v>
      </c>
    </row>
    <row r="1074" spans="1:16" x14ac:dyDescent="0.2">
      <c r="A1074" s="10" t="s">
        <v>22</v>
      </c>
      <c r="B1074" s="8"/>
      <c r="C1074" s="8">
        <v>25</v>
      </c>
      <c r="D1074" s="8">
        <v>25</v>
      </c>
      <c r="M1074" s="8"/>
      <c r="P1074" s="8">
        <v>332</v>
      </c>
    </row>
    <row r="1075" spans="1:16" x14ac:dyDescent="0.2">
      <c r="A1075" s="10" t="s">
        <v>276</v>
      </c>
      <c r="B1075" s="8"/>
      <c r="C1075" s="8">
        <v>332</v>
      </c>
      <c r="D1075" s="8">
        <v>332</v>
      </c>
      <c r="M1075" s="8">
        <v>4</v>
      </c>
      <c r="P1075" s="8"/>
    </row>
    <row r="1076" spans="1:16" x14ac:dyDescent="0.2">
      <c r="A1076" s="10" t="s">
        <v>1561</v>
      </c>
      <c r="B1076" s="8">
        <v>4</v>
      </c>
      <c r="C1076" s="8"/>
      <c r="D1076" s="8">
        <v>4</v>
      </c>
      <c r="M1076" s="8"/>
      <c r="P1076" s="8">
        <v>42</v>
      </c>
    </row>
    <row r="1077" spans="1:16" x14ac:dyDescent="0.2">
      <c r="A1077" s="10" t="s">
        <v>1354</v>
      </c>
      <c r="B1077" s="8"/>
      <c r="C1077" s="8">
        <v>42</v>
      </c>
      <c r="D1077" s="8">
        <v>42</v>
      </c>
      <c r="M1077" s="8">
        <v>0</v>
      </c>
      <c r="P1077" s="8"/>
    </row>
    <row r="1078" spans="1:16" x14ac:dyDescent="0.2">
      <c r="A1078" s="10" t="s">
        <v>1446</v>
      </c>
      <c r="B1078" s="8">
        <v>0</v>
      </c>
      <c r="C1078" s="8"/>
      <c r="D1078" s="8">
        <v>0</v>
      </c>
      <c r="M1078" s="8"/>
      <c r="P1078" s="8">
        <v>25</v>
      </c>
    </row>
    <row r="1079" spans="1:16" x14ac:dyDescent="0.2">
      <c r="A1079" s="10" t="s">
        <v>417</v>
      </c>
      <c r="B1079" s="8"/>
      <c r="C1079" s="8">
        <v>25</v>
      </c>
      <c r="D1079" s="8">
        <v>25</v>
      </c>
      <c r="M1079" s="8">
        <v>8</v>
      </c>
      <c r="P1079" s="8"/>
    </row>
    <row r="1080" spans="1:16" x14ac:dyDescent="0.2">
      <c r="A1080" s="10" t="s">
        <v>1167</v>
      </c>
      <c r="B1080" s="8">
        <v>8</v>
      </c>
      <c r="C1080" s="8"/>
      <c r="D1080" s="8">
        <v>8</v>
      </c>
      <c r="M1080" s="8"/>
      <c r="P1080" s="8">
        <v>183</v>
      </c>
    </row>
    <row r="1081" spans="1:16" x14ac:dyDescent="0.2">
      <c r="A1081" s="10" t="s">
        <v>3242</v>
      </c>
      <c r="B1081" s="8"/>
      <c r="C1081" s="8">
        <v>183</v>
      </c>
      <c r="D1081" s="8">
        <v>183</v>
      </c>
      <c r="M1081" s="8">
        <v>16</v>
      </c>
      <c r="P1081" s="8"/>
    </row>
    <row r="1082" spans="1:16" x14ac:dyDescent="0.2">
      <c r="A1082" s="10" t="s">
        <v>3903</v>
      </c>
      <c r="B1082" s="8">
        <v>16</v>
      </c>
      <c r="C1082" s="8"/>
      <c r="D1082" s="8">
        <v>16</v>
      </c>
      <c r="M1082" s="8">
        <v>7</v>
      </c>
      <c r="P1082" s="8"/>
    </row>
    <row r="1083" spans="1:16" x14ac:dyDescent="0.2">
      <c r="A1083" s="10" t="s">
        <v>932</v>
      </c>
      <c r="B1083" s="8">
        <v>7</v>
      </c>
      <c r="C1083" s="8"/>
      <c r="D1083" s="8">
        <v>7</v>
      </c>
      <c r="M1083" s="8">
        <v>6</v>
      </c>
      <c r="P1083" s="8"/>
    </row>
    <row r="1084" spans="1:16" x14ac:dyDescent="0.2">
      <c r="A1084" s="10" t="s">
        <v>924</v>
      </c>
      <c r="B1084" s="8">
        <v>6</v>
      </c>
      <c r="C1084" s="8"/>
      <c r="D1084" s="8">
        <v>6</v>
      </c>
      <c r="M1084" s="8"/>
      <c r="P1084" s="8">
        <v>183</v>
      </c>
    </row>
    <row r="1085" spans="1:16" x14ac:dyDescent="0.2">
      <c r="A1085" s="10" t="s">
        <v>2013</v>
      </c>
      <c r="B1085" s="8"/>
      <c r="C1085" s="8">
        <v>183</v>
      </c>
      <c r="D1085" s="8">
        <v>183</v>
      </c>
      <c r="M1085" s="8"/>
      <c r="P1085" s="8">
        <v>21</v>
      </c>
    </row>
    <row r="1086" spans="1:16" x14ac:dyDescent="0.2">
      <c r="A1086" s="10" t="s">
        <v>2796</v>
      </c>
      <c r="B1086" s="8"/>
      <c r="C1086" s="8">
        <v>21</v>
      </c>
      <c r="D1086" s="8">
        <v>21</v>
      </c>
      <c r="M1086" s="8"/>
      <c r="P1086" s="8">
        <v>95</v>
      </c>
    </row>
    <row r="1087" spans="1:16" x14ac:dyDescent="0.2">
      <c r="A1087" s="10" t="s">
        <v>3480</v>
      </c>
      <c r="B1087" s="8"/>
      <c r="C1087" s="8">
        <v>95</v>
      </c>
      <c r="D1087" s="8">
        <v>95</v>
      </c>
      <c r="M1087" s="8"/>
      <c r="P1087" s="8">
        <v>31</v>
      </c>
    </row>
    <row r="1088" spans="1:16" x14ac:dyDescent="0.2">
      <c r="A1088" s="10" t="s">
        <v>1272</v>
      </c>
      <c r="B1088" s="8"/>
      <c r="C1088" s="8">
        <v>31</v>
      </c>
      <c r="D1088" s="8">
        <v>31</v>
      </c>
      <c r="M1088" s="8">
        <v>5</v>
      </c>
      <c r="P1088" s="8"/>
    </row>
    <row r="1089" spans="1:16" x14ac:dyDescent="0.2">
      <c r="A1089" s="10" t="s">
        <v>3978</v>
      </c>
      <c r="B1089" s="8">
        <v>5</v>
      </c>
      <c r="C1089" s="8"/>
      <c r="D1089" s="8">
        <v>5</v>
      </c>
      <c r="M1089" s="8"/>
      <c r="P1089" s="8">
        <v>971</v>
      </c>
    </row>
    <row r="1090" spans="1:16" x14ac:dyDescent="0.2">
      <c r="A1090" s="10" t="s">
        <v>2012</v>
      </c>
      <c r="B1090" s="8"/>
      <c r="C1090" s="8">
        <v>971</v>
      </c>
      <c r="D1090" s="8">
        <v>971</v>
      </c>
      <c r="M1090" s="8">
        <v>1</v>
      </c>
      <c r="P1090" s="8"/>
    </row>
    <row r="1091" spans="1:16" x14ac:dyDescent="0.2">
      <c r="A1091" s="10" t="s">
        <v>1129</v>
      </c>
      <c r="B1091" s="8">
        <v>1</v>
      </c>
      <c r="C1091" s="8"/>
      <c r="D1091" s="8">
        <v>1</v>
      </c>
      <c r="M1091" s="8">
        <v>12</v>
      </c>
      <c r="P1091" s="8"/>
    </row>
    <row r="1092" spans="1:16" x14ac:dyDescent="0.2">
      <c r="A1092" s="10" t="s">
        <v>872</v>
      </c>
      <c r="B1092" s="8">
        <v>12</v>
      </c>
      <c r="C1092" s="8"/>
      <c r="D1092" s="8">
        <v>12</v>
      </c>
      <c r="M1092" s="8">
        <v>0</v>
      </c>
      <c r="P1092" s="8"/>
    </row>
    <row r="1093" spans="1:16" x14ac:dyDescent="0.2">
      <c r="A1093" s="10" t="s">
        <v>1449</v>
      </c>
      <c r="B1093" s="8">
        <v>0</v>
      </c>
      <c r="C1093" s="8"/>
      <c r="D1093" s="8">
        <v>0</v>
      </c>
      <c r="M1093" s="8">
        <v>4</v>
      </c>
      <c r="P1093" s="8"/>
    </row>
    <row r="1094" spans="1:16" x14ac:dyDescent="0.2">
      <c r="A1094" s="10" t="s">
        <v>3984</v>
      </c>
      <c r="B1094" s="8">
        <v>4</v>
      </c>
      <c r="C1094" s="8"/>
      <c r="D1094" s="8">
        <v>4</v>
      </c>
      <c r="M1094" s="8">
        <v>1</v>
      </c>
      <c r="P1094" s="8"/>
    </row>
    <row r="1095" spans="1:16" x14ac:dyDescent="0.2">
      <c r="A1095" s="10" t="s">
        <v>1584</v>
      </c>
      <c r="B1095" s="8">
        <v>1</v>
      </c>
      <c r="C1095" s="8"/>
      <c r="D1095" s="8">
        <v>1</v>
      </c>
      <c r="M1095" s="8"/>
      <c r="P1095" s="8">
        <v>328</v>
      </c>
    </row>
    <row r="1096" spans="1:16" x14ac:dyDescent="0.2">
      <c r="A1096" s="10" t="s">
        <v>245</v>
      </c>
      <c r="B1096" s="8"/>
      <c r="C1096" s="8">
        <v>328</v>
      </c>
      <c r="D1096" s="8">
        <v>328</v>
      </c>
      <c r="M1096" s="8">
        <v>1</v>
      </c>
      <c r="P1096" s="8"/>
    </row>
    <row r="1097" spans="1:16" x14ac:dyDescent="0.2">
      <c r="A1097" s="10" t="s">
        <v>2426</v>
      </c>
      <c r="B1097" s="8">
        <v>1</v>
      </c>
      <c r="C1097" s="8"/>
      <c r="D1097" s="8">
        <v>1</v>
      </c>
      <c r="M1097" s="8"/>
      <c r="P1097" s="8">
        <v>20</v>
      </c>
    </row>
    <row r="1098" spans="1:16" x14ac:dyDescent="0.2">
      <c r="A1098" s="10" t="s">
        <v>1371</v>
      </c>
      <c r="B1098" s="8"/>
      <c r="C1098" s="8">
        <v>20</v>
      </c>
      <c r="D1098" s="8">
        <v>20</v>
      </c>
      <c r="M1098" s="8">
        <v>19</v>
      </c>
      <c r="P1098" s="8"/>
    </row>
    <row r="1099" spans="1:16" x14ac:dyDescent="0.2">
      <c r="A1099" s="10" t="s">
        <v>2595</v>
      </c>
      <c r="B1099" s="8">
        <v>19</v>
      </c>
      <c r="C1099" s="8"/>
      <c r="D1099" s="8">
        <v>19</v>
      </c>
      <c r="M1099" s="8">
        <v>3</v>
      </c>
      <c r="P1099" s="8"/>
    </row>
    <row r="1100" spans="1:16" x14ac:dyDescent="0.2">
      <c r="A1100" s="10" t="s">
        <v>1155</v>
      </c>
      <c r="B1100" s="8">
        <v>3</v>
      </c>
      <c r="C1100" s="8"/>
      <c r="D1100" s="8">
        <v>3</v>
      </c>
      <c r="M1100" s="8">
        <v>0</v>
      </c>
      <c r="P1100" s="8"/>
    </row>
    <row r="1101" spans="1:16" x14ac:dyDescent="0.2">
      <c r="A1101" s="10" t="s">
        <v>2413</v>
      </c>
      <c r="B1101" s="8">
        <v>0</v>
      </c>
      <c r="C1101" s="8"/>
      <c r="D1101" s="8">
        <v>0</v>
      </c>
      <c r="M1101" s="8">
        <v>1</v>
      </c>
      <c r="P1101" s="8"/>
    </row>
    <row r="1102" spans="1:16" x14ac:dyDescent="0.2">
      <c r="A1102" s="10" t="s">
        <v>2439</v>
      </c>
      <c r="B1102" s="8">
        <v>1</v>
      </c>
      <c r="C1102" s="8"/>
      <c r="D1102" s="8">
        <v>1</v>
      </c>
      <c r="M1102" s="8"/>
      <c r="P1102" s="8">
        <v>12</v>
      </c>
    </row>
    <row r="1103" spans="1:16" x14ac:dyDescent="0.2">
      <c r="A1103" s="10" t="s">
        <v>3460</v>
      </c>
      <c r="B1103" s="8"/>
      <c r="C1103" s="8">
        <v>12</v>
      </c>
      <c r="D1103" s="8">
        <v>12</v>
      </c>
      <c r="M1103" s="8"/>
      <c r="P1103" s="8">
        <v>3</v>
      </c>
    </row>
    <row r="1104" spans="1:16" x14ac:dyDescent="0.2">
      <c r="A1104" s="10" t="s">
        <v>2921</v>
      </c>
      <c r="B1104" s="8"/>
      <c r="C1104" s="8">
        <v>3</v>
      </c>
      <c r="D1104" s="8">
        <v>3</v>
      </c>
      <c r="M1104" s="8">
        <v>8</v>
      </c>
      <c r="P1104" s="8"/>
    </row>
    <row r="1105" spans="1:16" x14ac:dyDescent="0.2">
      <c r="A1105" s="10" t="s">
        <v>3975</v>
      </c>
      <c r="B1105" s="8">
        <v>8</v>
      </c>
      <c r="C1105" s="8"/>
      <c r="D1105" s="8">
        <v>8</v>
      </c>
      <c r="M1105" s="8">
        <v>13</v>
      </c>
      <c r="P1105" s="8"/>
    </row>
    <row r="1106" spans="1:16" x14ac:dyDescent="0.2">
      <c r="A1106" s="10" t="s">
        <v>1413</v>
      </c>
      <c r="B1106" s="8">
        <v>13</v>
      </c>
      <c r="C1106" s="8"/>
      <c r="D1106" s="8">
        <v>13</v>
      </c>
      <c r="M1106" s="8"/>
      <c r="P1106" s="8">
        <v>380</v>
      </c>
    </row>
    <row r="1107" spans="1:16" x14ac:dyDescent="0.2">
      <c r="A1107" s="10" t="s">
        <v>2248</v>
      </c>
      <c r="B1107" s="8"/>
      <c r="C1107" s="8">
        <v>380</v>
      </c>
      <c r="D1107" s="8">
        <v>380</v>
      </c>
      <c r="M1107" s="8"/>
      <c r="P1107" s="8">
        <v>62</v>
      </c>
    </row>
    <row r="1108" spans="1:16" x14ac:dyDescent="0.2">
      <c r="A1108" s="10" t="s">
        <v>2930</v>
      </c>
      <c r="B1108" s="8"/>
      <c r="C1108" s="8">
        <v>62</v>
      </c>
      <c r="D1108" s="8">
        <v>62</v>
      </c>
      <c r="M1108" s="8"/>
      <c r="P1108" s="8">
        <v>17</v>
      </c>
    </row>
    <row r="1109" spans="1:16" x14ac:dyDescent="0.2">
      <c r="A1109" s="10" t="s">
        <v>534</v>
      </c>
      <c r="B1109" s="8"/>
      <c r="C1109" s="8">
        <v>17</v>
      </c>
      <c r="D1109" s="8">
        <v>17</v>
      </c>
      <c r="M1109" s="8"/>
      <c r="P1109" s="8">
        <v>158</v>
      </c>
    </row>
    <row r="1110" spans="1:16" x14ac:dyDescent="0.2">
      <c r="A1110" s="10" t="s">
        <v>321</v>
      </c>
      <c r="B1110" s="8"/>
      <c r="C1110" s="8">
        <v>158</v>
      </c>
      <c r="D1110" s="8">
        <v>158</v>
      </c>
      <c r="M1110" s="8">
        <v>0</v>
      </c>
      <c r="P1110" s="8"/>
    </row>
    <row r="1111" spans="1:16" x14ac:dyDescent="0.2">
      <c r="A1111" s="10" t="s">
        <v>4019</v>
      </c>
      <c r="B1111" s="8">
        <v>0</v>
      </c>
      <c r="C1111" s="8"/>
      <c r="D1111" s="8">
        <v>0</v>
      </c>
      <c r="M1111" s="8">
        <v>12</v>
      </c>
      <c r="P1111" s="8"/>
    </row>
    <row r="1112" spans="1:16" x14ac:dyDescent="0.2">
      <c r="A1112" s="10" t="s">
        <v>3994</v>
      </c>
      <c r="B1112" s="8">
        <v>12</v>
      </c>
      <c r="C1112" s="8"/>
      <c r="D1112" s="8">
        <v>12</v>
      </c>
      <c r="M1112" s="8"/>
      <c r="P1112" s="8">
        <v>108</v>
      </c>
    </row>
    <row r="1113" spans="1:16" x14ac:dyDescent="0.2">
      <c r="A1113" s="10" t="s">
        <v>1304</v>
      </c>
      <c r="B1113" s="8"/>
      <c r="C1113" s="8">
        <v>108</v>
      </c>
      <c r="D1113" s="8">
        <v>108</v>
      </c>
      <c r="M1113" s="8">
        <v>2</v>
      </c>
      <c r="P1113" s="8"/>
    </row>
    <row r="1114" spans="1:16" x14ac:dyDescent="0.2">
      <c r="A1114" s="10" t="s">
        <v>899</v>
      </c>
      <c r="B1114" s="8">
        <v>2</v>
      </c>
      <c r="C1114" s="8"/>
      <c r="D1114" s="8">
        <v>2</v>
      </c>
      <c r="M1114" s="8">
        <v>0</v>
      </c>
      <c r="P1114" s="8"/>
    </row>
    <row r="1115" spans="1:16" x14ac:dyDescent="0.2">
      <c r="A1115" s="10" t="s">
        <v>3927</v>
      </c>
      <c r="B1115" s="8">
        <v>0</v>
      </c>
      <c r="C1115" s="8"/>
      <c r="D1115" s="8">
        <v>0</v>
      </c>
      <c r="M1115" s="8"/>
      <c r="P1115" s="8">
        <v>159</v>
      </c>
    </row>
    <row r="1116" spans="1:16" x14ac:dyDescent="0.2">
      <c r="A1116" s="10" t="s">
        <v>1268</v>
      </c>
      <c r="B1116" s="8"/>
      <c r="C1116" s="8">
        <v>159</v>
      </c>
      <c r="D1116" s="8">
        <v>159</v>
      </c>
      <c r="M1116" s="8"/>
      <c r="P1116" s="8">
        <v>78</v>
      </c>
    </row>
    <row r="1117" spans="1:16" x14ac:dyDescent="0.2">
      <c r="A1117" s="10" t="s">
        <v>2181</v>
      </c>
      <c r="B1117" s="8"/>
      <c r="C1117" s="8">
        <v>78</v>
      </c>
      <c r="D1117" s="8">
        <v>78</v>
      </c>
      <c r="M1117" s="8"/>
      <c r="P1117" s="8">
        <v>25</v>
      </c>
    </row>
    <row r="1118" spans="1:16" x14ac:dyDescent="0.2">
      <c r="A1118" s="10" t="s">
        <v>1215</v>
      </c>
      <c r="B1118" s="8"/>
      <c r="C1118" s="8">
        <v>25</v>
      </c>
      <c r="D1118" s="8">
        <v>25</v>
      </c>
      <c r="M1118" s="8"/>
      <c r="P1118" s="8">
        <v>31</v>
      </c>
    </row>
    <row r="1119" spans="1:16" x14ac:dyDescent="0.2">
      <c r="A1119" s="10" t="s">
        <v>1285</v>
      </c>
      <c r="B1119" s="8"/>
      <c r="C1119" s="8">
        <v>31</v>
      </c>
      <c r="D1119" s="8">
        <v>31</v>
      </c>
      <c r="M1119" s="8">
        <v>3</v>
      </c>
      <c r="P1119" s="8"/>
    </row>
    <row r="1120" spans="1:16" x14ac:dyDescent="0.2">
      <c r="A1120" s="10" t="s">
        <v>1170</v>
      </c>
      <c r="B1120" s="8">
        <v>3</v>
      </c>
      <c r="C1120" s="8"/>
      <c r="D1120" s="8">
        <v>3</v>
      </c>
      <c r="M1120" s="8"/>
      <c r="P1120" s="8">
        <v>14</v>
      </c>
    </row>
    <row r="1121" spans="1:16" x14ac:dyDescent="0.2">
      <c r="A1121" s="10" t="s">
        <v>3554</v>
      </c>
      <c r="B1121" s="8"/>
      <c r="C1121" s="8">
        <v>14</v>
      </c>
      <c r="D1121" s="8">
        <v>14</v>
      </c>
      <c r="M1121" s="8">
        <v>6</v>
      </c>
      <c r="P1121" s="8"/>
    </row>
    <row r="1122" spans="1:16" x14ac:dyDescent="0.2">
      <c r="A1122" s="10" t="s">
        <v>2852</v>
      </c>
      <c r="B1122" s="8">
        <v>6</v>
      </c>
      <c r="C1122" s="8"/>
      <c r="D1122" s="8">
        <v>6</v>
      </c>
      <c r="M1122" s="8"/>
      <c r="P1122" s="8">
        <v>660</v>
      </c>
    </row>
    <row r="1123" spans="1:16" x14ac:dyDescent="0.2">
      <c r="A1123" s="10" t="s">
        <v>1958</v>
      </c>
      <c r="B1123" s="8"/>
      <c r="C1123" s="8">
        <v>660</v>
      </c>
      <c r="D1123" s="8">
        <v>660</v>
      </c>
      <c r="M1123" s="8"/>
      <c r="P1123" s="8">
        <v>39</v>
      </c>
    </row>
    <row r="1124" spans="1:16" x14ac:dyDescent="0.2">
      <c r="A1124" s="10" t="s">
        <v>2935</v>
      </c>
      <c r="B1124" s="8"/>
      <c r="C1124" s="8">
        <v>39</v>
      </c>
      <c r="D1124" s="8">
        <v>39</v>
      </c>
      <c r="M1124" s="8">
        <v>2</v>
      </c>
      <c r="P1124" s="8"/>
    </row>
    <row r="1125" spans="1:16" x14ac:dyDescent="0.2">
      <c r="A1125" s="10" t="s">
        <v>2435</v>
      </c>
      <c r="B1125" s="8">
        <v>2</v>
      </c>
      <c r="C1125" s="8"/>
      <c r="D1125" s="8">
        <v>2</v>
      </c>
      <c r="M1125" s="8"/>
      <c r="P1125" s="8">
        <v>47</v>
      </c>
    </row>
    <row r="1126" spans="1:16" x14ac:dyDescent="0.2">
      <c r="A1126" s="10" t="s">
        <v>3339</v>
      </c>
      <c r="B1126" s="8"/>
      <c r="C1126" s="8">
        <v>47</v>
      </c>
      <c r="D1126" s="8">
        <v>47</v>
      </c>
      <c r="M1126" s="8">
        <v>3</v>
      </c>
      <c r="P1126" s="8"/>
    </row>
    <row r="1127" spans="1:16" x14ac:dyDescent="0.2">
      <c r="A1127" s="10" t="s">
        <v>1184</v>
      </c>
      <c r="B1127" s="8">
        <v>3</v>
      </c>
      <c r="C1127" s="8"/>
      <c r="D1127" s="8">
        <v>3</v>
      </c>
      <c r="M1127" s="8"/>
      <c r="P1127" s="8">
        <v>284</v>
      </c>
    </row>
    <row r="1128" spans="1:16" x14ac:dyDescent="0.2">
      <c r="A1128" s="10" t="s">
        <v>319</v>
      </c>
      <c r="B1128" s="8"/>
      <c r="C1128" s="8">
        <v>284</v>
      </c>
      <c r="D1128" s="8">
        <v>284</v>
      </c>
      <c r="M1128" s="8">
        <v>0</v>
      </c>
      <c r="P1128" s="8"/>
    </row>
    <row r="1129" spans="1:16" x14ac:dyDescent="0.2">
      <c r="A1129" s="10" t="s">
        <v>2865</v>
      </c>
      <c r="B1129" s="8">
        <v>0</v>
      </c>
      <c r="C1129" s="8"/>
      <c r="D1129" s="8">
        <v>0</v>
      </c>
      <c r="M1129" s="8">
        <v>4</v>
      </c>
      <c r="P1129" s="8"/>
    </row>
    <row r="1130" spans="1:16" x14ac:dyDescent="0.2">
      <c r="A1130" s="10" t="s">
        <v>3962</v>
      </c>
      <c r="B1130" s="8">
        <v>4</v>
      </c>
      <c r="C1130" s="8"/>
      <c r="D1130" s="8">
        <v>4</v>
      </c>
      <c r="M1130" s="8">
        <v>8</v>
      </c>
      <c r="P1130" s="8"/>
    </row>
    <row r="1131" spans="1:16" x14ac:dyDescent="0.2">
      <c r="A1131" s="10" t="s">
        <v>1821</v>
      </c>
      <c r="B1131" s="8">
        <v>8</v>
      </c>
      <c r="C1131" s="8"/>
      <c r="D1131" s="8">
        <v>8</v>
      </c>
      <c r="M1131" s="8"/>
      <c r="P1131" s="8">
        <v>26</v>
      </c>
    </row>
    <row r="1132" spans="1:16" x14ac:dyDescent="0.2">
      <c r="A1132" s="10" t="s">
        <v>1852</v>
      </c>
      <c r="B1132" s="8"/>
      <c r="C1132" s="8">
        <v>26</v>
      </c>
      <c r="D1132" s="8">
        <v>26</v>
      </c>
      <c r="M1132" s="8">
        <v>0</v>
      </c>
      <c r="P1132" s="8"/>
    </row>
    <row r="1133" spans="1:16" x14ac:dyDescent="0.2">
      <c r="A1133" s="10" t="s">
        <v>2754</v>
      </c>
      <c r="B1133" s="8">
        <v>0</v>
      </c>
      <c r="C1133" s="8"/>
      <c r="D1133" s="8">
        <v>0</v>
      </c>
      <c r="M1133" s="8"/>
      <c r="P1133" s="8">
        <v>111</v>
      </c>
    </row>
    <row r="1134" spans="1:16" x14ac:dyDescent="0.2">
      <c r="A1134" s="10" t="s">
        <v>3333</v>
      </c>
      <c r="B1134" s="8"/>
      <c r="C1134" s="8">
        <v>111</v>
      </c>
      <c r="D1134" s="8">
        <v>111</v>
      </c>
      <c r="M1134" s="8">
        <v>1</v>
      </c>
      <c r="P1134" s="8"/>
    </row>
    <row r="1135" spans="1:16" x14ac:dyDescent="0.2">
      <c r="A1135" s="10" t="s">
        <v>1543</v>
      </c>
      <c r="B1135" s="8">
        <v>1</v>
      </c>
      <c r="C1135" s="8"/>
      <c r="D1135" s="8">
        <v>1</v>
      </c>
      <c r="M1135" s="8"/>
      <c r="P1135" s="8">
        <v>3</v>
      </c>
    </row>
    <row r="1136" spans="1:16" x14ac:dyDescent="0.2">
      <c r="A1136" s="10" t="s">
        <v>3364</v>
      </c>
      <c r="B1136" s="8"/>
      <c r="C1136" s="8">
        <v>3</v>
      </c>
      <c r="D1136" s="8">
        <v>3</v>
      </c>
      <c r="M1136" s="8"/>
      <c r="P1136" s="8">
        <v>62</v>
      </c>
    </row>
    <row r="1137" spans="1:16" x14ac:dyDescent="0.2">
      <c r="A1137" s="10" t="s">
        <v>401</v>
      </c>
      <c r="B1137" s="8"/>
      <c r="C1137" s="8">
        <v>62</v>
      </c>
      <c r="D1137" s="8">
        <v>62</v>
      </c>
      <c r="M1137" s="8"/>
      <c r="P1137" s="8">
        <v>159</v>
      </c>
    </row>
    <row r="1138" spans="1:16" x14ac:dyDescent="0.2">
      <c r="A1138" s="10" t="s">
        <v>845</v>
      </c>
      <c r="B1138" s="8"/>
      <c r="C1138" s="8">
        <v>159</v>
      </c>
      <c r="D1138" s="8">
        <v>159</v>
      </c>
      <c r="M1138" s="8"/>
      <c r="P1138" s="8">
        <v>16</v>
      </c>
    </row>
    <row r="1139" spans="1:16" x14ac:dyDescent="0.2">
      <c r="A1139" s="10" t="s">
        <v>2479</v>
      </c>
      <c r="B1139" s="8"/>
      <c r="C1139" s="8">
        <v>16</v>
      </c>
      <c r="D1139" s="8">
        <v>16</v>
      </c>
      <c r="M1139" s="8"/>
      <c r="P1139" s="8">
        <v>182</v>
      </c>
    </row>
    <row r="1140" spans="1:16" x14ac:dyDescent="0.2">
      <c r="A1140" s="10" t="s">
        <v>1269</v>
      </c>
      <c r="B1140" s="8"/>
      <c r="C1140" s="8">
        <v>182</v>
      </c>
      <c r="D1140" s="8">
        <v>182</v>
      </c>
      <c r="M1140" s="8"/>
      <c r="P1140" s="8">
        <v>35</v>
      </c>
    </row>
    <row r="1141" spans="1:16" x14ac:dyDescent="0.2">
      <c r="A1141" s="10" t="s">
        <v>784</v>
      </c>
      <c r="B1141" s="8"/>
      <c r="C1141" s="8">
        <v>35</v>
      </c>
      <c r="D1141" s="8">
        <v>35</v>
      </c>
      <c r="M1141" s="8">
        <v>2</v>
      </c>
      <c r="P1141" s="8"/>
    </row>
    <row r="1142" spans="1:16" x14ac:dyDescent="0.2">
      <c r="A1142" s="10" t="s">
        <v>3108</v>
      </c>
      <c r="B1142" s="8">
        <v>2</v>
      </c>
      <c r="C1142" s="8"/>
      <c r="D1142" s="8">
        <v>2</v>
      </c>
      <c r="M1142" s="8">
        <v>0</v>
      </c>
      <c r="P1142" s="8"/>
    </row>
    <row r="1143" spans="1:16" x14ac:dyDescent="0.2">
      <c r="A1143" s="10" t="s">
        <v>3787</v>
      </c>
      <c r="B1143" s="8">
        <v>0</v>
      </c>
      <c r="C1143" s="8"/>
      <c r="D1143" s="8">
        <v>0</v>
      </c>
      <c r="M1143" s="8"/>
      <c r="P1143" s="8">
        <v>38</v>
      </c>
    </row>
    <row r="1144" spans="1:16" x14ac:dyDescent="0.2">
      <c r="A1144" s="10" t="s">
        <v>3651</v>
      </c>
      <c r="B1144" s="8"/>
      <c r="C1144" s="8">
        <v>38</v>
      </c>
      <c r="D1144" s="8">
        <v>38</v>
      </c>
      <c r="M1144" s="8">
        <v>2</v>
      </c>
      <c r="P1144" s="8"/>
    </row>
    <row r="1145" spans="1:16" x14ac:dyDescent="0.2">
      <c r="A1145" s="10" t="s">
        <v>3052</v>
      </c>
      <c r="B1145" s="8">
        <v>2</v>
      </c>
      <c r="C1145" s="8"/>
      <c r="D1145" s="8">
        <v>2</v>
      </c>
      <c r="M1145" s="8">
        <v>2</v>
      </c>
      <c r="P1145" s="8"/>
    </row>
    <row r="1146" spans="1:16" x14ac:dyDescent="0.2">
      <c r="A1146" s="10" t="s">
        <v>2433</v>
      </c>
      <c r="B1146" s="8">
        <v>2</v>
      </c>
      <c r="C1146" s="8"/>
      <c r="D1146" s="8">
        <v>2</v>
      </c>
      <c r="M1146" s="8"/>
      <c r="P1146" s="8">
        <v>27</v>
      </c>
    </row>
    <row r="1147" spans="1:16" x14ac:dyDescent="0.2">
      <c r="A1147" s="10" t="s">
        <v>119</v>
      </c>
      <c r="B1147" s="8"/>
      <c r="C1147" s="8">
        <v>27</v>
      </c>
      <c r="D1147" s="8">
        <v>27</v>
      </c>
      <c r="M1147" s="8">
        <v>1</v>
      </c>
      <c r="P1147" s="8"/>
    </row>
    <row r="1148" spans="1:16" x14ac:dyDescent="0.2">
      <c r="A1148" s="10" t="s">
        <v>1112</v>
      </c>
      <c r="B1148" s="8">
        <v>1</v>
      </c>
      <c r="C1148" s="8"/>
      <c r="D1148" s="8">
        <v>1</v>
      </c>
      <c r="M1148" s="8">
        <v>1</v>
      </c>
      <c r="P1148" s="8"/>
    </row>
    <row r="1149" spans="1:16" x14ac:dyDescent="0.2">
      <c r="A1149" s="10" t="s">
        <v>882</v>
      </c>
      <c r="B1149" s="8">
        <v>1</v>
      </c>
      <c r="C1149" s="8"/>
      <c r="D1149" s="8">
        <v>1</v>
      </c>
      <c r="M1149" s="8">
        <v>0</v>
      </c>
      <c r="P1149" s="8"/>
    </row>
    <row r="1150" spans="1:16" x14ac:dyDescent="0.2">
      <c r="A1150" s="10" t="s">
        <v>1178</v>
      </c>
      <c r="B1150" s="8">
        <v>0</v>
      </c>
      <c r="C1150" s="8"/>
      <c r="D1150" s="8">
        <v>0</v>
      </c>
      <c r="M1150" s="8">
        <v>0</v>
      </c>
      <c r="P1150" s="8"/>
    </row>
    <row r="1151" spans="1:16" x14ac:dyDescent="0.2">
      <c r="A1151" s="10" t="s">
        <v>1123</v>
      </c>
      <c r="B1151" s="8">
        <v>0</v>
      </c>
      <c r="C1151" s="8"/>
      <c r="D1151" s="8">
        <v>0</v>
      </c>
      <c r="M1151" s="8"/>
      <c r="P1151" s="8">
        <v>45</v>
      </c>
    </row>
    <row r="1152" spans="1:16" x14ac:dyDescent="0.2">
      <c r="A1152" s="10" t="s">
        <v>3416</v>
      </c>
      <c r="B1152" s="8"/>
      <c r="C1152" s="8">
        <v>45</v>
      </c>
      <c r="D1152" s="8">
        <v>45</v>
      </c>
      <c r="M1152" s="8"/>
      <c r="P1152" s="8">
        <v>23</v>
      </c>
    </row>
    <row r="1153" spans="1:16" x14ac:dyDescent="0.2">
      <c r="A1153" s="10" t="s">
        <v>1948</v>
      </c>
      <c r="B1153" s="8"/>
      <c r="C1153" s="8">
        <v>23</v>
      </c>
      <c r="D1153" s="8">
        <v>23</v>
      </c>
      <c r="M1153" s="8">
        <v>60</v>
      </c>
      <c r="P1153" s="8"/>
    </row>
    <row r="1154" spans="1:16" x14ac:dyDescent="0.2">
      <c r="A1154" s="10" t="s">
        <v>2670</v>
      </c>
      <c r="B1154" s="8">
        <v>60</v>
      </c>
      <c r="C1154" s="8"/>
      <c r="D1154" s="8">
        <v>60</v>
      </c>
      <c r="M1154" s="8">
        <v>0</v>
      </c>
      <c r="P1154" s="8"/>
    </row>
    <row r="1155" spans="1:16" x14ac:dyDescent="0.2">
      <c r="A1155" s="10" t="s">
        <v>1862</v>
      </c>
      <c r="B1155" s="8">
        <v>0</v>
      </c>
      <c r="C1155" s="8"/>
      <c r="D1155" s="8">
        <v>0</v>
      </c>
      <c r="M1155" s="8">
        <v>12</v>
      </c>
      <c r="P1155" s="8"/>
    </row>
    <row r="1156" spans="1:16" x14ac:dyDescent="0.2">
      <c r="A1156" s="10" t="s">
        <v>2898</v>
      </c>
      <c r="B1156" s="8">
        <v>12</v>
      </c>
      <c r="C1156" s="8"/>
      <c r="D1156" s="8">
        <v>12</v>
      </c>
      <c r="M1156" s="8">
        <v>3</v>
      </c>
      <c r="P1156" s="8"/>
    </row>
    <row r="1157" spans="1:16" x14ac:dyDescent="0.2">
      <c r="A1157" s="10" t="s">
        <v>498</v>
      </c>
      <c r="B1157" s="8">
        <v>3</v>
      </c>
      <c r="C1157" s="8"/>
      <c r="D1157" s="8">
        <v>3</v>
      </c>
      <c r="M1157" s="8"/>
      <c r="P1157" s="8">
        <v>45</v>
      </c>
    </row>
    <row r="1158" spans="1:16" x14ac:dyDescent="0.2">
      <c r="A1158" s="10" t="s">
        <v>3573</v>
      </c>
      <c r="B1158" s="8"/>
      <c r="C1158" s="8">
        <v>45</v>
      </c>
      <c r="D1158" s="8">
        <v>45</v>
      </c>
      <c r="M1158" s="8"/>
      <c r="P1158" s="8">
        <v>119</v>
      </c>
    </row>
    <row r="1159" spans="1:16" x14ac:dyDescent="0.2">
      <c r="A1159" s="10" t="s">
        <v>368</v>
      </c>
      <c r="B1159" s="8"/>
      <c r="C1159" s="8">
        <v>119</v>
      </c>
      <c r="D1159" s="8">
        <v>119</v>
      </c>
      <c r="M1159" s="8">
        <v>2</v>
      </c>
      <c r="P1159" s="8"/>
    </row>
    <row r="1160" spans="1:16" x14ac:dyDescent="0.2">
      <c r="A1160" s="10" t="s">
        <v>1127</v>
      </c>
      <c r="B1160" s="8">
        <v>2</v>
      </c>
      <c r="C1160" s="8"/>
      <c r="D1160" s="8">
        <v>2</v>
      </c>
      <c r="M1160" s="8"/>
      <c r="P1160" s="8">
        <v>65</v>
      </c>
    </row>
    <row r="1161" spans="1:16" x14ac:dyDescent="0.2">
      <c r="A1161" s="10" t="s">
        <v>2067</v>
      </c>
      <c r="B1161" s="8"/>
      <c r="C1161" s="8">
        <v>65</v>
      </c>
      <c r="D1161" s="8">
        <v>65</v>
      </c>
      <c r="M1161" s="8">
        <v>2</v>
      </c>
      <c r="P1161" s="8"/>
    </row>
    <row r="1162" spans="1:16" x14ac:dyDescent="0.2">
      <c r="A1162" s="10" t="s">
        <v>3118</v>
      </c>
      <c r="B1162" s="8">
        <v>2</v>
      </c>
      <c r="C1162" s="8"/>
      <c r="D1162" s="8">
        <v>2</v>
      </c>
      <c r="M1162" s="8">
        <v>24</v>
      </c>
      <c r="P1162" s="8"/>
    </row>
    <row r="1163" spans="1:16" x14ac:dyDescent="0.2">
      <c r="A1163" s="10" t="s">
        <v>976</v>
      </c>
      <c r="B1163" s="8">
        <v>24</v>
      </c>
      <c r="C1163" s="8"/>
      <c r="D1163" s="8">
        <v>24</v>
      </c>
      <c r="M1163" s="8"/>
      <c r="P1163" s="8">
        <v>2174</v>
      </c>
    </row>
    <row r="1164" spans="1:16" x14ac:dyDescent="0.2">
      <c r="A1164" s="10" t="s">
        <v>643</v>
      </c>
      <c r="B1164" s="8"/>
      <c r="C1164" s="8">
        <v>2174</v>
      </c>
      <c r="D1164" s="8">
        <v>2174</v>
      </c>
      <c r="M1164" s="8">
        <v>0</v>
      </c>
      <c r="P1164" s="8"/>
    </row>
    <row r="1165" spans="1:16" x14ac:dyDescent="0.2">
      <c r="A1165" s="10" t="s">
        <v>2858</v>
      </c>
      <c r="B1165" s="8">
        <v>0</v>
      </c>
      <c r="C1165" s="8"/>
      <c r="D1165" s="8">
        <v>0</v>
      </c>
      <c r="M1165" s="8"/>
      <c r="P1165" s="8">
        <v>11</v>
      </c>
    </row>
    <row r="1166" spans="1:16" x14ac:dyDescent="0.2">
      <c r="A1166" s="10" t="s">
        <v>1928</v>
      </c>
      <c r="B1166" s="8"/>
      <c r="C1166" s="8">
        <v>11</v>
      </c>
      <c r="D1166" s="8">
        <v>11</v>
      </c>
      <c r="M1166" s="8"/>
      <c r="P1166" s="8">
        <v>29</v>
      </c>
    </row>
    <row r="1167" spans="1:16" x14ac:dyDescent="0.2">
      <c r="A1167" s="10" t="s">
        <v>1938</v>
      </c>
      <c r="B1167" s="8"/>
      <c r="C1167" s="8">
        <v>29</v>
      </c>
      <c r="D1167" s="8">
        <v>29</v>
      </c>
      <c r="M1167" s="8"/>
      <c r="P1167" s="8">
        <v>14</v>
      </c>
    </row>
    <row r="1168" spans="1:16" x14ac:dyDescent="0.2">
      <c r="A1168" s="10" t="s">
        <v>2097</v>
      </c>
      <c r="B1168" s="8"/>
      <c r="C1168" s="8">
        <v>14</v>
      </c>
      <c r="D1168" s="8">
        <v>14</v>
      </c>
      <c r="M1168" s="8"/>
      <c r="P1168" s="8">
        <v>27</v>
      </c>
    </row>
    <row r="1169" spans="1:16" x14ac:dyDescent="0.2">
      <c r="A1169" s="10" t="s">
        <v>2101</v>
      </c>
      <c r="B1169" s="8"/>
      <c r="C1169" s="8">
        <v>27</v>
      </c>
      <c r="D1169" s="8">
        <v>27</v>
      </c>
      <c r="M1169" s="8">
        <v>2</v>
      </c>
      <c r="P1169" s="8"/>
    </row>
    <row r="1170" spans="1:16" x14ac:dyDescent="0.2">
      <c r="A1170" s="10" t="s">
        <v>3967</v>
      </c>
      <c r="B1170" s="8">
        <v>2</v>
      </c>
      <c r="C1170" s="8"/>
      <c r="D1170" s="8">
        <v>2</v>
      </c>
      <c r="M1170" s="8"/>
      <c r="P1170" s="8">
        <v>76</v>
      </c>
    </row>
    <row r="1171" spans="1:16" x14ac:dyDescent="0.2">
      <c r="A1171" s="10" t="s">
        <v>859</v>
      </c>
      <c r="B1171" s="8"/>
      <c r="C1171" s="8">
        <v>76</v>
      </c>
      <c r="D1171" s="8">
        <v>76</v>
      </c>
      <c r="M1171" s="8"/>
      <c r="P1171" s="8">
        <v>294</v>
      </c>
    </row>
    <row r="1172" spans="1:16" x14ac:dyDescent="0.2">
      <c r="A1172" s="10" t="s">
        <v>1533</v>
      </c>
      <c r="B1172" s="8"/>
      <c r="C1172" s="8">
        <v>294</v>
      </c>
      <c r="D1172" s="8">
        <v>294</v>
      </c>
      <c r="M1172" s="8">
        <v>0</v>
      </c>
      <c r="P1172" s="8"/>
    </row>
    <row r="1173" spans="1:16" x14ac:dyDescent="0.2">
      <c r="A1173" s="10" t="s">
        <v>1707</v>
      </c>
      <c r="B1173" s="8">
        <v>0</v>
      </c>
      <c r="C1173" s="8"/>
      <c r="D1173" s="8">
        <v>0</v>
      </c>
      <c r="M1173" s="8">
        <v>6</v>
      </c>
      <c r="P1173" s="8"/>
    </row>
    <row r="1174" spans="1:16" x14ac:dyDescent="0.2">
      <c r="A1174" s="10" t="s">
        <v>1409</v>
      </c>
      <c r="B1174" s="8">
        <v>6</v>
      </c>
      <c r="C1174" s="8"/>
      <c r="D1174" s="8">
        <v>6</v>
      </c>
      <c r="M1174" s="8"/>
      <c r="P1174" s="8">
        <v>18</v>
      </c>
    </row>
    <row r="1175" spans="1:16" x14ac:dyDescent="0.2">
      <c r="A1175" s="10" t="s">
        <v>3697</v>
      </c>
      <c r="B1175" s="8"/>
      <c r="C1175" s="8">
        <v>18</v>
      </c>
      <c r="D1175" s="8">
        <v>18</v>
      </c>
      <c r="M1175" s="8"/>
      <c r="P1175" s="8">
        <v>36</v>
      </c>
    </row>
    <row r="1176" spans="1:16" x14ac:dyDescent="0.2">
      <c r="A1176" s="10" t="s">
        <v>2471</v>
      </c>
      <c r="B1176" s="8"/>
      <c r="C1176" s="8">
        <v>36</v>
      </c>
      <c r="D1176" s="8">
        <v>36</v>
      </c>
      <c r="M1176" s="8"/>
      <c r="P1176" s="8">
        <v>135</v>
      </c>
    </row>
    <row r="1177" spans="1:16" x14ac:dyDescent="0.2">
      <c r="A1177" s="10" t="s">
        <v>287</v>
      </c>
      <c r="B1177" s="8"/>
      <c r="C1177" s="8">
        <v>135</v>
      </c>
      <c r="D1177" s="8">
        <v>135</v>
      </c>
      <c r="M1177" s="8"/>
      <c r="P1177" s="8">
        <v>13</v>
      </c>
    </row>
    <row r="1178" spans="1:16" x14ac:dyDescent="0.2">
      <c r="A1178" s="10" t="s">
        <v>3479</v>
      </c>
      <c r="B1178" s="8"/>
      <c r="C1178" s="8">
        <v>13</v>
      </c>
      <c r="D1178" s="8">
        <v>13</v>
      </c>
      <c r="M1178" s="8"/>
      <c r="P1178" s="8">
        <v>76</v>
      </c>
    </row>
    <row r="1179" spans="1:16" x14ac:dyDescent="0.2">
      <c r="A1179" s="10" t="s">
        <v>3819</v>
      </c>
      <c r="B1179" s="8"/>
      <c r="C1179" s="8">
        <v>76</v>
      </c>
      <c r="D1179" s="8">
        <v>76</v>
      </c>
      <c r="M1179" s="8">
        <v>50</v>
      </c>
      <c r="P1179" s="8"/>
    </row>
    <row r="1180" spans="1:16" x14ac:dyDescent="0.2">
      <c r="A1180" s="10" t="s">
        <v>3841</v>
      </c>
      <c r="B1180" s="8">
        <v>50</v>
      </c>
      <c r="C1180" s="8"/>
      <c r="D1180" s="8">
        <v>50</v>
      </c>
      <c r="M1180" s="8"/>
      <c r="P1180" s="8">
        <v>147</v>
      </c>
    </row>
    <row r="1181" spans="1:16" x14ac:dyDescent="0.2">
      <c r="A1181" s="10" t="s">
        <v>2274</v>
      </c>
      <c r="B1181" s="8"/>
      <c r="C1181" s="8">
        <v>147</v>
      </c>
      <c r="D1181" s="8">
        <v>147</v>
      </c>
      <c r="M1181" s="8"/>
      <c r="P1181" s="8">
        <v>45</v>
      </c>
    </row>
    <row r="1182" spans="1:16" x14ac:dyDescent="0.2">
      <c r="A1182" s="10" t="s">
        <v>3580</v>
      </c>
      <c r="B1182" s="8"/>
      <c r="C1182" s="8">
        <v>45</v>
      </c>
      <c r="D1182" s="8">
        <v>45</v>
      </c>
      <c r="M1182" s="8"/>
      <c r="P1182" s="8">
        <v>25</v>
      </c>
    </row>
    <row r="1183" spans="1:16" x14ac:dyDescent="0.2">
      <c r="A1183" s="10" t="s">
        <v>2088</v>
      </c>
      <c r="B1183" s="8"/>
      <c r="C1183" s="8">
        <v>25</v>
      </c>
      <c r="D1183" s="8">
        <v>25</v>
      </c>
      <c r="M1183" s="8"/>
      <c r="P1183" s="8">
        <v>72</v>
      </c>
    </row>
    <row r="1184" spans="1:16" x14ac:dyDescent="0.2">
      <c r="A1184" s="10" t="s">
        <v>3290</v>
      </c>
      <c r="B1184" s="8"/>
      <c r="C1184" s="8">
        <v>72</v>
      </c>
      <c r="D1184" s="8">
        <v>72</v>
      </c>
      <c r="M1184" s="8">
        <v>1</v>
      </c>
      <c r="P1184" s="8"/>
    </row>
    <row r="1185" spans="1:16" x14ac:dyDescent="0.2">
      <c r="A1185" s="10" t="s">
        <v>590</v>
      </c>
      <c r="B1185" s="8">
        <v>1</v>
      </c>
      <c r="C1185" s="8"/>
      <c r="D1185" s="8">
        <v>1</v>
      </c>
      <c r="M1185" s="8"/>
      <c r="P1185" s="8">
        <v>4</v>
      </c>
    </row>
    <row r="1186" spans="1:16" x14ac:dyDescent="0.2">
      <c r="A1186" s="10" t="s">
        <v>1610</v>
      </c>
      <c r="B1186" s="8"/>
      <c r="C1186" s="8">
        <v>4</v>
      </c>
      <c r="D1186" s="8">
        <v>4</v>
      </c>
      <c r="M1186" s="8"/>
      <c r="P1186" s="8">
        <v>20</v>
      </c>
    </row>
    <row r="1187" spans="1:16" x14ac:dyDescent="0.2">
      <c r="A1187" s="10" t="s">
        <v>1845</v>
      </c>
      <c r="B1187" s="8"/>
      <c r="C1187" s="8">
        <v>20</v>
      </c>
      <c r="D1187" s="8">
        <v>20</v>
      </c>
      <c r="M1187" s="8"/>
      <c r="P1187" s="8">
        <v>21</v>
      </c>
    </row>
    <row r="1188" spans="1:16" x14ac:dyDescent="0.2">
      <c r="A1188" s="10" t="s">
        <v>3226</v>
      </c>
      <c r="B1188" s="8"/>
      <c r="C1188" s="8">
        <v>21</v>
      </c>
      <c r="D1188" s="8">
        <v>21</v>
      </c>
      <c r="M1188" s="8">
        <v>3</v>
      </c>
      <c r="P1188" s="8"/>
    </row>
    <row r="1189" spans="1:16" x14ac:dyDescent="0.2">
      <c r="A1189" s="10" t="s">
        <v>2862</v>
      </c>
      <c r="B1189" s="8">
        <v>3</v>
      </c>
      <c r="C1189" s="8"/>
      <c r="D1189" s="8">
        <v>3</v>
      </c>
      <c r="M1189" s="8"/>
      <c r="P1189" s="8">
        <v>72</v>
      </c>
    </row>
    <row r="1190" spans="1:16" x14ac:dyDescent="0.2">
      <c r="A1190" s="10" t="s">
        <v>3298</v>
      </c>
      <c r="B1190" s="8"/>
      <c r="C1190" s="8">
        <v>72</v>
      </c>
      <c r="D1190" s="8">
        <v>72</v>
      </c>
      <c r="M1190" s="8">
        <v>4</v>
      </c>
      <c r="P1190" s="8"/>
    </row>
    <row r="1191" spans="1:16" x14ac:dyDescent="0.2">
      <c r="A1191" s="10" t="s">
        <v>2903</v>
      </c>
      <c r="B1191" s="8">
        <v>4</v>
      </c>
      <c r="C1191" s="8"/>
      <c r="D1191" s="8">
        <v>4</v>
      </c>
      <c r="M1191" s="8"/>
      <c r="P1191" s="8">
        <v>11</v>
      </c>
    </row>
    <row r="1192" spans="1:16" x14ac:dyDescent="0.2">
      <c r="A1192" s="10" t="s">
        <v>3748</v>
      </c>
      <c r="B1192" s="8"/>
      <c r="C1192" s="8">
        <v>11</v>
      </c>
      <c r="D1192" s="8">
        <v>11</v>
      </c>
      <c r="M1192" s="8"/>
      <c r="P1192" s="8">
        <v>32</v>
      </c>
    </row>
    <row r="1193" spans="1:16" x14ac:dyDescent="0.2">
      <c r="A1193" s="10" t="s">
        <v>1664</v>
      </c>
      <c r="B1193" s="8"/>
      <c r="C1193" s="8">
        <v>32</v>
      </c>
      <c r="D1193" s="8">
        <v>32</v>
      </c>
      <c r="M1193" s="8">
        <v>6</v>
      </c>
      <c r="P1193" s="8"/>
    </row>
    <row r="1194" spans="1:16" x14ac:dyDescent="0.2">
      <c r="A1194" s="10" t="s">
        <v>3966</v>
      </c>
      <c r="B1194" s="8">
        <v>6</v>
      </c>
      <c r="C1194" s="8"/>
      <c r="D1194" s="8">
        <v>6</v>
      </c>
      <c r="M1194" s="8"/>
      <c r="P1194" s="8">
        <v>112</v>
      </c>
    </row>
    <row r="1195" spans="1:16" x14ac:dyDescent="0.2">
      <c r="A1195" s="10" t="s">
        <v>1389</v>
      </c>
      <c r="B1195" s="8"/>
      <c r="C1195" s="8">
        <v>112</v>
      </c>
      <c r="D1195" s="8">
        <v>112</v>
      </c>
      <c r="M1195" s="8"/>
      <c r="P1195" s="8">
        <v>304</v>
      </c>
    </row>
    <row r="1196" spans="1:16" x14ac:dyDescent="0.2">
      <c r="A1196" s="10" t="s">
        <v>2608</v>
      </c>
      <c r="B1196" s="8"/>
      <c r="C1196" s="8">
        <v>304</v>
      </c>
      <c r="D1196" s="8">
        <v>304</v>
      </c>
      <c r="M1196" s="8"/>
      <c r="P1196" s="8">
        <v>85</v>
      </c>
    </row>
    <row r="1197" spans="1:16" x14ac:dyDescent="0.2">
      <c r="A1197" s="10" t="s">
        <v>3541</v>
      </c>
      <c r="B1197" s="8"/>
      <c r="C1197" s="8">
        <v>85</v>
      </c>
      <c r="D1197" s="8">
        <v>85</v>
      </c>
      <c r="M1197" s="8"/>
      <c r="P1197" s="8">
        <v>75</v>
      </c>
    </row>
    <row r="1198" spans="1:16" x14ac:dyDescent="0.2">
      <c r="A1198" s="10" t="s">
        <v>2277</v>
      </c>
      <c r="B1198" s="8"/>
      <c r="C1198" s="8">
        <v>75</v>
      </c>
      <c r="D1198" s="8">
        <v>75</v>
      </c>
      <c r="M1198" s="8"/>
      <c r="P1198" s="8">
        <v>46</v>
      </c>
    </row>
    <row r="1199" spans="1:16" x14ac:dyDescent="0.2">
      <c r="A1199" s="10" t="s">
        <v>2665</v>
      </c>
      <c r="B1199" s="8"/>
      <c r="C1199" s="8">
        <v>46</v>
      </c>
      <c r="D1199" s="8">
        <v>46</v>
      </c>
      <c r="M1199" s="8"/>
      <c r="P1199" s="8">
        <v>93</v>
      </c>
    </row>
    <row r="1200" spans="1:16" x14ac:dyDescent="0.2">
      <c r="A1200" s="10" t="s">
        <v>2991</v>
      </c>
      <c r="B1200" s="8"/>
      <c r="C1200" s="8">
        <v>93</v>
      </c>
      <c r="D1200" s="8">
        <v>93</v>
      </c>
      <c r="M1200" s="8">
        <v>4</v>
      </c>
      <c r="P1200" s="8"/>
    </row>
    <row r="1201" spans="1:16" x14ac:dyDescent="0.2">
      <c r="A1201" s="10" t="s">
        <v>889</v>
      </c>
      <c r="B1201" s="8">
        <v>4</v>
      </c>
      <c r="C1201" s="8"/>
      <c r="D1201" s="8">
        <v>4</v>
      </c>
      <c r="M1201" s="8"/>
      <c r="P1201" s="8">
        <v>182</v>
      </c>
    </row>
    <row r="1202" spans="1:16" x14ac:dyDescent="0.2">
      <c r="A1202" s="10" t="s">
        <v>2</v>
      </c>
      <c r="B1202" s="8"/>
      <c r="C1202" s="8">
        <v>182</v>
      </c>
      <c r="D1202" s="8">
        <v>182</v>
      </c>
      <c r="M1202" s="8">
        <v>1</v>
      </c>
      <c r="P1202" s="8"/>
    </row>
    <row r="1203" spans="1:16" x14ac:dyDescent="0.2">
      <c r="A1203" s="10" t="s">
        <v>2879</v>
      </c>
      <c r="B1203" s="8">
        <v>1</v>
      </c>
      <c r="C1203" s="8"/>
      <c r="D1203" s="8">
        <v>1</v>
      </c>
      <c r="M1203" s="8"/>
      <c r="P1203" s="8">
        <v>36</v>
      </c>
    </row>
    <row r="1204" spans="1:16" x14ac:dyDescent="0.2">
      <c r="A1204" s="10" t="s">
        <v>3775</v>
      </c>
      <c r="B1204" s="8"/>
      <c r="C1204" s="8">
        <v>36</v>
      </c>
      <c r="D1204" s="8">
        <v>36</v>
      </c>
      <c r="M1204" s="8"/>
      <c r="P1204" s="8">
        <v>19</v>
      </c>
    </row>
    <row r="1205" spans="1:16" x14ac:dyDescent="0.2">
      <c r="A1205" s="10" t="s">
        <v>1846</v>
      </c>
      <c r="B1205" s="8"/>
      <c r="C1205" s="8">
        <v>19</v>
      </c>
      <c r="D1205" s="8">
        <v>19</v>
      </c>
      <c r="M1205" s="8">
        <v>0</v>
      </c>
      <c r="P1205" s="8"/>
    </row>
    <row r="1206" spans="1:16" x14ac:dyDescent="0.2">
      <c r="A1206" s="10" t="s">
        <v>1819</v>
      </c>
      <c r="B1206" s="8">
        <v>0</v>
      </c>
      <c r="C1206" s="8"/>
      <c r="D1206" s="8">
        <v>0</v>
      </c>
      <c r="M1206" s="8">
        <v>19</v>
      </c>
      <c r="P1206" s="8"/>
    </row>
    <row r="1207" spans="1:16" x14ac:dyDescent="0.2">
      <c r="A1207" s="10" t="s">
        <v>1175</v>
      </c>
      <c r="B1207" s="8">
        <v>19</v>
      </c>
      <c r="C1207" s="8"/>
      <c r="D1207" s="8">
        <v>19</v>
      </c>
      <c r="M1207" s="8"/>
      <c r="P1207" s="8">
        <v>26</v>
      </c>
    </row>
    <row r="1208" spans="1:16" x14ac:dyDescent="0.2">
      <c r="A1208" s="10" t="s">
        <v>1885</v>
      </c>
      <c r="B1208" s="8"/>
      <c r="C1208" s="8">
        <v>26</v>
      </c>
      <c r="D1208" s="8">
        <v>26</v>
      </c>
      <c r="M1208" s="8"/>
      <c r="P1208" s="8">
        <v>57</v>
      </c>
    </row>
    <row r="1209" spans="1:16" x14ac:dyDescent="0.2">
      <c r="A1209" s="10" t="s">
        <v>1822</v>
      </c>
      <c r="B1209" s="8"/>
      <c r="C1209" s="8">
        <v>57</v>
      </c>
      <c r="D1209" s="8">
        <v>57</v>
      </c>
      <c r="M1209" s="8"/>
      <c r="P1209" s="8">
        <v>45</v>
      </c>
    </row>
    <row r="1210" spans="1:16" x14ac:dyDescent="0.2">
      <c r="A1210" s="10" t="s">
        <v>3180</v>
      </c>
      <c r="B1210" s="8"/>
      <c r="C1210" s="8">
        <v>45</v>
      </c>
      <c r="D1210" s="8">
        <v>45</v>
      </c>
      <c r="M1210" s="8"/>
      <c r="P1210" s="8">
        <v>47</v>
      </c>
    </row>
    <row r="1211" spans="1:16" x14ac:dyDescent="0.2">
      <c r="A1211" s="10" t="s">
        <v>110</v>
      </c>
      <c r="B1211" s="8"/>
      <c r="C1211" s="8">
        <v>47</v>
      </c>
      <c r="D1211" s="8">
        <v>47</v>
      </c>
      <c r="M1211" s="8">
        <v>12</v>
      </c>
      <c r="P1211" s="8"/>
    </row>
    <row r="1212" spans="1:16" x14ac:dyDescent="0.2">
      <c r="A1212" s="10" t="s">
        <v>4042</v>
      </c>
      <c r="B1212" s="8">
        <v>12</v>
      </c>
      <c r="C1212" s="8"/>
      <c r="D1212" s="8">
        <v>12</v>
      </c>
      <c r="M1212" s="8">
        <v>0</v>
      </c>
      <c r="P1212" s="8"/>
    </row>
    <row r="1213" spans="1:16" x14ac:dyDescent="0.2">
      <c r="A1213" s="10" t="s">
        <v>1417</v>
      </c>
      <c r="B1213" s="8">
        <v>0</v>
      </c>
      <c r="C1213" s="8"/>
      <c r="D1213" s="8">
        <v>0</v>
      </c>
      <c r="M1213" s="8">
        <v>2</v>
      </c>
      <c r="P1213" s="8"/>
    </row>
    <row r="1214" spans="1:16" x14ac:dyDescent="0.2">
      <c r="A1214" s="10" t="s">
        <v>471</v>
      </c>
      <c r="B1214" s="8">
        <v>2</v>
      </c>
      <c r="C1214" s="8"/>
      <c r="D1214" s="8">
        <v>2</v>
      </c>
      <c r="M1214" s="8"/>
      <c r="P1214" s="8">
        <v>75</v>
      </c>
    </row>
    <row r="1215" spans="1:16" x14ac:dyDescent="0.2">
      <c r="A1215" s="10" t="s">
        <v>60</v>
      </c>
      <c r="B1215" s="8"/>
      <c r="C1215" s="8">
        <v>75</v>
      </c>
      <c r="D1215" s="8">
        <v>75</v>
      </c>
      <c r="M1215" s="8">
        <v>7</v>
      </c>
      <c r="P1215" s="8"/>
    </row>
    <row r="1216" spans="1:16" x14ac:dyDescent="0.2">
      <c r="A1216" s="10" t="s">
        <v>3080</v>
      </c>
      <c r="B1216" s="8">
        <v>7</v>
      </c>
      <c r="C1216" s="8"/>
      <c r="D1216" s="8">
        <v>7</v>
      </c>
      <c r="M1216" s="8"/>
      <c r="P1216" s="8">
        <v>19</v>
      </c>
    </row>
    <row r="1217" spans="1:16" x14ac:dyDescent="0.2">
      <c r="A1217" s="10" t="s">
        <v>741</v>
      </c>
      <c r="B1217" s="8"/>
      <c r="C1217" s="8">
        <v>19</v>
      </c>
      <c r="D1217" s="8">
        <v>19</v>
      </c>
      <c r="M1217" s="8">
        <v>369</v>
      </c>
      <c r="P1217" s="8"/>
    </row>
    <row r="1218" spans="1:16" x14ac:dyDescent="0.2">
      <c r="A1218" s="10" t="s">
        <v>709</v>
      </c>
      <c r="B1218" s="8">
        <v>369</v>
      </c>
      <c r="C1218" s="8"/>
      <c r="D1218" s="8">
        <v>369</v>
      </c>
      <c r="M1218" s="8"/>
      <c r="P1218" s="8">
        <v>241</v>
      </c>
    </row>
    <row r="1219" spans="1:16" x14ac:dyDescent="0.2">
      <c r="A1219" s="10" t="s">
        <v>412</v>
      </c>
      <c r="B1219" s="8"/>
      <c r="C1219" s="8">
        <v>241</v>
      </c>
      <c r="D1219" s="8">
        <v>241</v>
      </c>
      <c r="M1219" s="8"/>
      <c r="P1219" s="8">
        <v>100</v>
      </c>
    </row>
    <row r="1220" spans="1:16" x14ac:dyDescent="0.2">
      <c r="A1220" s="10" t="s">
        <v>3277</v>
      </c>
      <c r="B1220" s="8"/>
      <c r="C1220" s="8">
        <v>100</v>
      </c>
      <c r="D1220" s="8">
        <v>100</v>
      </c>
      <c r="M1220" s="8">
        <v>1</v>
      </c>
      <c r="P1220" s="8"/>
    </row>
    <row r="1221" spans="1:16" x14ac:dyDescent="0.2">
      <c r="A1221" s="10" t="s">
        <v>593</v>
      </c>
      <c r="B1221" s="8">
        <v>1</v>
      </c>
      <c r="C1221" s="8"/>
      <c r="D1221" s="8">
        <v>1</v>
      </c>
      <c r="M1221" s="8">
        <v>7</v>
      </c>
      <c r="P1221" s="8"/>
    </row>
    <row r="1222" spans="1:16" x14ac:dyDescent="0.2">
      <c r="A1222" s="10" t="s">
        <v>599</v>
      </c>
      <c r="B1222" s="8">
        <v>7</v>
      </c>
      <c r="C1222" s="8"/>
      <c r="D1222" s="8">
        <v>7</v>
      </c>
      <c r="M1222" s="8"/>
      <c r="P1222" s="8">
        <v>194</v>
      </c>
    </row>
    <row r="1223" spans="1:16" x14ac:dyDescent="0.2">
      <c r="A1223" s="10" t="s">
        <v>2267</v>
      </c>
      <c r="B1223" s="8"/>
      <c r="C1223" s="8">
        <v>194</v>
      </c>
      <c r="D1223" s="8">
        <v>194</v>
      </c>
      <c r="M1223" s="8"/>
      <c r="P1223" s="8">
        <v>16</v>
      </c>
    </row>
    <row r="1224" spans="1:16" x14ac:dyDescent="0.2">
      <c r="A1224" s="10" t="s">
        <v>849</v>
      </c>
      <c r="B1224" s="8"/>
      <c r="C1224" s="8">
        <v>16</v>
      </c>
      <c r="D1224" s="8">
        <v>16</v>
      </c>
      <c r="M1224" s="8"/>
      <c r="P1224" s="8">
        <v>62</v>
      </c>
    </row>
    <row r="1225" spans="1:16" x14ac:dyDescent="0.2">
      <c r="A1225" s="10" t="s">
        <v>3588</v>
      </c>
      <c r="B1225" s="8"/>
      <c r="C1225" s="8">
        <v>62</v>
      </c>
      <c r="D1225" s="8">
        <v>62</v>
      </c>
      <c r="M1225" s="8"/>
      <c r="P1225" s="8">
        <v>41</v>
      </c>
    </row>
    <row r="1226" spans="1:16" x14ac:dyDescent="0.2">
      <c r="A1226" s="10" t="s">
        <v>3385</v>
      </c>
      <c r="B1226" s="8"/>
      <c r="C1226" s="8">
        <v>41</v>
      </c>
      <c r="D1226" s="8">
        <v>41</v>
      </c>
      <c r="M1226" s="8">
        <v>15</v>
      </c>
      <c r="P1226" s="8"/>
    </row>
    <row r="1227" spans="1:16" x14ac:dyDescent="0.2">
      <c r="A1227" s="10" t="s">
        <v>3066</v>
      </c>
      <c r="B1227" s="8">
        <v>15</v>
      </c>
      <c r="C1227" s="8"/>
      <c r="D1227" s="8">
        <v>15</v>
      </c>
      <c r="M1227" s="8"/>
      <c r="P1227" s="8">
        <v>71</v>
      </c>
    </row>
    <row r="1228" spans="1:16" x14ac:dyDescent="0.2">
      <c r="A1228" s="10" t="s">
        <v>807</v>
      </c>
      <c r="B1228" s="8"/>
      <c r="C1228" s="8">
        <v>71</v>
      </c>
      <c r="D1228" s="8">
        <v>71</v>
      </c>
      <c r="M1228" s="8"/>
      <c r="P1228" s="8">
        <v>126</v>
      </c>
    </row>
    <row r="1229" spans="1:16" x14ac:dyDescent="0.2">
      <c r="A1229" s="10" t="s">
        <v>1631</v>
      </c>
      <c r="B1229" s="8"/>
      <c r="C1229" s="8">
        <v>126</v>
      </c>
      <c r="D1229" s="8">
        <v>126</v>
      </c>
      <c r="M1229" s="8"/>
      <c r="P1229" s="8">
        <v>199</v>
      </c>
    </row>
    <row r="1230" spans="1:16" x14ac:dyDescent="0.2">
      <c r="A1230" s="10" t="s">
        <v>3674</v>
      </c>
      <c r="B1230" s="8"/>
      <c r="C1230" s="8">
        <v>199</v>
      </c>
      <c r="D1230" s="8">
        <v>199</v>
      </c>
      <c r="M1230" s="8">
        <v>29</v>
      </c>
      <c r="P1230" s="8"/>
    </row>
    <row r="1231" spans="1:16" x14ac:dyDescent="0.2">
      <c r="A1231" s="10" t="s">
        <v>965</v>
      </c>
      <c r="B1231" s="8">
        <v>29</v>
      </c>
      <c r="C1231" s="8"/>
      <c r="D1231" s="8">
        <v>29</v>
      </c>
      <c r="M1231" s="8"/>
      <c r="P1231" s="8">
        <v>10</v>
      </c>
    </row>
    <row r="1232" spans="1:16" x14ac:dyDescent="0.2">
      <c r="A1232" s="10" t="s">
        <v>106</v>
      </c>
      <c r="B1232" s="8"/>
      <c r="C1232" s="8">
        <v>10</v>
      </c>
      <c r="D1232" s="8">
        <v>10</v>
      </c>
      <c r="M1232" s="8"/>
      <c r="P1232" s="8">
        <v>558</v>
      </c>
    </row>
    <row r="1233" spans="1:16" x14ac:dyDescent="0.2">
      <c r="A1233" s="10" t="s">
        <v>3556</v>
      </c>
      <c r="B1233" s="8"/>
      <c r="C1233" s="8">
        <v>558</v>
      </c>
      <c r="D1233" s="8">
        <v>558</v>
      </c>
      <c r="M1233" s="8">
        <v>5</v>
      </c>
      <c r="P1233" s="8"/>
    </row>
    <row r="1234" spans="1:16" x14ac:dyDescent="0.2">
      <c r="A1234" s="10" t="s">
        <v>4056</v>
      </c>
      <c r="B1234" s="8">
        <v>5</v>
      </c>
      <c r="C1234" s="8"/>
      <c r="D1234" s="8">
        <v>5</v>
      </c>
      <c r="M1234" s="8"/>
      <c r="P1234" s="8">
        <v>551</v>
      </c>
    </row>
    <row r="1235" spans="1:16" x14ac:dyDescent="0.2">
      <c r="A1235" s="10" t="s">
        <v>2715</v>
      </c>
      <c r="B1235" s="8"/>
      <c r="C1235" s="8">
        <v>551</v>
      </c>
      <c r="D1235" s="8">
        <v>551</v>
      </c>
      <c r="M1235" s="8"/>
      <c r="P1235" s="8">
        <v>108</v>
      </c>
    </row>
    <row r="1236" spans="1:16" x14ac:dyDescent="0.2">
      <c r="A1236" s="10" t="s">
        <v>253</v>
      </c>
      <c r="B1236" s="8"/>
      <c r="C1236" s="8">
        <v>108</v>
      </c>
      <c r="D1236" s="8">
        <v>108</v>
      </c>
      <c r="M1236" s="8"/>
      <c r="P1236" s="8">
        <v>20</v>
      </c>
    </row>
    <row r="1237" spans="1:16" x14ac:dyDescent="0.2">
      <c r="A1237" s="10" t="s">
        <v>2795</v>
      </c>
      <c r="B1237" s="8"/>
      <c r="C1237" s="8">
        <v>20</v>
      </c>
      <c r="D1237" s="8">
        <v>20</v>
      </c>
      <c r="M1237" s="8"/>
      <c r="P1237" s="8">
        <v>316</v>
      </c>
    </row>
    <row r="1238" spans="1:16" x14ac:dyDescent="0.2">
      <c r="A1238" s="10" t="s">
        <v>318</v>
      </c>
      <c r="B1238" s="8"/>
      <c r="C1238" s="8">
        <v>316</v>
      </c>
      <c r="D1238" s="8">
        <v>316</v>
      </c>
      <c r="M1238" s="8"/>
      <c r="P1238" s="8">
        <v>33</v>
      </c>
    </row>
    <row r="1239" spans="1:16" x14ac:dyDescent="0.2">
      <c r="A1239" s="10" t="s">
        <v>1192</v>
      </c>
      <c r="B1239" s="8"/>
      <c r="C1239" s="8">
        <v>33</v>
      </c>
      <c r="D1239" s="8">
        <v>33</v>
      </c>
      <c r="M1239" s="8"/>
      <c r="P1239" s="8">
        <v>63</v>
      </c>
    </row>
    <row r="1240" spans="1:16" x14ac:dyDescent="0.2">
      <c r="A1240" s="10" t="s">
        <v>3279</v>
      </c>
      <c r="B1240" s="8"/>
      <c r="C1240" s="8">
        <v>63</v>
      </c>
      <c r="D1240" s="8">
        <v>63</v>
      </c>
      <c r="M1240" s="8"/>
      <c r="P1240" s="8">
        <v>74</v>
      </c>
    </row>
    <row r="1241" spans="1:16" x14ac:dyDescent="0.2">
      <c r="A1241" s="10" t="s">
        <v>3223</v>
      </c>
      <c r="B1241" s="8"/>
      <c r="C1241" s="8">
        <v>74</v>
      </c>
      <c r="D1241" s="8">
        <v>74</v>
      </c>
      <c r="M1241" s="8">
        <v>26</v>
      </c>
      <c r="P1241" s="8"/>
    </row>
    <row r="1242" spans="1:16" x14ac:dyDescent="0.2">
      <c r="A1242" s="10" t="s">
        <v>177</v>
      </c>
      <c r="B1242" s="8">
        <v>26</v>
      </c>
      <c r="C1242" s="8"/>
      <c r="D1242" s="8">
        <v>26</v>
      </c>
      <c r="M1242" s="8"/>
      <c r="P1242" s="8">
        <v>30</v>
      </c>
    </row>
    <row r="1243" spans="1:16" x14ac:dyDescent="0.2">
      <c r="A1243" s="10" t="s">
        <v>3382</v>
      </c>
      <c r="B1243" s="8"/>
      <c r="C1243" s="8">
        <v>30</v>
      </c>
      <c r="D1243" s="8">
        <v>30</v>
      </c>
      <c r="M1243" s="8"/>
      <c r="P1243" s="8">
        <v>29</v>
      </c>
    </row>
    <row r="1244" spans="1:16" x14ac:dyDescent="0.2">
      <c r="A1244" s="10" t="s">
        <v>3487</v>
      </c>
      <c r="B1244" s="8"/>
      <c r="C1244" s="8">
        <v>29</v>
      </c>
      <c r="D1244" s="8">
        <v>29</v>
      </c>
      <c r="M1244" s="8"/>
      <c r="P1244" s="8">
        <v>21</v>
      </c>
    </row>
    <row r="1245" spans="1:16" x14ac:dyDescent="0.2">
      <c r="A1245" s="10" t="s">
        <v>97</v>
      </c>
      <c r="B1245" s="8"/>
      <c r="C1245" s="8">
        <v>21</v>
      </c>
      <c r="D1245" s="8">
        <v>21</v>
      </c>
      <c r="M1245" s="8"/>
      <c r="P1245" s="8">
        <v>89</v>
      </c>
    </row>
    <row r="1246" spans="1:16" x14ac:dyDescent="0.2">
      <c r="A1246" s="10" t="s">
        <v>1665</v>
      </c>
      <c r="B1246" s="8"/>
      <c r="C1246" s="8">
        <v>89</v>
      </c>
      <c r="D1246" s="8">
        <v>89</v>
      </c>
      <c r="M1246" s="8">
        <v>3</v>
      </c>
      <c r="P1246" s="8"/>
    </row>
    <row r="1247" spans="1:16" x14ac:dyDescent="0.2">
      <c r="A1247" s="10" t="s">
        <v>3861</v>
      </c>
      <c r="B1247" s="8">
        <v>3</v>
      </c>
      <c r="C1247" s="8"/>
      <c r="D1247" s="8">
        <v>3</v>
      </c>
      <c r="M1247" s="8"/>
      <c r="P1247" s="8">
        <v>576</v>
      </c>
    </row>
    <row r="1248" spans="1:16" x14ac:dyDescent="0.2">
      <c r="A1248" s="10" t="s">
        <v>308</v>
      </c>
      <c r="B1248" s="8"/>
      <c r="C1248" s="8">
        <v>576</v>
      </c>
      <c r="D1248" s="8">
        <v>576</v>
      </c>
      <c r="M1248" s="8"/>
      <c r="P1248" s="8">
        <v>4883</v>
      </c>
    </row>
    <row r="1249" spans="1:16" x14ac:dyDescent="0.2">
      <c r="A1249" s="10" t="s">
        <v>1942</v>
      </c>
      <c r="B1249" s="8"/>
      <c r="C1249" s="8">
        <v>4883</v>
      </c>
      <c r="D1249" s="8">
        <v>4883</v>
      </c>
      <c r="M1249" s="8"/>
      <c r="P1249" s="8">
        <v>145</v>
      </c>
    </row>
    <row r="1250" spans="1:16" x14ac:dyDescent="0.2">
      <c r="A1250" s="10" t="s">
        <v>1937</v>
      </c>
      <c r="B1250" s="8"/>
      <c r="C1250" s="8">
        <v>145</v>
      </c>
      <c r="D1250" s="8">
        <v>145</v>
      </c>
      <c r="M1250" s="8"/>
      <c r="P1250" s="8">
        <v>68</v>
      </c>
    </row>
    <row r="1251" spans="1:16" x14ac:dyDescent="0.2">
      <c r="A1251" s="10" t="s">
        <v>2461</v>
      </c>
      <c r="B1251" s="8"/>
      <c r="C1251" s="8">
        <v>68</v>
      </c>
      <c r="D1251" s="8">
        <v>68</v>
      </c>
      <c r="M1251" s="8"/>
      <c r="P1251" s="8">
        <v>20</v>
      </c>
    </row>
    <row r="1252" spans="1:16" x14ac:dyDescent="0.2">
      <c r="A1252" s="10" t="s">
        <v>2962</v>
      </c>
      <c r="B1252" s="8"/>
      <c r="C1252" s="8">
        <v>20</v>
      </c>
      <c r="D1252" s="8">
        <v>20</v>
      </c>
      <c r="M1252" s="8">
        <v>0</v>
      </c>
      <c r="P1252" s="8"/>
    </row>
    <row r="1253" spans="1:16" x14ac:dyDescent="0.2">
      <c r="A1253" s="10" t="s">
        <v>2420</v>
      </c>
      <c r="B1253" s="8">
        <v>0</v>
      </c>
      <c r="C1253" s="8"/>
      <c r="D1253" s="8">
        <v>0</v>
      </c>
      <c r="M1253" s="8"/>
      <c r="P1253" s="8">
        <v>197</v>
      </c>
    </row>
    <row r="1254" spans="1:16" x14ac:dyDescent="0.2">
      <c r="A1254" s="10" t="s">
        <v>2255</v>
      </c>
      <c r="B1254" s="8"/>
      <c r="C1254" s="8">
        <v>197</v>
      </c>
      <c r="D1254" s="8">
        <v>197</v>
      </c>
      <c r="M1254" s="8"/>
      <c r="P1254" s="8">
        <v>41</v>
      </c>
    </row>
    <row r="1255" spans="1:16" x14ac:dyDescent="0.2">
      <c r="A1255" s="10" t="s">
        <v>3568</v>
      </c>
      <c r="B1255" s="8"/>
      <c r="C1255" s="8">
        <v>41</v>
      </c>
      <c r="D1255" s="8">
        <v>41</v>
      </c>
      <c r="M1255" s="8"/>
      <c r="P1255" s="8">
        <v>95</v>
      </c>
    </row>
    <row r="1256" spans="1:16" x14ac:dyDescent="0.2">
      <c r="A1256" s="10" t="s">
        <v>400</v>
      </c>
      <c r="B1256" s="8"/>
      <c r="C1256" s="8">
        <v>95</v>
      </c>
      <c r="D1256" s="8">
        <v>95</v>
      </c>
      <c r="M1256" s="8"/>
      <c r="P1256" s="8">
        <v>179</v>
      </c>
    </row>
    <row r="1257" spans="1:16" x14ac:dyDescent="0.2">
      <c r="A1257" s="10" t="s">
        <v>283</v>
      </c>
      <c r="B1257" s="8"/>
      <c r="C1257" s="8">
        <v>179</v>
      </c>
      <c r="D1257" s="8">
        <v>179</v>
      </c>
      <c r="M1257" s="8"/>
      <c r="P1257" s="8">
        <v>30</v>
      </c>
    </row>
    <row r="1258" spans="1:16" x14ac:dyDescent="0.2">
      <c r="A1258" s="10" t="s">
        <v>3280</v>
      </c>
      <c r="B1258" s="8"/>
      <c r="C1258" s="8">
        <v>30</v>
      </c>
      <c r="D1258" s="8">
        <v>30</v>
      </c>
      <c r="M1258" s="8">
        <v>0</v>
      </c>
      <c r="P1258" s="8"/>
    </row>
    <row r="1259" spans="1:16" x14ac:dyDescent="0.2">
      <c r="A1259" s="10" t="s">
        <v>908</v>
      </c>
      <c r="B1259" s="8">
        <v>0</v>
      </c>
      <c r="C1259" s="8"/>
      <c r="D1259" s="8">
        <v>0</v>
      </c>
      <c r="M1259" s="8"/>
      <c r="P1259" s="8">
        <v>66</v>
      </c>
    </row>
    <row r="1260" spans="1:16" x14ac:dyDescent="0.2">
      <c r="A1260" s="10" t="s">
        <v>1404</v>
      </c>
      <c r="B1260" s="8"/>
      <c r="C1260" s="8">
        <v>66</v>
      </c>
      <c r="D1260" s="8">
        <v>66</v>
      </c>
      <c r="M1260" s="8"/>
      <c r="P1260" s="8">
        <v>34</v>
      </c>
    </row>
    <row r="1261" spans="1:16" x14ac:dyDescent="0.2">
      <c r="A1261" s="10" t="s">
        <v>2556</v>
      </c>
      <c r="B1261" s="8"/>
      <c r="C1261" s="8">
        <v>34</v>
      </c>
      <c r="D1261" s="8">
        <v>34</v>
      </c>
      <c r="M1261" s="8">
        <v>3</v>
      </c>
      <c r="P1261" s="8"/>
    </row>
    <row r="1262" spans="1:16" x14ac:dyDescent="0.2">
      <c r="A1262" s="10" t="s">
        <v>1182</v>
      </c>
      <c r="B1262" s="8">
        <v>3</v>
      </c>
      <c r="C1262" s="8"/>
      <c r="D1262" s="8">
        <v>3</v>
      </c>
      <c r="M1262" s="8"/>
      <c r="P1262" s="8">
        <v>348</v>
      </c>
    </row>
    <row r="1263" spans="1:16" x14ac:dyDescent="0.2">
      <c r="A1263" s="10" t="s">
        <v>3029</v>
      </c>
      <c r="B1263" s="8"/>
      <c r="C1263" s="8">
        <v>348</v>
      </c>
      <c r="D1263" s="8">
        <v>348</v>
      </c>
      <c r="M1263" s="8">
        <v>1</v>
      </c>
      <c r="P1263" s="8"/>
    </row>
    <row r="1264" spans="1:16" x14ac:dyDescent="0.2">
      <c r="A1264" s="10" t="s">
        <v>2859</v>
      </c>
      <c r="B1264" s="8">
        <v>1</v>
      </c>
      <c r="C1264" s="8"/>
      <c r="D1264" s="8">
        <v>1</v>
      </c>
      <c r="M1264" s="8">
        <v>22</v>
      </c>
      <c r="P1264" s="8"/>
    </row>
    <row r="1265" spans="1:16" x14ac:dyDescent="0.2">
      <c r="A1265" s="10" t="s">
        <v>555</v>
      </c>
      <c r="B1265" s="8">
        <v>22</v>
      </c>
      <c r="C1265" s="8"/>
      <c r="D1265" s="8">
        <v>22</v>
      </c>
      <c r="M1265" s="8"/>
      <c r="P1265" s="8">
        <v>153</v>
      </c>
    </row>
    <row r="1266" spans="1:16" x14ac:dyDescent="0.2">
      <c r="A1266" s="10" t="s">
        <v>3439</v>
      </c>
      <c r="B1266" s="8"/>
      <c r="C1266" s="8">
        <v>153</v>
      </c>
      <c r="D1266" s="8">
        <v>153</v>
      </c>
      <c r="M1266" s="8"/>
      <c r="P1266" s="8">
        <v>24</v>
      </c>
    </row>
    <row r="1267" spans="1:16" x14ac:dyDescent="0.2">
      <c r="A1267" s="10" t="s">
        <v>3543</v>
      </c>
      <c r="B1267" s="8"/>
      <c r="C1267" s="8">
        <v>24</v>
      </c>
      <c r="D1267" s="8">
        <v>24</v>
      </c>
      <c r="M1267" s="8">
        <v>1</v>
      </c>
      <c r="P1267" s="8"/>
    </row>
    <row r="1268" spans="1:16" x14ac:dyDescent="0.2">
      <c r="A1268" s="10" t="s">
        <v>2944</v>
      </c>
      <c r="B1268" s="8">
        <v>1</v>
      </c>
      <c r="C1268" s="8"/>
      <c r="D1268" s="8">
        <v>1</v>
      </c>
      <c r="M1268" s="8">
        <v>0</v>
      </c>
      <c r="P1268" s="8"/>
    </row>
    <row r="1269" spans="1:16" x14ac:dyDescent="0.2">
      <c r="A1269" s="10" t="s">
        <v>492</v>
      </c>
      <c r="B1269" s="8">
        <v>0</v>
      </c>
      <c r="C1269" s="8"/>
      <c r="D1269" s="8">
        <v>0</v>
      </c>
      <c r="M1269" s="8"/>
      <c r="P1269" s="8">
        <v>41</v>
      </c>
    </row>
    <row r="1270" spans="1:16" x14ac:dyDescent="0.2">
      <c r="A1270" s="10" t="s">
        <v>3030</v>
      </c>
      <c r="B1270" s="8"/>
      <c r="C1270" s="8">
        <v>41</v>
      </c>
      <c r="D1270" s="8">
        <v>41</v>
      </c>
      <c r="M1270" s="8"/>
      <c r="P1270" s="8">
        <v>20</v>
      </c>
    </row>
    <row r="1271" spans="1:16" x14ac:dyDescent="0.2">
      <c r="A1271" s="10" t="s">
        <v>3361</v>
      </c>
      <c r="B1271" s="8"/>
      <c r="C1271" s="8">
        <v>20</v>
      </c>
      <c r="D1271" s="8">
        <v>20</v>
      </c>
      <c r="M1271" s="8">
        <v>39</v>
      </c>
      <c r="P1271" s="8"/>
    </row>
    <row r="1272" spans="1:16" x14ac:dyDescent="0.2">
      <c r="A1272" s="10" t="s">
        <v>2845</v>
      </c>
      <c r="B1272" s="8">
        <v>39</v>
      </c>
      <c r="C1272" s="8"/>
      <c r="D1272" s="8">
        <v>39</v>
      </c>
      <c r="M1272" s="8"/>
      <c r="P1272" s="8">
        <v>137</v>
      </c>
    </row>
    <row r="1273" spans="1:16" x14ac:dyDescent="0.2">
      <c r="A1273" s="10" t="s">
        <v>242</v>
      </c>
      <c r="B1273" s="8"/>
      <c r="C1273" s="8">
        <v>137</v>
      </c>
      <c r="D1273" s="8">
        <v>137</v>
      </c>
      <c r="M1273" s="8">
        <v>1</v>
      </c>
      <c r="P1273" s="8"/>
    </row>
    <row r="1274" spans="1:16" x14ac:dyDescent="0.2">
      <c r="A1274" s="10" t="s">
        <v>584</v>
      </c>
      <c r="B1274" s="8">
        <v>1</v>
      </c>
      <c r="C1274" s="8"/>
      <c r="D1274" s="8">
        <v>1</v>
      </c>
      <c r="M1274" s="8"/>
      <c r="P1274" s="8">
        <v>104</v>
      </c>
    </row>
    <row r="1275" spans="1:16" x14ac:dyDescent="0.2">
      <c r="A1275" s="10" t="s">
        <v>2664</v>
      </c>
      <c r="B1275" s="8"/>
      <c r="C1275" s="8">
        <v>104</v>
      </c>
      <c r="D1275" s="8">
        <v>104</v>
      </c>
      <c r="M1275" s="8"/>
      <c r="P1275" s="8">
        <v>25</v>
      </c>
    </row>
    <row r="1276" spans="1:16" x14ac:dyDescent="0.2">
      <c r="A1276" s="10" t="s">
        <v>1834</v>
      </c>
      <c r="B1276" s="8"/>
      <c r="C1276" s="8">
        <v>25</v>
      </c>
      <c r="D1276" s="8">
        <v>25</v>
      </c>
      <c r="M1276" s="8">
        <v>0</v>
      </c>
      <c r="P1276" s="8"/>
    </row>
    <row r="1277" spans="1:16" x14ac:dyDescent="0.2">
      <c r="A1277" s="10" t="s">
        <v>2504</v>
      </c>
      <c r="B1277" s="8">
        <v>0</v>
      </c>
      <c r="C1277" s="8"/>
      <c r="D1277" s="8">
        <v>0</v>
      </c>
      <c r="M1277" s="8"/>
      <c r="P1277" s="8">
        <v>125</v>
      </c>
    </row>
    <row r="1278" spans="1:16" x14ac:dyDescent="0.2">
      <c r="A1278" s="10" t="s">
        <v>2330</v>
      </c>
      <c r="B1278" s="8"/>
      <c r="C1278" s="8">
        <v>125</v>
      </c>
      <c r="D1278" s="8">
        <v>125</v>
      </c>
      <c r="M1278" s="8">
        <v>14</v>
      </c>
      <c r="P1278" s="8"/>
    </row>
    <row r="1279" spans="1:16" x14ac:dyDescent="0.2">
      <c r="A1279" s="10" t="s">
        <v>2889</v>
      </c>
      <c r="B1279" s="8">
        <v>14</v>
      </c>
      <c r="C1279" s="8"/>
      <c r="D1279" s="8">
        <v>14</v>
      </c>
      <c r="M1279" s="8"/>
      <c r="P1279" s="8">
        <v>158</v>
      </c>
    </row>
    <row r="1280" spans="1:16" x14ac:dyDescent="0.2">
      <c r="A1280" s="10" t="s">
        <v>1398</v>
      </c>
      <c r="B1280" s="8"/>
      <c r="C1280" s="8">
        <v>158</v>
      </c>
      <c r="D1280" s="8">
        <v>158</v>
      </c>
      <c r="M1280" s="8"/>
      <c r="P1280" s="8">
        <v>145</v>
      </c>
    </row>
    <row r="1281" spans="1:16" x14ac:dyDescent="0.2">
      <c r="A1281" s="10" t="s">
        <v>2297</v>
      </c>
      <c r="B1281" s="8"/>
      <c r="C1281" s="8">
        <v>145</v>
      </c>
      <c r="D1281" s="8">
        <v>145</v>
      </c>
      <c r="M1281" s="8">
        <v>9</v>
      </c>
      <c r="P1281" s="8"/>
    </row>
    <row r="1282" spans="1:16" x14ac:dyDescent="0.2">
      <c r="A1282" s="10" t="s">
        <v>1810</v>
      </c>
      <c r="B1282" s="8">
        <v>9</v>
      </c>
      <c r="C1282" s="8"/>
      <c r="D1282" s="8">
        <v>9</v>
      </c>
      <c r="M1282" s="8">
        <v>1</v>
      </c>
      <c r="P1282" s="8"/>
    </row>
    <row r="1283" spans="1:16" x14ac:dyDescent="0.2">
      <c r="A1283" s="10" t="s">
        <v>3855</v>
      </c>
      <c r="B1283" s="8">
        <v>1</v>
      </c>
      <c r="C1283" s="8"/>
      <c r="D1283" s="8">
        <v>1</v>
      </c>
      <c r="M1283" s="8"/>
      <c r="P1283" s="8">
        <v>46</v>
      </c>
    </row>
    <row r="1284" spans="1:16" x14ac:dyDescent="0.2">
      <c r="A1284" s="10" t="s">
        <v>3418</v>
      </c>
      <c r="B1284" s="8"/>
      <c r="C1284" s="8">
        <v>46</v>
      </c>
      <c r="D1284" s="8">
        <v>46</v>
      </c>
      <c r="M1284" s="8">
        <v>10</v>
      </c>
      <c r="P1284" s="8"/>
    </row>
    <row r="1285" spans="1:16" x14ac:dyDescent="0.2">
      <c r="A1285" s="10" t="s">
        <v>720</v>
      </c>
      <c r="B1285" s="8">
        <v>10</v>
      </c>
      <c r="C1285" s="8"/>
      <c r="D1285" s="8">
        <v>10</v>
      </c>
      <c r="M1285" s="8">
        <v>6</v>
      </c>
      <c r="P1285" s="8"/>
    </row>
    <row r="1286" spans="1:16" x14ac:dyDescent="0.2">
      <c r="A1286" s="10" t="s">
        <v>2152</v>
      </c>
      <c r="B1286" s="8">
        <v>6</v>
      </c>
      <c r="C1286" s="8"/>
      <c r="D1286" s="8">
        <v>6</v>
      </c>
      <c r="M1286" s="8"/>
      <c r="P1286" s="8">
        <v>167</v>
      </c>
    </row>
    <row r="1287" spans="1:16" x14ac:dyDescent="0.2">
      <c r="A1287" s="10" t="s">
        <v>2306</v>
      </c>
      <c r="B1287" s="8"/>
      <c r="C1287" s="8">
        <v>167</v>
      </c>
      <c r="D1287" s="8">
        <v>167</v>
      </c>
      <c r="M1287" s="8">
        <v>108</v>
      </c>
      <c r="P1287" s="8"/>
    </row>
    <row r="1288" spans="1:16" x14ac:dyDescent="0.2">
      <c r="A1288" s="10" t="s">
        <v>1786</v>
      </c>
      <c r="B1288" s="8">
        <v>108</v>
      </c>
      <c r="C1288" s="8"/>
      <c r="D1288" s="8">
        <v>108</v>
      </c>
      <c r="M1288" s="8">
        <v>1</v>
      </c>
      <c r="P1288" s="8"/>
    </row>
    <row r="1289" spans="1:16" x14ac:dyDescent="0.2">
      <c r="A1289" s="10" t="s">
        <v>541</v>
      </c>
      <c r="B1289" s="8">
        <v>1</v>
      </c>
      <c r="C1289" s="8"/>
      <c r="D1289" s="8">
        <v>1</v>
      </c>
      <c r="M1289" s="8"/>
      <c r="P1289" s="8">
        <v>10</v>
      </c>
    </row>
    <row r="1290" spans="1:16" x14ac:dyDescent="0.2">
      <c r="A1290" s="10" t="s">
        <v>3784</v>
      </c>
      <c r="B1290" s="8"/>
      <c r="C1290" s="8">
        <v>10</v>
      </c>
      <c r="D1290" s="8">
        <v>10</v>
      </c>
      <c r="M1290" s="8"/>
      <c r="P1290" s="8">
        <v>139</v>
      </c>
    </row>
    <row r="1291" spans="1:16" x14ac:dyDescent="0.2">
      <c r="A1291" s="10" t="s">
        <v>2798</v>
      </c>
      <c r="B1291" s="8"/>
      <c r="C1291" s="8">
        <v>139</v>
      </c>
      <c r="D1291" s="8">
        <v>139</v>
      </c>
      <c r="M1291" s="8">
        <v>0</v>
      </c>
      <c r="P1291" s="8"/>
    </row>
    <row r="1292" spans="1:16" x14ac:dyDescent="0.2">
      <c r="A1292" s="10" t="s">
        <v>428</v>
      </c>
      <c r="B1292" s="8">
        <v>0</v>
      </c>
      <c r="C1292" s="8"/>
      <c r="D1292" s="8">
        <v>0</v>
      </c>
      <c r="M1292" s="8">
        <v>1</v>
      </c>
      <c r="P1292" s="8"/>
    </row>
    <row r="1293" spans="1:16" x14ac:dyDescent="0.2">
      <c r="A1293" s="10" t="s">
        <v>3912</v>
      </c>
      <c r="B1293" s="8">
        <v>1</v>
      </c>
      <c r="C1293" s="8"/>
      <c r="D1293" s="8">
        <v>1</v>
      </c>
      <c r="M1293" s="8">
        <v>72</v>
      </c>
      <c r="P1293" s="8"/>
    </row>
    <row r="1294" spans="1:16" x14ac:dyDescent="0.2">
      <c r="A1294" s="10" t="s">
        <v>897</v>
      </c>
      <c r="B1294" s="8">
        <v>72</v>
      </c>
      <c r="C1294" s="8"/>
      <c r="D1294" s="8">
        <v>72</v>
      </c>
      <c r="M1294" s="8"/>
      <c r="P1294" s="8">
        <v>202</v>
      </c>
    </row>
    <row r="1295" spans="1:16" x14ac:dyDescent="0.2">
      <c r="A1295" s="10" t="s">
        <v>244</v>
      </c>
      <c r="B1295" s="8"/>
      <c r="C1295" s="8">
        <v>202</v>
      </c>
      <c r="D1295" s="8">
        <v>202</v>
      </c>
      <c r="M1295" s="8">
        <v>0</v>
      </c>
      <c r="P1295" s="8"/>
    </row>
    <row r="1296" spans="1:16" x14ac:dyDescent="0.2">
      <c r="A1296" s="10" t="s">
        <v>1157</v>
      </c>
      <c r="B1296" s="8">
        <v>0</v>
      </c>
      <c r="C1296" s="8"/>
      <c r="D1296" s="8">
        <v>0</v>
      </c>
      <c r="M1296" s="8">
        <v>2</v>
      </c>
      <c r="P1296" s="8"/>
    </row>
    <row r="1297" spans="1:16" x14ac:dyDescent="0.2">
      <c r="A1297" s="10" t="s">
        <v>4009</v>
      </c>
      <c r="B1297" s="8">
        <v>2</v>
      </c>
      <c r="C1297" s="8"/>
      <c r="D1297" s="8">
        <v>2</v>
      </c>
      <c r="M1297" s="8">
        <v>1</v>
      </c>
      <c r="P1297" s="8"/>
    </row>
    <row r="1298" spans="1:16" x14ac:dyDescent="0.2">
      <c r="A1298" s="10" t="s">
        <v>215</v>
      </c>
      <c r="B1298" s="8">
        <v>1</v>
      </c>
      <c r="C1298" s="8"/>
      <c r="D1298" s="8">
        <v>1</v>
      </c>
      <c r="M1298" s="8">
        <v>55</v>
      </c>
      <c r="P1298" s="8"/>
    </row>
    <row r="1299" spans="1:16" x14ac:dyDescent="0.2">
      <c r="A1299" s="10" t="s">
        <v>480</v>
      </c>
      <c r="B1299" s="8">
        <v>55</v>
      </c>
      <c r="C1299" s="8"/>
      <c r="D1299" s="8">
        <v>55</v>
      </c>
      <c r="M1299" s="8">
        <v>19</v>
      </c>
      <c r="P1299" s="8"/>
    </row>
    <row r="1300" spans="1:16" x14ac:dyDescent="0.2">
      <c r="A1300" s="10" t="s">
        <v>1161</v>
      </c>
      <c r="B1300" s="8">
        <v>19</v>
      </c>
      <c r="C1300" s="8"/>
      <c r="D1300" s="8">
        <v>19</v>
      </c>
      <c r="M1300" s="8">
        <v>0</v>
      </c>
      <c r="P1300" s="8"/>
    </row>
    <row r="1301" spans="1:16" x14ac:dyDescent="0.2">
      <c r="A1301" s="10" t="s">
        <v>711</v>
      </c>
      <c r="B1301" s="8">
        <v>0</v>
      </c>
      <c r="C1301" s="8"/>
      <c r="D1301" s="8">
        <v>0</v>
      </c>
      <c r="M1301" s="8">
        <v>5</v>
      </c>
      <c r="P1301" s="8"/>
    </row>
    <row r="1302" spans="1:16" x14ac:dyDescent="0.2">
      <c r="A1302" s="10" t="s">
        <v>911</v>
      </c>
      <c r="B1302" s="8">
        <v>5</v>
      </c>
      <c r="C1302" s="8"/>
      <c r="D1302" s="8">
        <v>5</v>
      </c>
      <c r="M1302" s="8"/>
      <c r="P1302" s="8">
        <v>22</v>
      </c>
    </row>
    <row r="1303" spans="1:16" x14ac:dyDescent="0.2">
      <c r="A1303" s="10" t="s">
        <v>408</v>
      </c>
      <c r="B1303" s="8"/>
      <c r="C1303" s="8">
        <v>22</v>
      </c>
      <c r="D1303" s="8">
        <v>22</v>
      </c>
      <c r="M1303" s="8">
        <v>5</v>
      </c>
      <c r="P1303" s="8"/>
    </row>
    <row r="1304" spans="1:16" x14ac:dyDescent="0.2">
      <c r="A1304" s="10" t="s">
        <v>2144</v>
      </c>
      <c r="B1304" s="8">
        <v>5</v>
      </c>
      <c r="C1304" s="8"/>
      <c r="D1304" s="8">
        <v>5</v>
      </c>
      <c r="M1304" s="8">
        <v>16</v>
      </c>
      <c r="P1304" s="8"/>
    </row>
    <row r="1305" spans="1:16" x14ac:dyDescent="0.2">
      <c r="A1305" s="10" t="s">
        <v>943</v>
      </c>
      <c r="B1305" s="8">
        <v>16</v>
      </c>
      <c r="C1305" s="8"/>
      <c r="D1305" s="8">
        <v>16</v>
      </c>
      <c r="M1305" s="8">
        <v>4</v>
      </c>
      <c r="P1305" s="8"/>
    </row>
    <row r="1306" spans="1:16" x14ac:dyDescent="0.2">
      <c r="A1306" s="10" t="s">
        <v>3991</v>
      </c>
      <c r="B1306" s="8">
        <v>4</v>
      </c>
      <c r="C1306" s="8"/>
      <c r="D1306" s="8">
        <v>4</v>
      </c>
      <c r="M1306" s="8">
        <v>1</v>
      </c>
      <c r="P1306" s="8"/>
    </row>
    <row r="1307" spans="1:16" x14ac:dyDescent="0.2">
      <c r="A1307" s="10" t="s">
        <v>918</v>
      </c>
      <c r="B1307" s="8">
        <v>1</v>
      </c>
      <c r="C1307" s="8"/>
      <c r="D1307" s="8">
        <v>1</v>
      </c>
      <c r="M1307" s="8">
        <v>15</v>
      </c>
      <c r="P1307" s="8"/>
    </row>
    <row r="1308" spans="1:16" x14ac:dyDescent="0.2">
      <c r="A1308" s="10" t="s">
        <v>1738</v>
      </c>
      <c r="B1308" s="8">
        <v>15</v>
      </c>
      <c r="C1308" s="8"/>
      <c r="D1308" s="8">
        <v>15</v>
      </c>
      <c r="M1308" s="8"/>
      <c r="P1308" s="8">
        <v>37</v>
      </c>
    </row>
    <row r="1309" spans="1:16" x14ac:dyDescent="0.2">
      <c r="A1309" s="10" t="s">
        <v>3228</v>
      </c>
      <c r="B1309" s="8"/>
      <c r="C1309" s="8">
        <v>37</v>
      </c>
      <c r="D1309" s="8">
        <v>37</v>
      </c>
      <c r="M1309" s="8"/>
      <c r="P1309" s="8">
        <v>69</v>
      </c>
    </row>
    <row r="1310" spans="1:16" x14ac:dyDescent="0.2">
      <c r="A1310" s="10" t="s">
        <v>2121</v>
      </c>
      <c r="B1310" s="8"/>
      <c r="C1310" s="8">
        <v>69</v>
      </c>
      <c r="D1310" s="8">
        <v>69</v>
      </c>
      <c r="M1310" s="8"/>
      <c r="P1310" s="8">
        <v>424</v>
      </c>
    </row>
    <row r="1311" spans="1:16" x14ac:dyDescent="0.2">
      <c r="A1311" s="10" t="s">
        <v>1960</v>
      </c>
      <c r="B1311" s="8"/>
      <c r="C1311" s="8">
        <v>424</v>
      </c>
      <c r="D1311" s="8">
        <v>424</v>
      </c>
      <c r="M1311" s="8"/>
      <c r="P1311" s="8">
        <v>28</v>
      </c>
    </row>
    <row r="1312" spans="1:16" x14ac:dyDescent="0.2">
      <c r="A1312" s="10" t="s">
        <v>1525</v>
      </c>
      <c r="B1312" s="8"/>
      <c r="C1312" s="8">
        <v>28</v>
      </c>
      <c r="D1312" s="8">
        <v>28</v>
      </c>
      <c r="M1312" s="8"/>
      <c r="P1312" s="8">
        <v>36</v>
      </c>
    </row>
    <row r="1313" spans="1:16" x14ac:dyDescent="0.2">
      <c r="A1313" s="10" t="s">
        <v>3593</v>
      </c>
      <c r="B1313" s="8"/>
      <c r="C1313" s="8">
        <v>36</v>
      </c>
      <c r="D1313" s="8">
        <v>36</v>
      </c>
      <c r="M1313" s="8">
        <v>19</v>
      </c>
      <c r="P1313" s="8"/>
    </row>
    <row r="1314" spans="1:16" x14ac:dyDescent="0.2">
      <c r="A1314" s="10" t="s">
        <v>3189</v>
      </c>
      <c r="B1314" s="8">
        <v>19</v>
      </c>
      <c r="C1314" s="8"/>
      <c r="D1314" s="8">
        <v>19</v>
      </c>
      <c r="M1314" s="8"/>
      <c r="P1314" s="8">
        <v>96</v>
      </c>
    </row>
    <row r="1315" spans="1:16" x14ac:dyDescent="0.2">
      <c r="A1315" s="10" t="s">
        <v>3763</v>
      </c>
      <c r="B1315" s="8"/>
      <c r="C1315" s="8">
        <v>96</v>
      </c>
      <c r="D1315" s="8">
        <v>96</v>
      </c>
      <c r="M1315" s="8">
        <v>0</v>
      </c>
      <c r="P1315" s="8"/>
    </row>
    <row r="1316" spans="1:16" x14ac:dyDescent="0.2">
      <c r="A1316" s="10" t="s">
        <v>2771</v>
      </c>
      <c r="B1316" s="8">
        <v>0</v>
      </c>
      <c r="C1316" s="8"/>
      <c r="D1316" s="8">
        <v>0</v>
      </c>
      <c r="M1316" s="8"/>
      <c r="P1316" s="8">
        <v>57</v>
      </c>
    </row>
    <row r="1317" spans="1:16" x14ac:dyDescent="0.2">
      <c r="A1317" s="10" t="s">
        <v>67</v>
      </c>
      <c r="B1317" s="8"/>
      <c r="C1317" s="8">
        <v>57</v>
      </c>
      <c r="D1317" s="8">
        <v>57</v>
      </c>
      <c r="M1317" s="8">
        <v>0</v>
      </c>
      <c r="P1317" s="8"/>
    </row>
    <row r="1318" spans="1:16" x14ac:dyDescent="0.2">
      <c r="A1318" s="10" t="s">
        <v>1426</v>
      </c>
      <c r="B1318" s="8">
        <v>0</v>
      </c>
      <c r="C1318" s="8"/>
      <c r="D1318" s="8">
        <v>0</v>
      </c>
      <c r="M1318" s="8"/>
      <c r="P1318" s="8">
        <v>22</v>
      </c>
    </row>
    <row r="1319" spans="1:16" x14ac:dyDescent="0.2">
      <c r="A1319" s="10" t="s">
        <v>1295</v>
      </c>
      <c r="B1319" s="8"/>
      <c r="C1319" s="8">
        <v>22</v>
      </c>
      <c r="D1319" s="8">
        <v>22</v>
      </c>
      <c r="M1319" s="8">
        <v>118</v>
      </c>
      <c r="P1319" s="8"/>
    </row>
    <row r="1320" spans="1:16" x14ac:dyDescent="0.2">
      <c r="A1320" s="10" t="s">
        <v>2690</v>
      </c>
      <c r="B1320" s="8">
        <v>118</v>
      </c>
      <c r="C1320" s="8"/>
      <c r="D1320" s="8">
        <v>118</v>
      </c>
      <c r="M1320" s="8">
        <v>13</v>
      </c>
      <c r="P1320" s="8"/>
    </row>
    <row r="1321" spans="1:16" x14ac:dyDescent="0.2">
      <c r="A1321" s="10" t="s">
        <v>2415</v>
      </c>
      <c r="B1321" s="8">
        <v>13</v>
      </c>
      <c r="C1321" s="8"/>
      <c r="D1321" s="8">
        <v>13</v>
      </c>
      <c r="M1321" s="8"/>
      <c r="P1321" s="8">
        <v>249</v>
      </c>
    </row>
    <row r="1322" spans="1:16" x14ac:dyDescent="0.2">
      <c r="A1322" s="10" t="s">
        <v>2995</v>
      </c>
      <c r="B1322" s="8"/>
      <c r="C1322" s="8">
        <v>249</v>
      </c>
      <c r="D1322" s="8">
        <v>249</v>
      </c>
      <c r="M1322" s="8"/>
      <c r="P1322" s="8">
        <v>104</v>
      </c>
    </row>
    <row r="1323" spans="1:16" x14ac:dyDescent="0.2">
      <c r="A1323" s="10" t="s">
        <v>2473</v>
      </c>
      <c r="B1323" s="8"/>
      <c r="C1323" s="8">
        <v>104</v>
      </c>
      <c r="D1323" s="8">
        <v>104</v>
      </c>
      <c r="M1323" s="8"/>
      <c r="P1323" s="8">
        <v>50</v>
      </c>
    </row>
    <row r="1324" spans="1:16" x14ac:dyDescent="0.2">
      <c r="A1324" s="10" t="s">
        <v>1303</v>
      </c>
      <c r="B1324" s="8"/>
      <c r="C1324" s="8">
        <v>50</v>
      </c>
      <c r="D1324" s="8">
        <v>50</v>
      </c>
      <c r="M1324" s="8"/>
      <c r="P1324" s="8">
        <v>52</v>
      </c>
    </row>
    <row r="1325" spans="1:16" x14ac:dyDescent="0.2">
      <c r="A1325" s="10" t="s">
        <v>3373</v>
      </c>
      <c r="B1325" s="8"/>
      <c r="C1325" s="8">
        <v>52</v>
      </c>
      <c r="D1325" s="8">
        <v>52</v>
      </c>
      <c r="M1325" s="8">
        <v>17</v>
      </c>
      <c r="P1325" s="8"/>
    </row>
    <row r="1326" spans="1:16" x14ac:dyDescent="0.2">
      <c r="A1326" s="10" t="s">
        <v>1869</v>
      </c>
      <c r="B1326" s="8">
        <v>17</v>
      </c>
      <c r="C1326" s="8"/>
      <c r="D1326" s="8">
        <v>17</v>
      </c>
      <c r="M1326" s="8">
        <v>30</v>
      </c>
      <c r="P1326" s="8"/>
    </row>
    <row r="1327" spans="1:16" x14ac:dyDescent="0.2">
      <c r="A1327" s="10" t="s">
        <v>2600</v>
      </c>
      <c r="B1327" s="8">
        <v>30</v>
      </c>
      <c r="C1327" s="8"/>
      <c r="D1327" s="8">
        <v>30</v>
      </c>
      <c r="M1327" s="8">
        <v>0</v>
      </c>
      <c r="P1327" s="8"/>
    </row>
    <row r="1328" spans="1:16" x14ac:dyDescent="0.2">
      <c r="A1328" s="10" t="s">
        <v>2507</v>
      </c>
      <c r="B1328" s="8">
        <v>0</v>
      </c>
      <c r="C1328" s="8"/>
      <c r="D1328" s="8">
        <v>0</v>
      </c>
      <c r="M1328" s="8"/>
      <c r="P1328" s="8">
        <v>115</v>
      </c>
    </row>
    <row r="1329" spans="1:16" x14ac:dyDescent="0.2">
      <c r="A1329" s="10" t="s">
        <v>2463</v>
      </c>
      <c r="B1329" s="8"/>
      <c r="C1329" s="8">
        <v>115</v>
      </c>
      <c r="D1329" s="8">
        <v>115</v>
      </c>
      <c r="M1329" s="8"/>
      <c r="P1329" s="8">
        <v>24</v>
      </c>
    </row>
    <row r="1330" spans="1:16" x14ac:dyDescent="0.2">
      <c r="A1330" s="10" t="s">
        <v>3780</v>
      </c>
      <c r="B1330" s="8"/>
      <c r="C1330" s="8">
        <v>24</v>
      </c>
      <c r="D1330" s="8">
        <v>24</v>
      </c>
      <c r="M1330" s="8"/>
      <c r="P1330" s="8">
        <v>96</v>
      </c>
    </row>
    <row r="1331" spans="1:16" x14ac:dyDescent="0.2">
      <c r="A1331" s="10" t="s">
        <v>1260</v>
      </c>
      <c r="B1331" s="8"/>
      <c r="C1331" s="8">
        <v>96</v>
      </c>
      <c r="D1331" s="8">
        <v>96</v>
      </c>
      <c r="M1331" s="8"/>
      <c r="P1331" s="8">
        <v>14</v>
      </c>
    </row>
    <row r="1332" spans="1:16" x14ac:dyDescent="0.2">
      <c r="A1332" s="10" t="s">
        <v>2300</v>
      </c>
      <c r="B1332" s="8"/>
      <c r="C1332" s="8">
        <v>14</v>
      </c>
      <c r="D1332" s="8">
        <v>14</v>
      </c>
      <c r="M1332" s="8"/>
      <c r="P1332" s="8">
        <v>205</v>
      </c>
    </row>
    <row r="1333" spans="1:16" x14ac:dyDescent="0.2">
      <c r="A1333" s="10" t="s">
        <v>817</v>
      </c>
      <c r="B1333" s="8"/>
      <c r="C1333" s="8">
        <v>205</v>
      </c>
      <c r="D1333" s="8">
        <v>205</v>
      </c>
      <c r="M1333" s="8">
        <v>79</v>
      </c>
      <c r="P1333" s="8"/>
    </row>
    <row r="1334" spans="1:16" x14ac:dyDescent="0.2">
      <c r="A1334" s="10" t="s">
        <v>865</v>
      </c>
      <c r="B1334" s="8">
        <v>79</v>
      </c>
      <c r="C1334" s="8"/>
      <c r="D1334" s="8">
        <v>79</v>
      </c>
      <c r="M1334" s="8"/>
      <c r="P1334" s="8">
        <v>15</v>
      </c>
    </row>
    <row r="1335" spans="1:16" x14ac:dyDescent="0.2">
      <c r="A1335" s="10" t="s">
        <v>3284</v>
      </c>
      <c r="B1335" s="8"/>
      <c r="C1335" s="8">
        <v>15</v>
      </c>
      <c r="D1335" s="8">
        <v>15</v>
      </c>
      <c r="M1335" s="8">
        <v>5</v>
      </c>
      <c r="P1335" s="8"/>
    </row>
    <row r="1336" spans="1:16" x14ac:dyDescent="0.2">
      <c r="A1336" s="10" t="s">
        <v>864</v>
      </c>
      <c r="B1336" s="8">
        <v>5</v>
      </c>
      <c r="C1336" s="8"/>
      <c r="D1336" s="8">
        <v>5</v>
      </c>
      <c r="M1336" s="8"/>
      <c r="P1336" s="8">
        <v>315</v>
      </c>
    </row>
    <row r="1337" spans="1:16" x14ac:dyDescent="0.2">
      <c r="A1337" s="10" t="s">
        <v>642</v>
      </c>
      <c r="B1337" s="8"/>
      <c r="C1337" s="8">
        <v>315</v>
      </c>
      <c r="D1337" s="8">
        <v>315</v>
      </c>
      <c r="M1337" s="8">
        <v>4</v>
      </c>
      <c r="P1337" s="8"/>
    </row>
    <row r="1338" spans="1:16" x14ac:dyDescent="0.2">
      <c r="A1338" s="10" t="s">
        <v>891</v>
      </c>
      <c r="B1338" s="8">
        <v>4</v>
      </c>
      <c r="C1338" s="8"/>
      <c r="D1338" s="8">
        <v>4</v>
      </c>
      <c r="M1338" s="8"/>
      <c r="P1338" s="8">
        <v>24</v>
      </c>
    </row>
    <row r="1339" spans="1:16" x14ac:dyDescent="0.2">
      <c r="A1339" s="10" t="s">
        <v>2209</v>
      </c>
      <c r="B1339" s="8"/>
      <c r="C1339" s="8">
        <v>24</v>
      </c>
      <c r="D1339" s="8">
        <v>24</v>
      </c>
      <c r="M1339" s="8"/>
      <c r="P1339" s="8">
        <v>60</v>
      </c>
    </row>
    <row r="1340" spans="1:16" x14ac:dyDescent="0.2">
      <c r="A1340" s="10" t="s">
        <v>2553</v>
      </c>
      <c r="B1340" s="8"/>
      <c r="C1340" s="8">
        <v>60</v>
      </c>
      <c r="D1340" s="8">
        <v>60</v>
      </c>
      <c r="M1340" s="8"/>
      <c r="P1340" s="8">
        <v>104</v>
      </c>
    </row>
    <row r="1341" spans="1:16" x14ac:dyDescent="0.2">
      <c r="A1341" s="10" t="s">
        <v>3002</v>
      </c>
      <c r="B1341" s="8"/>
      <c r="C1341" s="8">
        <v>104</v>
      </c>
      <c r="D1341" s="8">
        <v>104</v>
      </c>
      <c r="M1341" s="8">
        <v>4</v>
      </c>
      <c r="P1341" s="8"/>
    </row>
    <row r="1342" spans="1:16" x14ac:dyDescent="0.2">
      <c r="A1342" s="10" t="s">
        <v>1094</v>
      </c>
      <c r="B1342" s="8">
        <v>4</v>
      </c>
      <c r="C1342" s="8"/>
      <c r="D1342" s="8">
        <v>4</v>
      </c>
      <c r="M1342" s="8"/>
      <c r="P1342" s="8">
        <v>16</v>
      </c>
    </row>
    <row r="1343" spans="1:16" x14ac:dyDescent="0.2">
      <c r="A1343" s="10" t="s">
        <v>92</v>
      </c>
      <c r="B1343" s="8"/>
      <c r="C1343" s="8">
        <v>16</v>
      </c>
      <c r="D1343" s="8">
        <v>16</v>
      </c>
      <c r="M1343" s="8"/>
      <c r="P1343" s="8">
        <v>96</v>
      </c>
    </row>
    <row r="1344" spans="1:16" x14ac:dyDescent="0.2">
      <c r="A1344" s="10" t="s">
        <v>1940</v>
      </c>
      <c r="B1344" s="8"/>
      <c r="C1344" s="8">
        <v>96</v>
      </c>
      <c r="D1344" s="8">
        <v>96</v>
      </c>
      <c r="M1344" s="8"/>
      <c r="P1344" s="8">
        <v>33</v>
      </c>
    </row>
    <row r="1345" spans="1:16" x14ac:dyDescent="0.2">
      <c r="A1345" s="10" t="s">
        <v>1830</v>
      </c>
      <c r="B1345" s="8"/>
      <c r="C1345" s="8">
        <v>33</v>
      </c>
      <c r="D1345" s="8">
        <v>33</v>
      </c>
      <c r="M1345" s="8">
        <v>1</v>
      </c>
      <c r="P1345" s="8"/>
    </row>
    <row r="1346" spans="1:16" x14ac:dyDescent="0.2">
      <c r="A1346" s="10" t="s">
        <v>1091</v>
      </c>
      <c r="B1346" s="8">
        <v>1</v>
      </c>
      <c r="C1346" s="8"/>
      <c r="D1346" s="8">
        <v>1</v>
      </c>
      <c r="M1346" s="8"/>
      <c r="P1346" s="8">
        <v>49</v>
      </c>
    </row>
    <row r="1347" spans="1:16" x14ac:dyDescent="0.2">
      <c r="A1347" s="10" t="s">
        <v>3822</v>
      </c>
      <c r="B1347" s="8"/>
      <c r="C1347" s="8">
        <v>49</v>
      </c>
      <c r="D1347" s="8">
        <v>49</v>
      </c>
      <c r="M1347" s="8"/>
      <c r="P1347" s="8">
        <v>23</v>
      </c>
    </row>
    <row r="1348" spans="1:16" x14ac:dyDescent="0.2">
      <c r="A1348" s="10" t="s">
        <v>1671</v>
      </c>
      <c r="B1348" s="8"/>
      <c r="C1348" s="8">
        <v>23</v>
      </c>
      <c r="D1348" s="8">
        <v>23</v>
      </c>
      <c r="M1348" s="8">
        <v>14</v>
      </c>
      <c r="P1348" s="8"/>
    </row>
    <row r="1349" spans="1:16" x14ac:dyDescent="0.2">
      <c r="A1349" s="10" t="s">
        <v>3997</v>
      </c>
      <c r="B1349" s="8">
        <v>14</v>
      </c>
      <c r="C1349" s="8"/>
      <c r="D1349" s="8">
        <v>14</v>
      </c>
      <c r="M1349" s="8">
        <v>42</v>
      </c>
      <c r="P1349" s="8"/>
    </row>
    <row r="1350" spans="1:16" x14ac:dyDescent="0.2">
      <c r="A1350" s="10" t="s">
        <v>3097</v>
      </c>
      <c r="B1350" s="8">
        <v>42</v>
      </c>
      <c r="C1350" s="8"/>
      <c r="D1350" s="8">
        <v>42</v>
      </c>
      <c r="M1350" s="8"/>
      <c r="P1350" s="8">
        <v>74</v>
      </c>
    </row>
    <row r="1351" spans="1:16" x14ac:dyDescent="0.2">
      <c r="A1351" s="10" t="s">
        <v>746</v>
      </c>
      <c r="B1351" s="8"/>
      <c r="C1351" s="8">
        <v>74</v>
      </c>
      <c r="D1351" s="8">
        <v>74</v>
      </c>
      <c r="M1351" s="8"/>
      <c r="P1351" s="8">
        <v>13</v>
      </c>
    </row>
    <row r="1352" spans="1:16" x14ac:dyDescent="0.2">
      <c r="A1352" s="10" t="s">
        <v>1924</v>
      </c>
      <c r="B1352" s="8"/>
      <c r="C1352" s="8">
        <v>13</v>
      </c>
      <c r="D1352" s="8">
        <v>13</v>
      </c>
      <c r="M1352" s="8">
        <v>3</v>
      </c>
      <c r="P1352" s="8"/>
    </row>
    <row r="1353" spans="1:16" x14ac:dyDescent="0.2">
      <c r="A1353" s="10" t="s">
        <v>1159</v>
      </c>
      <c r="B1353" s="8">
        <v>3</v>
      </c>
      <c r="C1353" s="8"/>
      <c r="D1353" s="8">
        <v>3</v>
      </c>
      <c r="M1353" s="8"/>
      <c r="P1353" s="8">
        <v>20</v>
      </c>
    </row>
    <row r="1354" spans="1:16" x14ac:dyDescent="0.2">
      <c r="A1354" s="10" t="s">
        <v>1895</v>
      </c>
      <c r="B1354" s="8"/>
      <c r="C1354" s="8">
        <v>20</v>
      </c>
      <c r="D1354" s="8">
        <v>20</v>
      </c>
      <c r="M1354" s="8"/>
      <c r="P1354" s="8">
        <v>30</v>
      </c>
    </row>
    <row r="1355" spans="1:16" x14ac:dyDescent="0.2">
      <c r="A1355" s="10" t="s">
        <v>2486</v>
      </c>
      <c r="B1355" s="8"/>
      <c r="C1355" s="8">
        <v>30</v>
      </c>
      <c r="D1355" s="8">
        <v>30</v>
      </c>
      <c r="M1355" s="8">
        <v>53</v>
      </c>
      <c r="P1355" s="8"/>
    </row>
    <row r="1356" spans="1:16" x14ac:dyDescent="0.2">
      <c r="A1356" s="10" t="s">
        <v>3199</v>
      </c>
      <c r="B1356" s="8">
        <v>53</v>
      </c>
      <c r="C1356" s="8"/>
      <c r="D1356" s="8">
        <v>53</v>
      </c>
      <c r="M1356" s="8"/>
      <c r="P1356" s="8">
        <v>44</v>
      </c>
    </row>
    <row r="1357" spans="1:16" x14ac:dyDescent="0.2">
      <c r="A1357" s="10" t="s">
        <v>2164</v>
      </c>
      <c r="B1357" s="8"/>
      <c r="C1357" s="8">
        <v>44</v>
      </c>
      <c r="D1357" s="8">
        <v>44</v>
      </c>
      <c r="M1357" s="8"/>
      <c r="P1357" s="8">
        <v>93</v>
      </c>
    </row>
    <row r="1358" spans="1:16" x14ac:dyDescent="0.2">
      <c r="A1358" s="10" t="s">
        <v>1384</v>
      </c>
      <c r="B1358" s="8"/>
      <c r="C1358" s="8">
        <v>93</v>
      </c>
      <c r="D1358" s="8">
        <v>93</v>
      </c>
      <c r="M1358" s="8"/>
      <c r="P1358" s="8">
        <v>413</v>
      </c>
    </row>
    <row r="1359" spans="1:16" x14ac:dyDescent="0.2">
      <c r="A1359" s="10" t="s">
        <v>1278</v>
      </c>
      <c r="B1359" s="8"/>
      <c r="C1359" s="8">
        <v>413</v>
      </c>
      <c r="D1359" s="8">
        <v>413</v>
      </c>
      <c r="M1359" s="8"/>
      <c r="P1359" s="8">
        <v>28</v>
      </c>
    </row>
    <row r="1360" spans="1:16" x14ac:dyDescent="0.2">
      <c r="A1360" s="10" t="s">
        <v>815</v>
      </c>
      <c r="B1360" s="8"/>
      <c r="C1360" s="8">
        <v>28</v>
      </c>
      <c r="D1360" s="8">
        <v>28</v>
      </c>
      <c r="M1360" s="8"/>
      <c r="P1360" s="8">
        <v>320</v>
      </c>
    </row>
    <row r="1361" spans="1:16" x14ac:dyDescent="0.2">
      <c r="A1361" s="10" t="s">
        <v>3027</v>
      </c>
      <c r="B1361" s="8"/>
      <c r="C1361" s="8">
        <v>320</v>
      </c>
      <c r="D1361" s="8">
        <v>320</v>
      </c>
      <c r="M1361" s="8">
        <v>3</v>
      </c>
      <c r="P1361" s="8"/>
    </row>
    <row r="1362" spans="1:16" x14ac:dyDescent="0.2">
      <c r="A1362" s="10" t="s">
        <v>3922</v>
      </c>
      <c r="B1362" s="8">
        <v>3</v>
      </c>
      <c r="C1362" s="8"/>
      <c r="D1362" s="8">
        <v>3</v>
      </c>
      <c r="M1362" s="8">
        <v>0</v>
      </c>
      <c r="P1362" s="8"/>
    </row>
    <row r="1363" spans="1:16" x14ac:dyDescent="0.2">
      <c r="A1363" s="10" t="s">
        <v>3061</v>
      </c>
      <c r="B1363" s="8">
        <v>0</v>
      </c>
      <c r="C1363" s="8"/>
      <c r="D1363" s="8">
        <v>0</v>
      </c>
      <c r="M1363" s="8">
        <v>17</v>
      </c>
      <c r="P1363" s="8"/>
    </row>
    <row r="1364" spans="1:16" x14ac:dyDescent="0.2">
      <c r="A1364" s="10" t="s">
        <v>4063</v>
      </c>
      <c r="B1364" s="8">
        <v>17</v>
      </c>
      <c r="C1364" s="8"/>
      <c r="D1364" s="8">
        <v>17</v>
      </c>
      <c r="M1364" s="8"/>
      <c r="P1364" s="8">
        <v>32</v>
      </c>
    </row>
    <row r="1365" spans="1:16" x14ac:dyDescent="0.2">
      <c r="A1365" s="10" t="s">
        <v>3037</v>
      </c>
      <c r="B1365" s="8"/>
      <c r="C1365" s="8">
        <v>32</v>
      </c>
      <c r="D1365" s="8">
        <v>32</v>
      </c>
      <c r="M1365" s="8"/>
      <c r="P1365" s="8">
        <v>17</v>
      </c>
    </row>
    <row r="1366" spans="1:16" x14ac:dyDescent="0.2">
      <c r="A1366" s="10" t="s">
        <v>1246</v>
      </c>
      <c r="B1366" s="8"/>
      <c r="C1366" s="8">
        <v>17</v>
      </c>
      <c r="D1366" s="8">
        <v>17</v>
      </c>
      <c r="M1366" s="8">
        <v>1</v>
      </c>
      <c r="P1366" s="8"/>
    </row>
    <row r="1367" spans="1:16" x14ac:dyDescent="0.2">
      <c r="A1367" s="10" t="s">
        <v>2423</v>
      </c>
      <c r="B1367" s="8">
        <v>1</v>
      </c>
      <c r="C1367" s="8"/>
      <c r="D1367" s="8">
        <v>1</v>
      </c>
      <c r="M1367" s="8"/>
      <c r="P1367" s="8">
        <v>25</v>
      </c>
    </row>
    <row r="1368" spans="1:16" x14ac:dyDescent="0.2">
      <c r="A1368" s="10" t="s">
        <v>3289</v>
      </c>
      <c r="B1368" s="8"/>
      <c r="C1368" s="8">
        <v>25</v>
      </c>
      <c r="D1368" s="8">
        <v>25</v>
      </c>
      <c r="M1368" s="8"/>
      <c r="P1368" s="8">
        <v>45</v>
      </c>
    </row>
    <row r="1369" spans="1:16" x14ac:dyDescent="0.2">
      <c r="A1369" s="10" t="s">
        <v>1840</v>
      </c>
      <c r="B1369" s="8"/>
      <c r="C1369" s="8">
        <v>45</v>
      </c>
      <c r="D1369" s="8">
        <v>45</v>
      </c>
      <c r="M1369" s="8"/>
      <c r="P1369" s="8">
        <v>48</v>
      </c>
    </row>
    <row r="1370" spans="1:16" x14ac:dyDescent="0.2">
      <c r="A1370" s="10" t="s">
        <v>1829</v>
      </c>
      <c r="B1370" s="8"/>
      <c r="C1370" s="8">
        <v>48</v>
      </c>
      <c r="D1370" s="8">
        <v>48</v>
      </c>
      <c r="M1370" s="8">
        <v>0</v>
      </c>
      <c r="P1370" s="8"/>
    </row>
    <row r="1371" spans="1:16" x14ac:dyDescent="0.2">
      <c r="A1371" s="10" t="s">
        <v>909</v>
      </c>
      <c r="B1371" s="8">
        <v>0</v>
      </c>
      <c r="C1371" s="8"/>
      <c r="D1371" s="8">
        <v>0</v>
      </c>
      <c r="M1371" s="8">
        <v>0</v>
      </c>
      <c r="P1371" s="8"/>
    </row>
    <row r="1372" spans="1:16" x14ac:dyDescent="0.2">
      <c r="A1372" s="10" t="s">
        <v>195</v>
      </c>
      <c r="B1372" s="8">
        <v>0</v>
      </c>
      <c r="C1372" s="8"/>
      <c r="D1372" s="8">
        <v>0</v>
      </c>
      <c r="M1372" s="8"/>
      <c r="P1372" s="8">
        <v>34</v>
      </c>
    </row>
    <row r="1373" spans="1:16" x14ac:dyDescent="0.2">
      <c r="A1373" s="10" t="s">
        <v>789</v>
      </c>
      <c r="B1373" s="8"/>
      <c r="C1373" s="8">
        <v>34</v>
      </c>
      <c r="D1373" s="8">
        <v>34</v>
      </c>
      <c r="M1373" s="8"/>
      <c r="P1373" s="8">
        <v>66</v>
      </c>
    </row>
    <row r="1374" spans="1:16" x14ac:dyDescent="0.2">
      <c r="A1374" s="10" t="s">
        <v>2790</v>
      </c>
      <c r="B1374" s="8"/>
      <c r="C1374" s="8">
        <v>66</v>
      </c>
      <c r="D1374" s="8">
        <v>66</v>
      </c>
      <c r="M1374" s="8"/>
      <c r="P1374" s="8">
        <v>27</v>
      </c>
    </row>
    <row r="1375" spans="1:16" x14ac:dyDescent="0.2">
      <c r="A1375" s="10" t="s">
        <v>811</v>
      </c>
      <c r="B1375" s="8"/>
      <c r="C1375" s="8">
        <v>27</v>
      </c>
      <c r="D1375" s="8">
        <v>27</v>
      </c>
      <c r="M1375" s="8">
        <v>1</v>
      </c>
      <c r="P1375" s="8"/>
    </row>
    <row r="1376" spans="1:16" x14ac:dyDescent="0.2">
      <c r="A1376" s="10" t="s">
        <v>2941</v>
      </c>
      <c r="B1376" s="8">
        <v>1</v>
      </c>
      <c r="C1376" s="8"/>
      <c r="D1376" s="8">
        <v>1</v>
      </c>
      <c r="M1376" s="8">
        <v>6</v>
      </c>
      <c r="P1376" s="8"/>
    </row>
    <row r="1377" spans="1:16" x14ac:dyDescent="0.2">
      <c r="A1377" s="10" t="s">
        <v>4060</v>
      </c>
      <c r="B1377" s="8">
        <v>6</v>
      </c>
      <c r="C1377" s="8"/>
      <c r="D1377" s="8">
        <v>6</v>
      </c>
      <c r="M1377" s="8">
        <v>66</v>
      </c>
      <c r="P1377" s="8"/>
    </row>
    <row r="1378" spans="1:16" x14ac:dyDescent="0.2">
      <c r="A1378" s="10" t="s">
        <v>2673</v>
      </c>
      <c r="B1378" s="8">
        <v>66</v>
      </c>
      <c r="C1378" s="8"/>
      <c r="D1378" s="8">
        <v>66</v>
      </c>
      <c r="M1378" s="8"/>
      <c r="P1378" s="8">
        <v>84</v>
      </c>
    </row>
    <row r="1379" spans="1:16" x14ac:dyDescent="0.2">
      <c r="A1379" s="10" t="s">
        <v>2635</v>
      </c>
      <c r="B1379" s="8"/>
      <c r="C1379" s="8">
        <v>84</v>
      </c>
      <c r="D1379" s="8">
        <v>84</v>
      </c>
      <c r="M1379" s="8"/>
      <c r="P1379" s="8">
        <v>226</v>
      </c>
    </row>
    <row r="1380" spans="1:16" x14ac:dyDescent="0.2">
      <c r="A1380" s="10" t="s">
        <v>1831</v>
      </c>
      <c r="B1380" s="8"/>
      <c r="C1380" s="8">
        <v>226</v>
      </c>
      <c r="D1380" s="8">
        <v>226</v>
      </c>
      <c r="M1380" s="8">
        <v>5</v>
      </c>
      <c r="P1380" s="8"/>
    </row>
    <row r="1381" spans="1:16" x14ac:dyDescent="0.2">
      <c r="A1381" s="10" t="s">
        <v>3081</v>
      </c>
      <c r="B1381" s="8">
        <v>5</v>
      </c>
      <c r="C1381" s="8"/>
      <c r="D1381" s="8">
        <v>5</v>
      </c>
      <c r="M1381" s="8">
        <v>11</v>
      </c>
      <c r="P1381" s="8"/>
    </row>
    <row r="1382" spans="1:16" x14ac:dyDescent="0.2">
      <c r="A1382" s="10" t="s">
        <v>1547</v>
      </c>
      <c r="B1382" s="8">
        <v>11</v>
      </c>
      <c r="C1382" s="8"/>
      <c r="D1382" s="8">
        <v>11</v>
      </c>
      <c r="M1382" s="8"/>
      <c r="P1382" s="8">
        <v>18</v>
      </c>
    </row>
    <row r="1383" spans="1:16" x14ac:dyDescent="0.2">
      <c r="A1383" s="10" t="s">
        <v>3255</v>
      </c>
      <c r="B1383" s="8"/>
      <c r="C1383" s="8">
        <v>18</v>
      </c>
      <c r="D1383" s="8">
        <v>18</v>
      </c>
      <c r="M1383" s="8"/>
      <c r="P1383" s="8">
        <v>142</v>
      </c>
    </row>
    <row r="1384" spans="1:16" x14ac:dyDescent="0.2">
      <c r="A1384" s="10" t="s">
        <v>2785</v>
      </c>
      <c r="B1384" s="8"/>
      <c r="C1384" s="8">
        <v>142</v>
      </c>
      <c r="D1384" s="8">
        <v>142</v>
      </c>
      <c r="M1384" s="8"/>
      <c r="P1384" s="8">
        <v>350</v>
      </c>
    </row>
    <row r="1385" spans="1:16" x14ac:dyDescent="0.2">
      <c r="A1385" s="10" t="s">
        <v>2073</v>
      </c>
      <c r="B1385" s="8"/>
      <c r="C1385" s="8">
        <v>350</v>
      </c>
      <c r="D1385" s="8">
        <v>350</v>
      </c>
      <c r="M1385" s="8">
        <v>1</v>
      </c>
      <c r="P1385" s="8"/>
    </row>
    <row r="1386" spans="1:16" x14ac:dyDescent="0.2">
      <c r="A1386" s="10" t="s">
        <v>2914</v>
      </c>
      <c r="B1386" s="8">
        <v>1</v>
      </c>
      <c r="C1386" s="8"/>
      <c r="D1386" s="8">
        <v>1</v>
      </c>
      <c r="M1386" s="8"/>
      <c r="P1386" s="8">
        <v>47</v>
      </c>
    </row>
    <row r="1387" spans="1:16" x14ac:dyDescent="0.2">
      <c r="A1387" s="10" t="s">
        <v>1896</v>
      </c>
      <c r="B1387" s="8"/>
      <c r="C1387" s="8">
        <v>47</v>
      </c>
      <c r="D1387" s="8">
        <v>47</v>
      </c>
      <c r="M1387" s="8"/>
      <c r="P1387" s="8">
        <v>321</v>
      </c>
    </row>
    <row r="1388" spans="1:16" x14ac:dyDescent="0.2">
      <c r="A1388" s="10" t="s">
        <v>2604</v>
      </c>
      <c r="B1388" s="8"/>
      <c r="C1388" s="8">
        <v>321</v>
      </c>
      <c r="D1388" s="8">
        <v>321</v>
      </c>
      <c r="M1388" s="8"/>
      <c r="P1388" s="8">
        <v>210</v>
      </c>
    </row>
    <row r="1389" spans="1:16" x14ac:dyDescent="0.2">
      <c r="A1389" s="10" t="s">
        <v>2262</v>
      </c>
      <c r="B1389" s="8"/>
      <c r="C1389" s="8">
        <v>210</v>
      </c>
      <c r="D1389" s="8">
        <v>210</v>
      </c>
      <c r="M1389" s="8">
        <v>3</v>
      </c>
      <c r="P1389" s="8"/>
    </row>
    <row r="1390" spans="1:16" x14ac:dyDescent="0.2">
      <c r="A1390" s="10" t="s">
        <v>509</v>
      </c>
      <c r="B1390" s="8">
        <v>3</v>
      </c>
      <c r="C1390" s="8"/>
      <c r="D1390" s="8">
        <v>3</v>
      </c>
      <c r="M1390" s="8"/>
      <c r="P1390" s="8">
        <v>206</v>
      </c>
    </row>
    <row r="1391" spans="1:16" x14ac:dyDescent="0.2">
      <c r="A1391" s="10" t="s">
        <v>1270</v>
      </c>
      <c r="B1391" s="8"/>
      <c r="C1391" s="8">
        <v>206</v>
      </c>
      <c r="D1391" s="8">
        <v>206</v>
      </c>
      <c r="M1391" s="8"/>
      <c r="P1391" s="8">
        <v>54</v>
      </c>
    </row>
    <row r="1392" spans="1:16" x14ac:dyDescent="0.2">
      <c r="A1392" s="10" t="s">
        <v>825</v>
      </c>
      <c r="B1392" s="8"/>
      <c r="C1392" s="8">
        <v>54</v>
      </c>
      <c r="D1392" s="8">
        <v>54</v>
      </c>
      <c r="M1392" s="8"/>
      <c r="P1392" s="8">
        <v>96</v>
      </c>
    </row>
    <row r="1393" spans="1:16" x14ac:dyDescent="0.2">
      <c r="A1393" s="10" t="s">
        <v>2813</v>
      </c>
      <c r="B1393" s="8"/>
      <c r="C1393" s="8">
        <v>96</v>
      </c>
      <c r="D1393" s="8">
        <v>96</v>
      </c>
      <c r="M1393" s="8"/>
      <c r="P1393" s="8">
        <v>206</v>
      </c>
    </row>
    <row r="1394" spans="1:16" x14ac:dyDescent="0.2">
      <c r="A1394" s="10" t="s">
        <v>1512</v>
      </c>
      <c r="B1394" s="8"/>
      <c r="C1394" s="8">
        <v>206</v>
      </c>
      <c r="D1394" s="8">
        <v>206</v>
      </c>
      <c r="M1394" s="8">
        <v>0</v>
      </c>
      <c r="P1394" s="8"/>
    </row>
    <row r="1395" spans="1:16" x14ac:dyDescent="0.2">
      <c r="A1395" s="10" t="s">
        <v>2842</v>
      </c>
      <c r="B1395" s="8">
        <v>0</v>
      </c>
      <c r="C1395" s="8"/>
      <c r="D1395" s="8">
        <v>0</v>
      </c>
      <c r="M1395" s="8">
        <v>123</v>
      </c>
      <c r="P1395" s="8"/>
    </row>
    <row r="1396" spans="1:16" x14ac:dyDescent="0.2">
      <c r="A1396" s="10" t="s">
        <v>979</v>
      </c>
      <c r="B1396" s="8">
        <v>123</v>
      </c>
      <c r="C1396" s="8"/>
      <c r="D1396" s="8">
        <v>123</v>
      </c>
      <c r="M1396" s="8"/>
      <c r="P1396" s="8">
        <v>49</v>
      </c>
    </row>
    <row r="1397" spans="1:16" x14ac:dyDescent="0.2">
      <c r="A1397" s="10" t="s">
        <v>1673</v>
      </c>
      <c r="B1397" s="8"/>
      <c r="C1397" s="8">
        <v>49</v>
      </c>
      <c r="D1397" s="8">
        <v>49</v>
      </c>
      <c r="M1397" s="8"/>
      <c r="P1397" s="8">
        <v>56</v>
      </c>
    </row>
    <row r="1398" spans="1:16" x14ac:dyDescent="0.2">
      <c r="A1398" s="10" t="s">
        <v>2986</v>
      </c>
      <c r="B1398" s="8"/>
      <c r="C1398" s="8">
        <v>56</v>
      </c>
      <c r="D1398" s="8">
        <v>56</v>
      </c>
      <c r="M1398" s="8">
        <v>1</v>
      </c>
      <c r="P1398" s="8"/>
    </row>
    <row r="1399" spans="1:16" x14ac:dyDescent="0.2">
      <c r="A1399" s="10" t="s">
        <v>764</v>
      </c>
      <c r="B1399" s="8">
        <v>1</v>
      </c>
      <c r="C1399" s="8"/>
      <c r="D1399" s="8">
        <v>1</v>
      </c>
      <c r="M1399" s="8">
        <v>1</v>
      </c>
      <c r="P1399" s="8"/>
    </row>
    <row r="1400" spans="1:16" x14ac:dyDescent="0.2">
      <c r="A1400" s="10" t="s">
        <v>3110</v>
      </c>
      <c r="B1400" s="8">
        <v>1</v>
      </c>
      <c r="C1400" s="8"/>
      <c r="D1400" s="8">
        <v>1</v>
      </c>
      <c r="M1400" s="8">
        <v>13</v>
      </c>
      <c r="P1400" s="8"/>
    </row>
    <row r="1401" spans="1:16" x14ac:dyDescent="0.2">
      <c r="A1401" s="10" t="s">
        <v>3982</v>
      </c>
      <c r="B1401" s="8">
        <v>13</v>
      </c>
      <c r="C1401" s="8"/>
      <c r="D1401" s="8">
        <v>13</v>
      </c>
      <c r="M1401" s="8"/>
      <c r="P1401" s="8">
        <v>20</v>
      </c>
    </row>
    <row r="1402" spans="1:16" x14ac:dyDescent="0.2">
      <c r="A1402" s="10" t="s">
        <v>3612</v>
      </c>
      <c r="B1402" s="8"/>
      <c r="C1402" s="8">
        <v>20</v>
      </c>
      <c r="D1402" s="8">
        <v>20</v>
      </c>
      <c r="M1402" s="8"/>
      <c r="P1402" s="8">
        <v>489</v>
      </c>
    </row>
    <row r="1403" spans="1:16" x14ac:dyDescent="0.2">
      <c r="A1403" s="10" t="s">
        <v>2602</v>
      </c>
      <c r="B1403" s="8"/>
      <c r="C1403" s="8">
        <v>489</v>
      </c>
      <c r="D1403" s="8">
        <v>489</v>
      </c>
      <c r="M1403" s="8"/>
      <c r="P1403" s="8">
        <v>398</v>
      </c>
    </row>
    <row r="1404" spans="1:16" x14ac:dyDescent="0.2">
      <c r="A1404" s="10" t="s">
        <v>2607</v>
      </c>
      <c r="B1404" s="8"/>
      <c r="C1404" s="8">
        <v>398</v>
      </c>
      <c r="D1404" s="8">
        <v>398</v>
      </c>
      <c r="M1404" s="8"/>
      <c r="P1404" s="8">
        <v>31</v>
      </c>
    </row>
    <row r="1405" spans="1:16" x14ac:dyDescent="0.2">
      <c r="A1405" s="10" t="s">
        <v>1941</v>
      </c>
      <c r="B1405" s="8"/>
      <c r="C1405" s="8">
        <v>31</v>
      </c>
      <c r="D1405" s="8">
        <v>31</v>
      </c>
      <c r="M1405" s="8">
        <v>85</v>
      </c>
      <c r="P1405" s="8"/>
    </row>
    <row r="1406" spans="1:16" x14ac:dyDescent="0.2">
      <c r="A1406" s="10" t="s">
        <v>1181</v>
      </c>
      <c r="B1406" s="8">
        <v>85</v>
      </c>
      <c r="C1406" s="8"/>
      <c r="D1406" s="8">
        <v>85</v>
      </c>
      <c r="M1406" s="8"/>
      <c r="P1406" s="8">
        <v>43</v>
      </c>
    </row>
    <row r="1407" spans="1:16" x14ac:dyDescent="0.2">
      <c r="A1407" s="10" t="s">
        <v>371</v>
      </c>
      <c r="B1407" s="8"/>
      <c r="C1407" s="8">
        <v>43</v>
      </c>
      <c r="D1407" s="8">
        <v>43</v>
      </c>
      <c r="M1407" s="8"/>
      <c r="P1407" s="8">
        <v>43</v>
      </c>
    </row>
    <row r="1408" spans="1:16" x14ac:dyDescent="0.2">
      <c r="A1408" s="10" t="s">
        <v>1507</v>
      </c>
      <c r="B1408" s="8"/>
      <c r="C1408" s="8">
        <v>43</v>
      </c>
      <c r="D1408" s="8">
        <v>43</v>
      </c>
      <c r="M1408" s="8"/>
      <c r="P1408" s="8">
        <v>13</v>
      </c>
    </row>
    <row r="1409" spans="1:16" x14ac:dyDescent="0.2">
      <c r="A1409" s="10" t="s">
        <v>2173</v>
      </c>
      <c r="B1409" s="8"/>
      <c r="C1409" s="8">
        <v>13</v>
      </c>
      <c r="D1409" s="8">
        <v>13</v>
      </c>
      <c r="M1409" s="8">
        <v>4</v>
      </c>
      <c r="P1409" s="8"/>
    </row>
    <row r="1410" spans="1:16" x14ac:dyDescent="0.2">
      <c r="A1410" s="10" t="s">
        <v>2700</v>
      </c>
      <c r="B1410" s="8">
        <v>4</v>
      </c>
      <c r="C1410" s="8"/>
      <c r="D1410" s="8">
        <v>4</v>
      </c>
      <c r="M1410" s="8"/>
      <c r="P1410" s="8">
        <v>87</v>
      </c>
    </row>
    <row r="1411" spans="1:16" x14ac:dyDescent="0.2">
      <c r="A1411" s="10" t="s">
        <v>3425</v>
      </c>
      <c r="B1411" s="8"/>
      <c r="C1411" s="8">
        <v>87</v>
      </c>
      <c r="D1411" s="8">
        <v>87</v>
      </c>
      <c r="M1411" s="8"/>
      <c r="P1411" s="8">
        <v>136</v>
      </c>
    </row>
    <row r="1412" spans="1:16" x14ac:dyDescent="0.2">
      <c r="A1412" s="10" t="s">
        <v>2533</v>
      </c>
      <c r="B1412" s="8"/>
      <c r="C1412" s="8">
        <v>136</v>
      </c>
      <c r="D1412" s="8">
        <v>136</v>
      </c>
      <c r="M1412" s="8"/>
      <c r="P1412" s="8">
        <v>22</v>
      </c>
    </row>
    <row r="1413" spans="1:16" x14ac:dyDescent="0.2">
      <c r="A1413" s="10" t="s">
        <v>1858</v>
      </c>
      <c r="B1413" s="8"/>
      <c r="C1413" s="8">
        <v>22</v>
      </c>
      <c r="D1413" s="8">
        <v>22</v>
      </c>
      <c r="M1413" s="8"/>
      <c r="P1413" s="8">
        <v>37</v>
      </c>
    </row>
    <row r="1414" spans="1:16" x14ac:dyDescent="0.2">
      <c r="A1414" s="10" t="s">
        <v>3577</v>
      </c>
      <c r="B1414" s="8"/>
      <c r="C1414" s="8">
        <v>37</v>
      </c>
      <c r="D1414" s="8">
        <v>37</v>
      </c>
      <c r="M1414" s="8"/>
      <c r="P1414" s="8">
        <v>14</v>
      </c>
    </row>
    <row r="1415" spans="1:16" x14ac:dyDescent="0.2">
      <c r="A1415" s="10" t="s">
        <v>3833</v>
      </c>
      <c r="B1415" s="8"/>
      <c r="C1415" s="8">
        <v>14</v>
      </c>
      <c r="D1415" s="8">
        <v>14</v>
      </c>
      <c r="M1415" s="8"/>
      <c r="P1415" s="8">
        <v>70</v>
      </c>
    </row>
    <row r="1416" spans="1:16" x14ac:dyDescent="0.2">
      <c r="A1416" s="10" t="s">
        <v>3186</v>
      </c>
      <c r="B1416" s="8"/>
      <c r="C1416" s="8">
        <v>70</v>
      </c>
      <c r="D1416" s="8">
        <v>70</v>
      </c>
      <c r="M1416" s="8"/>
      <c r="P1416" s="8">
        <v>200</v>
      </c>
    </row>
    <row r="1417" spans="1:16" x14ac:dyDescent="0.2">
      <c r="A1417" s="10" t="s">
        <v>3248</v>
      </c>
      <c r="B1417" s="8"/>
      <c r="C1417" s="8">
        <v>200</v>
      </c>
      <c r="D1417" s="8">
        <v>200</v>
      </c>
      <c r="M1417" s="8"/>
      <c r="P1417" s="8">
        <v>8</v>
      </c>
    </row>
    <row r="1418" spans="1:16" x14ac:dyDescent="0.2">
      <c r="A1418" s="10" t="s">
        <v>3647</v>
      </c>
      <c r="B1418" s="8"/>
      <c r="C1418" s="8">
        <v>8</v>
      </c>
      <c r="D1418" s="8">
        <v>8</v>
      </c>
      <c r="M1418" s="8">
        <v>22</v>
      </c>
      <c r="P1418" s="8"/>
    </row>
    <row r="1419" spans="1:16" x14ac:dyDescent="0.2">
      <c r="A1419" s="10" t="s">
        <v>2744</v>
      </c>
      <c r="B1419" s="8">
        <v>22</v>
      </c>
      <c r="C1419" s="8"/>
      <c r="D1419" s="8">
        <v>22</v>
      </c>
      <c r="M1419" s="8">
        <v>3</v>
      </c>
      <c r="P1419" s="8"/>
    </row>
    <row r="1420" spans="1:16" x14ac:dyDescent="0.2">
      <c r="A1420" s="10" t="s">
        <v>518</v>
      </c>
      <c r="B1420" s="8">
        <v>3</v>
      </c>
      <c r="C1420" s="8"/>
      <c r="D1420" s="8">
        <v>3</v>
      </c>
      <c r="M1420" s="8"/>
      <c r="P1420" s="8">
        <v>26</v>
      </c>
    </row>
    <row r="1421" spans="1:16" x14ac:dyDescent="0.2">
      <c r="A1421" s="10" t="s">
        <v>3232</v>
      </c>
      <c r="B1421" s="8"/>
      <c r="C1421" s="8">
        <v>26</v>
      </c>
      <c r="D1421" s="8">
        <v>26</v>
      </c>
      <c r="M1421" s="8"/>
      <c r="P1421" s="8">
        <v>37</v>
      </c>
    </row>
    <row r="1422" spans="1:16" x14ac:dyDescent="0.2">
      <c r="A1422" s="10" t="s">
        <v>3042</v>
      </c>
      <c r="B1422" s="8"/>
      <c r="C1422" s="8">
        <v>37</v>
      </c>
      <c r="D1422" s="8">
        <v>37</v>
      </c>
      <c r="M1422" s="8"/>
      <c r="P1422" s="8">
        <v>24</v>
      </c>
    </row>
    <row r="1423" spans="1:16" x14ac:dyDescent="0.2">
      <c r="A1423" s="10" t="s">
        <v>1849</v>
      </c>
      <c r="B1423" s="8"/>
      <c r="C1423" s="8">
        <v>24</v>
      </c>
      <c r="D1423" s="8">
        <v>24</v>
      </c>
      <c r="M1423" s="8"/>
      <c r="P1423" s="8">
        <v>18</v>
      </c>
    </row>
    <row r="1424" spans="1:16" x14ac:dyDescent="0.2">
      <c r="A1424" s="10" t="s">
        <v>2558</v>
      </c>
      <c r="B1424" s="8"/>
      <c r="C1424" s="8">
        <v>18</v>
      </c>
      <c r="D1424" s="8">
        <v>18</v>
      </c>
      <c r="M1424" s="8">
        <v>3</v>
      </c>
      <c r="P1424" s="8"/>
    </row>
    <row r="1425" spans="1:16" x14ac:dyDescent="0.2">
      <c r="A1425" s="10" t="s">
        <v>674</v>
      </c>
      <c r="B1425" s="8">
        <v>3</v>
      </c>
      <c r="C1425" s="8"/>
      <c r="D1425" s="8">
        <v>3</v>
      </c>
      <c r="M1425" s="8">
        <v>1</v>
      </c>
      <c r="P1425" s="8"/>
    </row>
    <row r="1426" spans="1:16" x14ac:dyDescent="0.2">
      <c r="A1426" s="10" t="s">
        <v>2422</v>
      </c>
      <c r="B1426" s="8">
        <v>1</v>
      </c>
      <c r="C1426" s="8"/>
      <c r="D1426" s="8">
        <v>1</v>
      </c>
      <c r="M1426" s="8">
        <v>1</v>
      </c>
      <c r="P1426" s="8"/>
    </row>
    <row r="1427" spans="1:16" x14ac:dyDescent="0.2">
      <c r="A1427" s="10" t="s">
        <v>3733</v>
      </c>
      <c r="B1427" s="8">
        <v>1</v>
      </c>
      <c r="C1427" s="8"/>
      <c r="D1427" s="8">
        <v>1</v>
      </c>
      <c r="M1427" s="8">
        <v>0</v>
      </c>
      <c r="P1427" s="8"/>
    </row>
    <row r="1428" spans="1:16" x14ac:dyDescent="0.2">
      <c r="A1428" s="10" t="s">
        <v>912</v>
      </c>
      <c r="B1428" s="8">
        <v>0</v>
      </c>
      <c r="C1428" s="8"/>
      <c r="D1428" s="8">
        <v>0</v>
      </c>
      <c r="M1428" s="8">
        <v>0</v>
      </c>
      <c r="P1428" s="8"/>
    </row>
    <row r="1429" spans="1:16" x14ac:dyDescent="0.2">
      <c r="A1429" s="10" t="s">
        <v>1132</v>
      </c>
      <c r="B1429" s="8">
        <v>0</v>
      </c>
      <c r="C1429" s="8"/>
      <c r="D1429" s="8">
        <v>0</v>
      </c>
      <c r="M1429" s="8">
        <v>21</v>
      </c>
      <c r="P1429" s="8"/>
    </row>
    <row r="1430" spans="1:16" x14ac:dyDescent="0.2">
      <c r="A1430" s="10" t="s">
        <v>702</v>
      </c>
      <c r="B1430" s="8">
        <v>21</v>
      </c>
      <c r="C1430" s="8"/>
      <c r="D1430" s="8">
        <v>21</v>
      </c>
      <c r="M1430" s="8"/>
      <c r="P1430" s="8">
        <v>48</v>
      </c>
    </row>
    <row r="1431" spans="1:16" x14ac:dyDescent="0.2">
      <c r="A1431" s="10" t="s">
        <v>2079</v>
      </c>
      <c r="B1431" s="8"/>
      <c r="C1431" s="8">
        <v>48</v>
      </c>
      <c r="D1431" s="8">
        <v>48</v>
      </c>
      <c r="M1431" s="8"/>
      <c r="P1431" s="8">
        <v>78</v>
      </c>
    </row>
    <row r="1432" spans="1:16" x14ac:dyDescent="0.2">
      <c r="A1432" s="10" t="s">
        <v>1351</v>
      </c>
      <c r="B1432" s="8"/>
      <c r="C1432" s="8">
        <v>78</v>
      </c>
      <c r="D1432" s="8">
        <v>78</v>
      </c>
      <c r="M1432" s="8"/>
      <c r="P1432" s="8">
        <v>90</v>
      </c>
    </row>
    <row r="1433" spans="1:16" x14ac:dyDescent="0.2">
      <c r="A1433" s="10" t="s">
        <v>1368</v>
      </c>
      <c r="B1433" s="8"/>
      <c r="C1433" s="8">
        <v>90</v>
      </c>
      <c r="D1433" s="8">
        <v>90</v>
      </c>
      <c r="M1433" s="8"/>
      <c r="P1433" s="8">
        <v>1088</v>
      </c>
    </row>
    <row r="1434" spans="1:16" x14ac:dyDescent="0.2">
      <c r="A1434" s="10" t="s">
        <v>2710</v>
      </c>
      <c r="B1434" s="8"/>
      <c r="C1434" s="8">
        <v>1088</v>
      </c>
      <c r="D1434" s="8">
        <v>1088</v>
      </c>
      <c r="M1434" s="8">
        <v>0</v>
      </c>
      <c r="P1434" s="8"/>
    </row>
    <row r="1435" spans="1:16" x14ac:dyDescent="0.2">
      <c r="A1435" s="10" t="s">
        <v>2894</v>
      </c>
      <c r="B1435" s="8">
        <v>0</v>
      </c>
      <c r="C1435" s="8"/>
      <c r="D1435" s="8">
        <v>0</v>
      </c>
      <c r="M1435" s="8">
        <v>19</v>
      </c>
      <c r="P1435" s="8"/>
    </row>
    <row r="1436" spans="1:16" x14ac:dyDescent="0.2">
      <c r="A1436" s="10" t="s">
        <v>2746</v>
      </c>
      <c r="B1436" s="8">
        <v>19</v>
      </c>
      <c r="C1436" s="8"/>
      <c r="D1436" s="8">
        <v>19</v>
      </c>
      <c r="M1436" s="8">
        <v>1</v>
      </c>
      <c r="P1436" s="8"/>
    </row>
    <row r="1437" spans="1:16" x14ac:dyDescent="0.2">
      <c r="A1437" s="10" t="s">
        <v>2762</v>
      </c>
      <c r="B1437" s="8">
        <v>1</v>
      </c>
      <c r="C1437" s="8"/>
      <c r="D1437" s="8">
        <v>1</v>
      </c>
      <c r="M1437" s="8">
        <v>26</v>
      </c>
      <c r="P1437" s="8"/>
    </row>
    <row r="1438" spans="1:16" x14ac:dyDescent="0.2">
      <c r="A1438" s="10" t="s">
        <v>676</v>
      </c>
      <c r="B1438" s="8">
        <v>26</v>
      </c>
      <c r="C1438" s="8"/>
      <c r="D1438" s="8">
        <v>26</v>
      </c>
      <c r="M1438" s="8"/>
      <c r="P1438" s="8">
        <v>688</v>
      </c>
    </row>
    <row r="1439" spans="1:16" x14ac:dyDescent="0.2">
      <c r="A1439" s="10" t="s">
        <v>259</v>
      </c>
      <c r="B1439" s="8"/>
      <c r="C1439" s="8">
        <v>688</v>
      </c>
      <c r="D1439" s="8">
        <v>688</v>
      </c>
      <c r="M1439" s="8"/>
      <c r="P1439" s="8">
        <v>54</v>
      </c>
    </row>
    <row r="1440" spans="1:16" x14ac:dyDescent="0.2">
      <c r="A1440" s="10" t="s">
        <v>3560</v>
      </c>
      <c r="B1440" s="8"/>
      <c r="C1440" s="8">
        <v>54</v>
      </c>
      <c r="D1440" s="8">
        <v>54</v>
      </c>
      <c r="M1440" s="8">
        <v>6</v>
      </c>
      <c r="P1440" s="8"/>
    </row>
    <row r="1441" spans="1:16" x14ac:dyDescent="0.2">
      <c r="A1441" s="10" t="s">
        <v>4053</v>
      </c>
      <c r="B1441" s="8">
        <v>6</v>
      </c>
      <c r="C1441" s="8"/>
      <c r="D1441" s="8">
        <v>6</v>
      </c>
      <c r="M1441" s="8"/>
      <c r="P1441" s="8">
        <v>46</v>
      </c>
    </row>
    <row r="1442" spans="1:16" x14ac:dyDescent="0.2">
      <c r="A1442" s="10" t="s">
        <v>3723</v>
      </c>
      <c r="B1442" s="8"/>
      <c r="C1442" s="8">
        <v>46</v>
      </c>
      <c r="D1442" s="8">
        <v>46</v>
      </c>
      <c r="M1442" s="8">
        <v>5</v>
      </c>
      <c r="P1442" s="8"/>
    </row>
    <row r="1443" spans="1:16" x14ac:dyDescent="0.2">
      <c r="A1443" s="10" t="s">
        <v>3897</v>
      </c>
      <c r="B1443" s="8">
        <v>5</v>
      </c>
      <c r="C1443" s="8"/>
      <c r="D1443" s="8">
        <v>5</v>
      </c>
      <c r="M1443" s="8"/>
      <c r="P1443" s="8">
        <v>170</v>
      </c>
    </row>
    <row r="1444" spans="1:16" x14ac:dyDescent="0.2">
      <c r="A1444" s="10" t="s">
        <v>2051</v>
      </c>
      <c r="B1444" s="8"/>
      <c r="C1444" s="8">
        <v>170</v>
      </c>
      <c r="D1444" s="8">
        <v>170</v>
      </c>
      <c r="M1444" s="8">
        <v>185</v>
      </c>
      <c r="P1444" s="8"/>
    </row>
    <row r="1445" spans="1:16" x14ac:dyDescent="0.2">
      <c r="A1445" s="10" t="s">
        <v>1784</v>
      </c>
      <c r="B1445" s="8">
        <v>185</v>
      </c>
      <c r="C1445" s="8"/>
      <c r="D1445" s="8">
        <v>185</v>
      </c>
      <c r="M1445" s="8">
        <v>11</v>
      </c>
      <c r="P1445" s="8"/>
    </row>
    <row r="1446" spans="1:16" x14ac:dyDescent="0.2">
      <c r="A1446" s="10" t="s">
        <v>2141</v>
      </c>
      <c r="B1446" s="8">
        <v>11</v>
      </c>
      <c r="C1446" s="8"/>
      <c r="D1446" s="8">
        <v>11</v>
      </c>
      <c r="M1446" s="8"/>
      <c r="P1446" s="8">
        <v>34</v>
      </c>
    </row>
    <row r="1447" spans="1:16" x14ac:dyDescent="0.2">
      <c r="A1447" s="10" t="s">
        <v>3525</v>
      </c>
      <c r="B1447" s="8"/>
      <c r="C1447" s="8">
        <v>34</v>
      </c>
      <c r="D1447" s="8">
        <v>34</v>
      </c>
      <c r="M1447" s="8"/>
      <c r="P1447" s="8">
        <v>36</v>
      </c>
    </row>
    <row r="1448" spans="1:16" x14ac:dyDescent="0.2">
      <c r="A1448" s="10" t="s">
        <v>19</v>
      </c>
      <c r="B1448" s="8"/>
      <c r="C1448" s="8">
        <v>36</v>
      </c>
      <c r="D1448" s="8">
        <v>36</v>
      </c>
      <c r="M1448" s="8"/>
      <c r="P1448" s="8">
        <v>9</v>
      </c>
    </row>
    <row r="1449" spans="1:16" x14ac:dyDescent="0.2">
      <c r="A1449" s="10" t="s">
        <v>2218</v>
      </c>
      <c r="B1449" s="8"/>
      <c r="C1449" s="8">
        <v>9</v>
      </c>
      <c r="D1449" s="8">
        <v>9</v>
      </c>
      <c r="M1449" s="8">
        <v>3</v>
      </c>
      <c r="P1449" s="8"/>
    </row>
    <row r="1450" spans="1:16" x14ac:dyDescent="0.2">
      <c r="A1450" s="10" t="s">
        <v>2848</v>
      </c>
      <c r="B1450" s="8">
        <v>3</v>
      </c>
      <c r="C1450" s="8"/>
      <c r="D1450" s="8">
        <v>3</v>
      </c>
      <c r="M1450" s="8">
        <v>9</v>
      </c>
      <c r="P1450" s="8"/>
    </row>
    <row r="1451" spans="1:16" x14ac:dyDescent="0.2">
      <c r="A1451" s="10" t="s">
        <v>1708</v>
      </c>
      <c r="B1451" s="8">
        <v>9</v>
      </c>
      <c r="C1451" s="8"/>
      <c r="D1451" s="8">
        <v>9</v>
      </c>
      <c r="M1451" s="8">
        <v>456</v>
      </c>
      <c r="P1451" s="8"/>
    </row>
    <row r="1452" spans="1:16" x14ac:dyDescent="0.2">
      <c r="A1452" s="10" t="s">
        <v>708</v>
      </c>
      <c r="B1452" s="8">
        <v>456</v>
      </c>
      <c r="C1452" s="8"/>
      <c r="D1452" s="8">
        <v>456</v>
      </c>
      <c r="M1452" s="8"/>
      <c r="P1452" s="8">
        <v>40</v>
      </c>
    </row>
    <row r="1453" spans="1:16" x14ac:dyDescent="0.2">
      <c r="A1453" s="10" t="s">
        <v>1842</v>
      </c>
      <c r="B1453" s="8"/>
      <c r="C1453" s="8">
        <v>40</v>
      </c>
      <c r="D1453" s="8">
        <v>40</v>
      </c>
      <c r="M1453" s="8"/>
      <c r="P1453" s="8">
        <v>479</v>
      </c>
    </row>
    <row r="1454" spans="1:16" x14ac:dyDescent="0.2">
      <c r="A1454" s="10" t="s">
        <v>2017</v>
      </c>
      <c r="B1454" s="8"/>
      <c r="C1454" s="8">
        <v>479</v>
      </c>
      <c r="D1454" s="8">
        <v>479</v>
      </c>
      <c r="M1454" s="8">
        <v>0</v>
      </c>
      <c r="P1454" s="8"/>
    </row>
    <row r="1455" spans="1:16" x14ac:dyDescent="0.2">
      <c r="A1455" s="10" t="s">
        <v>478</v>
      </c>
      <c r="B1455" s="8">
        <v>0</v>
      </c>
      <c r="C1455" s="8"/>
      <c r="D1455" s="8">
        <v>0</v>
      </c>
      <c r="M1455" s="8">
        <v>0</v>
      </c>
      <c r="P1455" s="8"/>
    </row>
    <row r="1456" spans="1:16" x14ac:dyDescent="0.2">
      <c r="A1456" s="10" t="s">
        <v>176</v>
      </c>
      <c r="B1456" s="8">
        <v>0</v>
      </c>
      <c r="C1456" s="8"/>
      <c r="D1456" s="8">
        <v>0</v>
      </c>
      <c r="M1456" s="8"/>
      <c r="P1456" s="8">
        <v>175</v>
      </c>
    </row>
    <row r="1457" spans="1:16" x14ac:dyDescent="0.2">
      <c r="A1457" s="10" t="s">
        <v>3304</v>
      </c>
      <c r="B1457" s="8"/>
      <c r="C1457" s="8">
        <v>175</v>
      </c>
      <c r="D1457" s="8">
        <v>175</v>
      </c>
      <c r="M1457" s="8">
        <v>3</v>
      </c>
      <c r="P1457" s="8"/>
    </row>
    <row r="1458" spans="1:16" x14ac:dyDescent="0.2">
      <c r="A1458" s="10" t="s">
        <v>1487</v>
      </c>
      <c r="B1458" s="8">
        <v>3</v>
      </c>
      <c r="C1458" s="8"/>
      <c r="D1458" s="8">
        <v>3</v>
      </c>
      <c r="M1458" s="8"/>
      <c r="P1458" s="8">
        <v>86</v>
      </c>
    </row>
    <row r="1459" spans="1:16" x14ac:dyDescent="0.2">
      <c r="A1459" s="10" t="s">
        <v>1291</v>
      </c>
      <c r="B1459" s="8"/>
      <c r="C1459" s="8">
        <v>86</v>
      </c>
      <c r="D1459" s="8">
        <v>86</v>
      </c>
      <c r="M1459" s="8"/>
      <c r="P1459" s="8">
        <v>62</v>
      </c>
    </row>
    <row r="1460" spans="1:16" x14ac:dyDescent="0.2">
      <c r="A1460" s="10" t="s">
        <v>3179</v>
      </c>
      <c r="B1460" s="8"/>
      <c r="C1460" s="8">
        <v>62</v>
      </c>
      <c r="D1460" s="8">
        <v>62</v>
      </c>
      <c r="M1460" s="8"/>
      <c r="P1460" s="8">
        <v>52</v>
      </c>
    </row>
    <row r="1461" spans="1:16" x14ac:dyDescent="0.2">
      <c r="A1461" s="10" t="s">
        <v>3778</v>
      </c>
      <c r="B1461" s="8"/>
      <c r="C1461" s="8">
        <v>52</v>
      </c>
      <c r="D1461" s="8">
        <v>52</v>
      </c>
      <c r="M1461" s="8">
        <v>4</v>
      </c>
      <c r="P1461" s="8"/>
    </row>
    <row r="1462" spans="1:16" x14ac:dyDescent="0.2">
      <c r="A1462" s="10" t="s">
        <v>3854</v>
      </c>
      <c r="B1462" s="8">
        <v>4</v>
      </c>
      <c r="C1462" s="8"/>
      <c r="D1462" s="8">
        <v>4</v>
      </c>
      <c r="M1462" s="8">
        <v>0</v>
      </c>
      <c r="P1462" s="8"/>
    </row>
    <row r="1463" spans="1:16" x14ac:dyDescent="0.2">
      <c r="A1463" s="10" t="s">
        <v>2418</v>
      </c>
      <c r="B1463" s="8">
        <v>0</v>
      </c>
      <c r="C1463" s="8"/>
      <c r="D1463" s="8">
        <v>0</v>
      </c>
      <c r="M1463" s="8"/>
      <c r="P1463" s="8">
        <v>3</v>
      </c>
    </row>
    <row r="1464" spans="1:16" x14ac:dyDescent="0.2">
      <c r="A1464" s="10" t="s">
        <v>1762</v>
      </c>
      <c r="B1464" s="8"/>
      <c r="C1464" s="8">
        <v>3</v>
      </c>
      <c r="D1464" s="8">
        <v>3</v>
      </c>
      <c r="M1464" s="8">
        <v>37</v>
      </c>
      <c r="P1464" s="8"/>
    </row>
    <row r="1465" spans="1:16" x14ac:dyDescent="0.2">
      <c r="A1465" s="10" t="s">
        <v>963</v>
      </c>
      <c r="B1465" s="8">
        <v>37</v>
      </c>
      <c r="C1465" s="8"/>
      <c r="D1465" s="8">
        <v>37</v>
      </c>
      <c r="M1465" s="8">
        <v>3</v>
      </c>
      <c r="P1465" s="8"/>
    </row>
    <row r="1466" spans="1:16" x14ac:dyDescent="0.2">
      <c r="A1466" s="10" t="s">
        <v>515</v>
      </c>
      <c r="B1466" s="8">
        <v>3</v>
      </c>
      <c r="C1466" s="8"/>
      <c r="D1466" s="8">
        <v>3</v>
      </c>
      <c r="M1466" s="8"/>
      <c r="P1466" s="8">
        <v>49</v>
      </c>
    </row>
    <row r="1467" spans="1:16" x14ac:dyDescent="0.2">
      <c r="A1467" s="10" t="s">
        <v>105</v>
      </c>
      <c r="B1467" s="8"/>
      <c r="C1467" s="8">
        <v>49</v>
      </c>
      <c r="D1467" s="8">
        <v>49</v>
      </c>
      <c r="M1467" s="8"/>
      <c r="P1467" s="8">
        <v>22</v>
      </c>
    </row>
    <row r="1468" spans="1:16" x14ac:dyDescent="0.2">
      <c r="A1468" s="10" t="s">
        <v>2318</v>
      </c>
      <c r="B1468" s="8"/>
      <c r="C1468" s="8">
        <v>22</v>
      </c>
      <c r="D1468" s="8">
        <v>22</v>
      </c>
      <c r="M1468" s="8"/>
      <c r="P1468" s="8">
        <v>34</v>
      </c>
    </row>
    <row r="1469" spans="1:16" x14ac:dyDescent="0.2">
      <c r="A1469" s="10" t="s">
        <v>98</v>
      </c>
      <c r="B1469" s="8"/>
      <c r="C1469" s="8">
        <v>34</v>
      </c>
      <c r="D1469" s="8">
        <v>34</v>
      </c>
      <c r="M1469" s="8">
        <v>30</v>
      </c>
      <c r="P1469" s="8"/>
    </row>
    <row r="1470" spans="1:16" x14ac:dyDescent="0.2">
      <c r="A1470" s="10" t="s">
        <v>967</v>
      </c>
      <c r="B1470" s="8">
        <v>30</v>
      </c>
      <c r="C1470" s="8"/>
      <c r="D1470" s="8">
        <v>30</v>
      </c>
      <c r="M1470" s="8"/>
      <c r="P1470" s="8">
        <v>108</v>
      </c>
    </row>
    <row r="1471" spans="1:16" x14ac:dyDescent="0.2">
      <c r="A1471" s="10" t="s">
        <v>1214</v>
      </c>
      <c r="B1471" s="8"/>
      <c r="C1471" s="8">
        <v>108</v>
      </c>
      <c r="D1471" s="8">
        <v>108</v>
      </c>
      <c r="M1471" s="8"/>
      <c r="P1471" s="8">
        <v>45</v>
      </c>
    </row>
    <row r="1472" spans="1:16" x14ac:dyDescent="0.2">
      <c r="A1472" s="10" t="s">
        <v>3387</v>
      </c>
      <c r="B1472" s="8"/>
      <c r="C1472" s="8">
        <v>45</v>
      </c>
      <c r="D1472" s="8">
        <v>45</v>
      </c>
      <c r="M1472" s="8"/>
      <c r="P1472" s="8">
        <v>76</v>
      </c>
    </row>
    <row r="1473" spans="1:16" x14ac:dyDescent="0.2">
      <c r="A1473" s="10" t="s">
        <v>2219</v>
      </c>
      <c r="B1473" s="8"/>
      <c r="C1473" s="8">
        <v>76</v>
      </c>
      <c r="D1473" s="8">
        <v>76</v>
      </c>
      <c r="M1473" s="8">
        <v>0</v>
      </c>
      <c r="P1473" s="8"/>
    </row>
    <row r="1474" spans="1:16" x14ac:dyDescent="0.2">
      <c r="A1474" s="10" t="s">
        <v>1088</v>
      </c>
      <c r="B1474" s="8">
        <v>0</v>
      </c>
      <c r="C1474" s="8"/>
      <c r="D1474" s="8">
        <v>0</v>
      </c>
      <c r="M1474" s="8"/>
      <c r="P1474" s="8">
        <v>2602</v>
      </c>
    </row>
    <row r="1475" spans="1:16" x14ac:dyDescent="0.2">
      <c r="A1475" s="10" t="s">
        <v>1466</v>
      </c>
      <c r="B1475" s="8"/>
      <c r="C1475" s="8">
        <v>2602</v>
      </c>
      <c r="D1475" s="8">
        <v>2602</v>
      </c>
      <c r="M1475" s="8">
        <v>1</v>
      </c>
      <c r="P1475" s="8"/>
    </row>
    <row r="1476" spans="1:16" x14ac:dyDescent="0.2">
      <c r="A1476" s="10" t="s">
        <v>3643</v>
      </c>
      <c r="B1476" s="8">
        <v>1</v>
      </c>
      <c r="C1476" s="8"/>
      <c r="D1476" s="8">
        <v>1</v>
      </c>
      <c r="M1476" s="8"/>
      <c r="P1476" s="8">
        <v>9</v>
      </c>
    </row>
    <row r="1477" spans="1:16" x14ac:dyDescent="0.2">
      <c r="A1477" s="10" t="s">
        <v>3660</v>
      </c>
      <c r="B1477" s="8"/>
      <c r="C1477" s="8">
        <v>9</v>
      </c>
      <c r="D1477" s="8">
        <v>9</v>
      </c>
      <c r="M1477" s="8">
        <v>4</v>
      </c>
      <c r="P1477" s="8"/>
    </row>
    <row r="1478" spans="1:16" x14ac:dyDescent="0.2">
      <c r="A1478" s="10" t="s">
        <v>2680</v>
      </c>
      <c r="B1478" s="8">
        <v>4</v>
      </c>
      <c r="C1478" s="8"/>
      <c r="D1478" s="8">
        <v>4</v>
      </c>
      <c r="M1478" s="8">
        <v>196</v>
      </c>
      <c r="P1478" s="8"/>
    </row>
    <row r="1479" spans="1:16" x14ac:dyDescent="0.2">
      <c r="A1479" s="10" t="s">
        <v>994</v>
      </c>
      <c r="B1479" s="8">
        <v>196</v>
      </c>
      <c r="C1479" s="8"/>
      <c r="D1479" s="8">
        <v>196</v>
      </c>
      <c r="M1479" s="8">
        <v>4</v>
      </c>
      <c r="P1479" s="8"/>
    </row>
    <row r="1480" spans="1:16" x14ac:dyDescent="0.2">
      <c r="A1480" s="10" t="s">
        <v>2882</v>
      </c>
      <c r="B1480" s="8">
        <v>4</v>
      </c>
      <c r="C1480" s="8"/>
      <c r="D1480" s="8">
        <v>4</v>
      </c>
      <c r="M1480" s="8"/>
      <c r="P1480" s="8">
        <v>64</v>
      </c>
    </row>
    <row r="1481" spans="1:16" x14ac:dyDescent="0.2">
      <c r="A1481" s="10" t="s">
        <v>35</v>
      </c>
      <c r="B1481" s="8"/>
      <c r="C1481" s="8">
        <v>64</v>
      </c>
      <c r="D1481" s="8">
        <v>64</v>
      </c>
      <c r="M1481" s="8"/>
      <c r="P1481" s="8">
        <v>39</v>
      </c>
    </row>
    <row r="1482" spans="1:16" x14ac:dyDescent="0.2">
      <c r="A1482" s="10" t="s">
        <v>2965</v>
      </c>
      <c r="B1482" s="8"/>
      <c r="C1482" s="8">
        <v>39</v>
      </c>
      <c r="D1482" s="8">
        <v>39</v>
      </c>
      <c r="M1482" s="8">
        <v>4</v>
      </c>
      <c r="P1482" s="8"/>
    </row>
    <row r="1483" spans="1:16" x14ac:dyDescent="0.2">
      <c r="A1483" s="10" t="s">
        <v>183</v>
      </c>
      <c r="B1483" s="8">
        <v>4</v>
      </c>
      <c r="C1483" s="8"/>
      <c r="D1483" s="8">
        <v>4</v>
      </c>
      <c r="M1483" s="8"/>
      <c r="P1483" s="8">
        <v>20</v>
      </c>
    </row>
    <row r="1484" spans="1:16" x14ac:dyDescent="0.2">
      <c r="A1484" s="10" t="s">
        <v>3555</v>
      </c>
      <c r="B1484" s="8"/>
      <c r="C1484" s="8">
        <v>20</v>
      </c>
      <c r="D1484" s="8">
        <v>20</v>
      </c>
      <c r="M1484" s="8"/>
      <c r="P1484" s="8">
        <v>508</v>
      </c>
    </row>
    <row r="1485" spans="1:16" x14ac:dyDescent="0.2">
      <c r="A1485" s="10" t="s">
        <v>2035</v>
      </c>
      <c r="B1485" s="8"/>
      <c r="C1485" s="8">
        <v>508</v>
      </c>
      <c r="D1485" s="8">
        <v>508</v>
      </c>
      <c r="M1485" s="8">
        <v>1</v>
      </c>
      <c r="P1485" s="8"/>
    </row>
    <row r="1486" spans="1:16" x14ac:dyDescent="0.2">
      <c r="A1486" s="10" t="s">
        <v>3929</v>
      </c>
      <c r="B1486" s="8">
        <v>1</v>
      </c>
      <c r="C1486" s="8"/>
      <c r="D1486" s="8">
        <v>1</v>
      </c>
      <c r="M1486" s="8"/>
      <c r="P1486" s="8">
        <v>58</v>
      </c>
    </row>
    <row r="1487" spans="1:16" x14ac:dyDescent="0.2">
      <c r="A1487" s="10" t="s">
        <v>3046</v>
      </c>
      <c r="B1487" s="8"/>
      <c r="C1487" s="8">
        <v>58</v>
      </c>
      <c r="D1487" s="8">
        <v>58</v>
      </c>
      <c r="M1487" s="8">
        <v>28</v>
      </c>
      <c r="P1487" s="8"/>
    </row>
    <row r="1488" spans="1:16" x14ac:dyDescent="0.2">
      <c r="A1488" s="10" t="s">
        <v>929</v>
      </c>
      <c r="B1488" s="8">
        <v>28</v>
      </c>
      <c r="C1488" s="8"/>
      <c r="D1488" s="8">
        <v>28</v>
      </c>
      <c r="M1488" s="8"/>
      <c r="P1488" s="8">
        <v>290</v>
      </c>
    </row>
    <row r="1489" spans="1:16" x14ac:dyDescent="0.2">
      <c r="A1489" s="10" t="s">
        <v>288</v>
      </c>
      <c r="B1489" s="8"/>
      <c r="C1489" s="8">
        <v>290</v>
      </c>
      <c r="D1489" s="8">
        <v>290</v>
      </c>
      <c r="M1489" s="8">
        <v>11</v>
      </c>
      <c r="P1489" s="8"/>
    </row>
    <row r="1490" spans="1:16" x14ac:dyDescent="0.2">
      <c r="A1490" s="10" t="s">
        <v>439</v>
      </c>
      <c r="B1490" s="8">
        <v>11</v>
      </c>
      <c r="C1490" s="8"/>
      <c r="D1490" s="8">
        <v>11</v>
      </c>
      <c r="M1490" s="8"/>
      <c r="P1490" s="8">
        <v>21</v>
      </c>
    </row>
    <row r="1491" spans="1:16" x14ac:dyDescent="0.2">
      <c r="A1491" s="10" t="s">
        <v>87</v>
      </c>
      <c r="B1491" s="8"/>
      <c r="C1491" s="8">
        <v>21</v>
      </c>
      <c r="D1491" s="8">
        <v>21</v>
      </c>
      <c r="M1491" s="8">
        <v>1</v>
      </c>
      <c r="P1491" s="8"/>
    </row>
    <row r="1492" spans="1:16" x14ac:dyDescent="0.2">
      <c r="A1492" s="10" t="s">
        <v>1737</v>
      </c>
      <c r="B1492" s="8">
        <v>1</v>
      </c>
      <c r="C1492" s="8"/>
      <c r="D1492" s="8">
        <v>1</v>
      </c>
      <c r="M1492" s="8">
        <v>2</v>
      </c>
      <c r="P1492" s="8"/>
    </row>
    <row r="1493" spans="1:16" x14ac:dyDescent="0.2">
      <c r="A1493" s="10" t="s">
        <v>232</v>
      </c>
      <c r="B1493" s="8">
        <v>2</v>
      </c>
      <c r="C1493" s="8"/>
      <c r="D1493" s="8">
        <v>2</v>
      </c>
      <c r="M1493" s="8"/>
      <c r="P1493" s="8">
        <v>169</v>
      </c>
    </row>
    <row r="1494" spans="1:16" x14ac:dyDescent="0.2">
      <c r="A1494" s="10" t="s">
        <v>2816</v>
      </c>
      <c r="B1494" s="8"/>
      <c r="C1494" s="8">
        <v>169</v>
      </c>
      <c r="D1494" s="8">
        <v>169</v>
      </c>
      <c r="M1494" s="8"/>
      <c r="P1494" s="8">
        <v>113</v>
      </c>
    </row>
    <row r="1495" spans="1:16" x14ac:dyDescent="0.2">
      <c r="A1495" s="10" t="s">
        <v>275</v>
      </c>
      <c r="B1495" s="8"/>
      <c r="C1495" s="8">
        <v>113</v>
      </c>
      <c r="D1495" s="8">
        <v>113</v>
      </c>
      <c r="M1495" s="8"/>
      <c r="P1495" s="8">
        <v>49</v>
      </c>
    </row>
    <row r="1496" spans="1:16" x14ac:dyDescent="0.2">
      <c r="A1496" s="10" t="s">
        <v>755</v>
      </c>
      <c r="B1496" s="8"/>
      <c r="C1496" s="8">
        <v>49</v>
      </c>
      <c r="D1496" s="8">
        <v>49</v>
      </c>
      <c r="M1496" s="8"/>
      <c r="P1496" s="8">
        <v>10</v>
      </c>
    </row>
    <row r="1497" spans="1:16" x14ac:dyDescent="0.2">
      <c r="A1497" s="10" t="s">
        <v>3513</v>
      </c>
      <c r="B1497" s="8"/>
      <c r="C1497" s="8">
        <v>10</v>
      </c>
      <c r="D1497" s="8">
        <v>10</v>
      </c>
      <c r="M1497" s="8">
        <v>2</v>
      </c>
      <c r="P1497" s="8"/>
    </row>
    <row r="1498" spans="1:16" x14ac:dyDescent="0.2">
      <c r="A1498" s="10" t="s">
        <v>4037</v>
      </c>
      <c r="B1498" s="8">
        <v>2</v>
      </c>
      <c r="C1498" s="8"/>
      <c r="D1498" s="8">
        <v>2</v>
      </c>
      <c r="M1498" s="8"/>
      <c r="P1498" s="8">
        <v>37</v>
      </c>
    </row>
    <row r="1499" spans="1:16" x14ac:dyDescent="0.2">
      <c r="A1499" s="10" t="s">
        <v>2105</v>
      </c>
      <c r="B1499" s="8"/>
      <c r="C1499" s="8">
        <v>37</v>
      </c>
      <c r="D1499" s="8">
        <v>37</v>
      </c>
      <c r="M1499" s="8">
        <v>4</v>
      </c>
      <c r="P1499" s="8"/>
    </row>
    <row r="1500" spans="1:16" x14ac:dyDescent="0.2">
      <c r="A1500" s="10" t="s">
        <v>3957</v>
      </c>
      <c r="B1500" s="8">
        <v>4</v>
      </c>
      <c r="C1500" s="8"/>
      <c r="D1500" s="8">
        <v>4</v>
      </c>
      <c r="M1500" s="8"/>
      <c r="P1500" s="8">
        <v>35</v>
      </c>
    </row>
    <row r="1501" spans="1:16" x14ac:dyDescent="0.2">
      <c r="A1501" s="10" t="s">
        <v>103</v>
      </c>
      <c r="B1501" s="8"/>
      <c r="C1501" s="8">
        <v>35</v>
      </c>
      <c r="D1501" s="8">
        <v>35</v>
      </c>
      <c r="M1501" s="8"/>
      <c r="P1501" s="8">
        <v>222</v>
      </c>
    </row>
    <row r="1502" spans="1:16" x14ac:dyDescent="0.2">
      <c r="A1502" s="10" t="s">
        <v>1217</v>
      </c>
      <c r="B1502" s="8"/>
      <c r="C1502" s="8">
        <v>222</v>
      </c>
      <c r="D1502" s="8">
        <v>222</v>
      </c>
      <c r="M1502" s="8">
        <v>7</v>
      </c>
      <c r="P1502" s="8"/>
    </row>
    <row r="1503" spans="1:16" x14ac:dyDescent="0.2">
      <c r="A1503" s="10" t="s">
        <v>950</v>
      </c>
      <c r="B1503" s="8">
        <v>7</v>
      </c>
      <c r="C1503" s="8"/>
      <c r="D1503" s="8">
        <v>7</v>
      </c>
      <c r="M1503" s="8"/>
      <c r="P1503" s="8">
        <v>24</v>
      </c>
    </row>
    <row r="1504" spans="1:16" x14ac:dyDescent="0.2">
      <c r="A1504" s="10" t="s">
        <v>2980</v>
      </c>
      <c r="B1504" s="8"/>
      <c r="C1504" s="8">
        <v>24</v>
      </c>
      <c r="D1504" s="8">
        <v>24</v>
      </c>
      <c r="M1504" s="8">
        <v>0</v>
      </c>
      <c r="P1504" s="8"/>
    </row>
    <row r="1505" spans="1:16" x14ac:dyDescent="0.2">
      <c r="A1505" s="10" t="s">
        <v>201</v>
      </c>
      <c r="B1505" s="8">
        <v>0</v>
      </c>
      <c r="C1505" s="8"/>
      <c r="D1505" s="8">
        <v>0</v>
      </c>
      <c r="M1505" s="8"/>
      <c r="P1505" s="8">
        <v>25</v>
      </c>
    </row>
    <row r="1506" spans="1:16" x14ac:dyDescent="0.2">
      <c r="A1506" s="10" t="s">
        <v>2559</v>
      </c>
      <c r="B1506" s="8"/>
      <c r="C1506" s="8">
        <v>25</v>
      </c>
      <c r="D1506" s="8">
        <v>25</v>
      </c>
      <c r="M1506" s="8"/>
      <c r="P1506" s="8">
        <v>342</v>
      </c>
    </row>
    <row r="1507" spans="1:16" x14ac:dyDescent="0.2">
      <c r="A1507" s="10" t="s">
        <v>20</v>
      </c>
      <c r="B1507" s="8"/>
      <c r="C1507" s="8">
        <v>342</v>
      </c>
      <c r="D1507" s="8">
        <v>342</v>
      </c>
      <c r="M1507" s="8">
        <v>1</v>
      </c>
      <c r="P1507" s="8"/>
    </row>
    <row r="1508" spans="1:16" x14ac:dyDescent="0.2">
      <c r="A1508" s="10" t="s">
        <v>510</v>
      </c>
      <c r="B1508" s="8">
        <v>1</v>
      </c>
      <c r="C1508" s="8"/>
      <c r="D1508" s="8">
        <v>1</v>
      </c>
      <c r="M1508" s="8">
        <v>3</v>
      </c>
      <c r="P1508" s="8"/>
    </row>
    <row r="1509" spans="1:16" x14ac:dyDescent="0.2">
      <c r="A1509" s="10" t="s">
        <v>1448</v>
      </c>
      <c r="B1509" s="8">
        <v>3</v>
      </c>
      <c r="C1509" s="8"/>
      <c r="D1509" s="8">
        <v>3</v>
      </c>
      <c r="M1509" s="8"/>
      <c r="P1509" s="8">
        <v>15</v>
      </c>
    </row>
    <row r="1510" spans="1:16" x14ac:dyDescent="0.2">
      <c r="A1510" s="10" t="s">
        <v>3325</v>
      </c>
      <c r="B1510" s="8"/>
      <c r="C1510" s="8">
        <v>15</v>
      </c>
      <c r="D1510" s="8">
        <v>15</v>
      </c>
      <c r="M1510" s="8"/>
      <c r="P1510" s="8">
        <v>1513</v>
      </c>
    </row>
    <row r="1511" spans="1:16" x14ac:dyDescent="0.2">
      <c r="A1511" s="10" t="s">
        <v>1967</v>
      </c>
      <c r="B1511" s="8"/>
      <c r="C1511" s="8">
        <v>1513</v>
      </c>
      <c r="D1511" s="8">
        <v>1513</v>
      </c>
      <c r="M1511" s="8"/>
      <c r="P1511" s="8">
        <v>2035</v>
      </c>
    </row>
    <row r="1512" spans="1:16" x14ac:dyDescent="0.2">
      <c r="A1512" s="10" t="s">
        <v>2244</v>
      </c>
      <c r="B1512" s="8"/>
      <c r="C1512" s="8">
        <v>2035</v>
      </c>
      <c r="D1512" s="8">
        <v>2035</v>
      </c>
      <c r="M1512" s="8"/>
      <c r="P1512" s="8">
        <v>8</v>
      </c>
    </row>
    <row r="1513" spans="1:16" x14ac:dyDescent="0.2">
      <c r="A1513" s="10" t="s">
        <v>99</v>
      </c>
      <c r="B1513" s="8"/>
      <c r="C1513" s="8">
        <v>8</v>
      </c>
      <c r="D1513" s="8">
        <v>8</v>
      </c>
      <c r="M1513" s="8"/>
      <c r="P1513" s="8">
        <v>160</v>
      </c>
    </row>
    <row r="1514" spans="1:16" x14ac:dyDescent="0.2">
      <c r="A1514" s="10" t="s">
        <v>2091</v>
      </c>
      <c r="B1514" s="8"/>
      <c r="C1514" s="8">
        <v>160</v>
      </c>
      <c r="D1514" s="8">
        <v>160</v>
      </c>
      <c r="M1514" s="8"/>
      <c r="P1514" s="8">
        <v>452</v>
      </c>
    </row>
    <row r="1515" spans="1:16" x14ac:dyDescent="0.2">
      <c r="A1515" s="10" t="s">
        <v>1523</v>
      </c>
      <c r="B1515" s="8"/>
      <c r="C1515" s="8">
        <v>452</v>
      </c>
      <c r="D1515" s="8">
        <v>452</v>
      </c>
      <c r="M1515" s="8"/>
      <c r="P1515" s="8">
        <v>37</v>
      </c>
    </row>
    <row r="1516" spans="1:16" x14ac:dyDescent="0.2">
      <c r="A1516" s="10" t="s">
        <v>121</v>
      </c>
      <c r="B1516" s="8"/>
      <c r="C1516" s="8">
        <v>37</v>
      </c>
      <c r="D1516" s="8">
        <v>37</v>
      </c>
      <c r="M1516" s="8">
        <v>1</v>
      </c>
      <c r="P1516" s="8"/>
    </row>
    <row r="1517" spans="1:16" x14ac:dyDescent="0.2">
      <c r="A1517" s="10" t="s">
        <v>2586</v>
      </c>
      <c r="B1517" s="8">
        <v>1</v>
      </c>
      <c r="C1517" s="8"/>
      <c r="D1517" s="8">
        <v>1</v>
      </c>
      <c r="M1517" s="8"/>
      <c r="P1517" s="8">
        <v>305</v>
      </c>
    </row>
    <row r="1518" spans="1:16" x14ac:dyDescent="0.2">
      <c r="A1518" s="10" t="s">
        <v>280</v>
      </c>
      <c r="B1518" s="8"/>
      <c r="C1518" s="8">
        <v>305</v>
      </c>
      <c r="D1518" s="8">
        <v>305</v>
      </c>
      <c r="M1518" s="8"/>
      <c r="P1518" s="8">
        <v>19</v>
      </c>
    </row>
    <row r="1519" spans="1:16" x14ac:dyDescent="0.2">
      <c r="A1519" s="10" t="s">
        <v>2483</v>
      </c>
      <c r="B1519" s="8"/>
      <c r="C1519" s="8">
        <v>19</v>
      </c>
      <c r="D1519" s="8">
        <v>19</v>
      </c>
      <c r="M1519" s="8">
        <v>11</v>
      </c>
      <c r="P1519" s="8"/>
    </row>
    <row r="1520" spans="1:16" x14ac:dyDescent="0.2">
      <c r="A1520" s="10" t="s">
        <v>995</v>
      </c>
      <c r="B1520" s="8">
        <v>11</v>
      </c>
      <c r="C1520" s="8"/>
      <c r="D1520" s="8">
        <v>11</v>
      </c>
      <c r="M1520" s="8">
        <v>20</v>
      </c>
      <c r="P1520" s="8"/>
    </row>
    <row r="1521" spans="1:16" x14ac:dyDescent="0.2">
      <c r="A1521" s="10" t="s">
        <v>558</v>
      </c>
      <c r="B1521" s="8">
        <v>20</v>
      </c>
      <c r="C1521" s="8"/>
      <c r="D1521" s="8">
        <v>20</v>
      </c>
      <c r="M1521" s="8">
        <v>0</v>
      </c>
      <c r="P1521" s="8"/>
    </row>
    <row r="1522" spans="1:16" x14ac:dyDescent="0.2">
      <c r="A1522" s="10" t="s">
        <v>563</v>
      </c>
      <c r="B1522" s="8">
        <v>0</v>
      </c>
      <c r="C1522" s="8"/>
      <c r="D1522" s="8">
        <v>0</v>
      </c>
      <c r="M1522" s="8"/>
      <c r="P1522" s="8">
        <v>121</v>
      </c>
    </row>
    <row r="1523" spans="1:16" x14ac:dyDescent="0.2">
      <c r="A1523" s="10" t="s">
        <v>1356</v>
      </c>
      <c r="B1523" s="8"/>
      <c r="C1523" s="8">
        <v>121</v>
      </c>
      <c r="D1523" s="8">
        <v>121</v>
      </c>
      <c r="M1523" s="8"/>
      <c r="P1523" s="8">
        <v>75</v>
      </c>
    </row>
    <row r="1524" spans="1:16" x14ac:dyDescent="0.2">
      <c r="A1524" s="10" t="s">
        <v>1209</v>
      </c>
      <c r="B1524" s="8"/>
      <c r="C1524" s="8">
        <v>75</v>
      </c>
      <c r="D1524" s="8">
        <v>75</v>
      </c>
      <c r="M1524" s="8"/>
      <c r="P1524" s="8">
        <v>168</v>
      </c>
    </row>
    <row r="1525" spans="1:16" x14ac:dyDescent="0.2">
      <c r="A1525" s="10" t="s">
        <v>291</v>
      </c>
      <c r="B1525" s="8"/>
      <c r="C1525" s="8">
        <v>168</v>
      </c>
      <c r="D1525" s="8">
        <v>168</v>
      </c>
      <c r="M1525" s="8"/>
      <c r="P1525" s="8">
        <v>53</v>
      </c>
    </row>
    <row r="1526" spans="1:16" x14ac:dyDescent="0.2">
      <c r="A1526" s="10" t="s">
        <v>32</v>
      </c>
      <c r="B1526" s="8"/>
      <c r="C1526" s="8">
        <v>53</v>
      </c>
      <c r="D1526" s="8">
        <v>53</v>
      </c>
      <c r="M1526" s="8">
        <v>1</v>
      </c>
      <c r="P1526" s="8"/>
    </row>
    <row r="1527" spans="1:16" x14ac:dyDescent="0.2">
      <c r="A1527" s="10" t="s">
        <v>3989</v>
      </c>
      <c r="B1527" s="8">
        <v>1</v>
      </c>
      <c r="C1527" s="8"/>
      <c r="D1527" s="8">
        <v>1</v>
      </c>
      <c r="M1527" s="8"/>
      <c r="P1527" s="8">
        <v>107</v>
      </c>
    </row>
    <row r="1528" spans="1:16" x14ac:dyDescent="0.2">
      <c r="A1528" s="10" t="s">
        <v>1927</v>
      </c>
      <c r="B1528" s="8"/>
      <c r="C1528" s="8">
        <v>107</v>
      </c>
      <c r="D1528" s="8">
        <v>107</v>
      </c>
      <c r="M1528" s="8"/>
      <c r="P1528" s="8">
        <v>29</v>
      </c>
    </row>
    <row r="1529" spans="1:16" x14ac:dyDescent="0.2">
      <c r="A1529" s="10" t="s">
        <v>1887</v>
      </c>
      <c r="B1529" s="8"/>
      <c r="C1529" s="8">
        <v>29</v>
      </c>
      <c r="D1529" s="8">
        <v>29</v>
      </c>
      <c r="M1529" s="8"/>
      <c r="P1529" s="8">
        <v>111</v>
      </c>
    </row>
    <row r="1530" spans="1:16" x14ac:dyDescent="0.2">
      <c r="A1530" s="10" t="s">
        <v>1202</v>
      </c>
      <c r="B1530" s="8"/>
      <c r="C1530" s="8">
        <v>111</v>
      </c>
      <c r="D1530" s="8">
        <v>111</v>
      </c>
      <c r="M1530" s="8">
        <v>1</v>
      </c>
      <c r="P1530" s="8"/>
    </row>
    <row r="1531" spans="1:16" x14ac:dyDescent="0.2">
      <c r="A1531" s="10" t="s">
        <v>217</v>
      </c>
      <c r="B1531" s="8">
        <v>1</v>
      </c>
      <c r="C1531" s="8"/>
      <c r="D1531" s="8">
        <v>1</v>
      </c>
      <c r="M1531" s="8"/>
      <c r="P1531" s="8">
        <v>28</v>
      </c>
    </row>
    <row r="1532" spans="1:16" x14ac:dyDescent="0.2">
      <c r="A1532" s="10" t="s">
        <v>3759</v>
      </c>
      <c r="B1532" s="8"/>
      <c r="C1532" s="8">
        <v>28</v>
      </c>
      <c r="D1532" s="8">
        <v>28</v>
      </c>
      <c r="M1532" s="8"/>
      <c r="P1532" s="8">
        <v>405</v>
      </c>
    </row>
    <row r="1533" spans="1:16" x14ac:dyDescent="0.2">
      <c r="A1533" s="10" t="s">
        <v>1968</v>
      </c>
      <c r="B1533" s="8"/>
      <c r="C1533" s="8">
        <v>405</v>
      </c>
      <c r="D1533" s="8">
        <v>405</v>
      </c>
      <c r="M1533" s="8">
        <v>8</v>
      </c>
      <c r="P1533" s="8"/>
    </row>
    <row r="1534" spans="1:16" x14ac:dyDescent="0.2">
      <c r="A1534" s="10" t="s">
        <v>998</v>
      </c>
      <c r="B1534" s="8">
        <v>8</v>
      </c>
      <c r="C1534" s="8"/>
      <c r="D1534" s="8">
        <v>8</v>
      </c>
      <c r="M1534" s="8"/>
      <c r="P1534" s="8">
        <v>15</v>
      </c>
    </row>
    <row r="1535" spans="1:16" x14ac:dyDescent="0.2">
      <c r="A1535" s="10" t="s">
        <v>2738</v>
      </c>
      <c r="B1535" s="8"/>
      <c r="C1535" s="8">
        <v>15</v>
      </c>
      <c r="D1535" s="8">
        <v>15</v>
      </c>
      <c r="M1535" s="8">
        <v>25</v>
      </c>
      <c r="P1535" s="8"/>
    </row>
    <row r="1536" spans="1:16" x14ac:dyDescent="0.2">
      <c r="A1536" s="10" t="s">
        <v>669</v>
      </c>
      <c r="B1536" s="8">
        <v>25</v>
      </c>
      <c r="C1536" s="8"/>
      <c r="D1536" s="8">
        <v>25</v>
      </c>
      <c r="M1536" s="8">
        <v>92</v>
      </c>
      <c r="P1536" s="8"/>
    </row>
    <row r="1537" spans="1:16" x14ac:dyDescent="0.2">
      <c r="A1537" s="10" t="s">
        <v>1592</v>
      </c>
      <c r="B1537" s="8">
        <v>92</v>
      </c>
      <c r="C1537" s="8"/>
      <c r="D1537" s="8">
        <v>92</v>
      </c>
      <c r="M1537" s="8">
        <v>1</v>
      </c>
      <c r="P1537" s="8"/>
    </row>
    <row r="1538" spans="1:16" x14ac:dyDescent="0.2">
      <c r="A1538" s="10" t="s">
        <v>173</v>
      </c>
      <c r="B1538" s="8">
        <v>1</v>
      </c>
      <c r="C1538" s="8"/>
      <c r="D1538" s="8">
        <v>1</v>
      </c>
      <c r="M1538" s="8">
        <v>5</v>
      </c>
      <c r="P1538" s="8"/>
    </row>
    <row r="1539" spans="1:16" x14ac:dyDescent="0.2">
      <c r="A1539" s="10" t="s">
        <v>954</v>
      </c>
      <c r="B1539" s="8">
        <v>5</v>
      </c>
      <c r="C1539" s="8"/>
      <c r="D1539" s="8">
        <v>5</v>
      </c>
      <c r="M1539" s="8"/>
      <c r="P1539" s="8">
        <v>1596</v>
      </c>
    </row>
    <row r="1540" spans="1:16" x14ac:dyDescent="0.2">
      <c r="A1540" s="10" t="s">
        <v>270</v>
      </c>
      <c r="B1540" s="8"/>
      <c r="C1540" s="8">
        <v>1596</v>
      </c>
      <c r="D1540" s="8">
        <v>1596</v>
      </c>
      <c r="M1540" s="8"/>
      <c r="P1540" s="8">
        <v>70</v>
      </c>
    </row>
    <row r="1541" spans="1:16" x14ac:dyDescent="0.2">
      <c r="A1541" s="10" t="s">
        <v>1528</v>
      </c>
      <c r="B1541" s="8"/>
      <c r="C1541" s="8">
        <v>70</v>
      </c>
      <c r="D1541" s="8">
        <v>70</v>
      </c>
      <c r="M1541" s="8">
        <v>1</v>
      </c>
      <c r="P1541" s="8"/>
    </row>
    <row r="1542" spans="1:16" x14ac:dyDescent="0.2">
      <c r="A1542" s="10" t="s">
        <v>1120</v>
      </c>
      <c r="B1542" s="8">
        <v>1</v>
      </c>
      <c r="C1542" s="8"/>
      <c r="D1542" s="8">
        <v>1</v>
      </c>
      <c r="M1542" s="8"/>
      <c r="P1542" s="8">
        <v>38</v>
      </c>
    </row>
    <row r="1543" spans="1:16" x14ac:dyDescent="0.2">
      <c r="A1543" s="10" t="s">
        <v>3663</v>
      </c>
      <c r="B1543" s="8"/>
      <c r="C1543" s="8">
        <v>38</v>
      </c>
      <c r="D1543" s="8">
        <v>38</v>
      </c>
      <c r="M1543" s="8"/>
      <c r="P1543" s="8">
        <v>46</v>
      </c>
    </row>
    <row r="1544" spans="1:16" x14ac:dyDescent="0.2">
      <c r="A1544" s="10" t="s">
        <v>1210</v>
      </c>
      <c r="B1544" s="8"/>
      <c r="C1544" s="8">
        <v>46</v>
      </c>
      <c r="D1544" s="8">
        <v>46</v>
      </c>
      <c r="M1544" s="8"/>
      <c r="P1544" s="8">
        <v>199</v>
      </c>
    </row>
    <row r="1545" spans="1:16" x14ac:dyDescent="0.2">
      <c r="A1545" s="10" t="s">
        <v>2633</v>
      </c>
      <c r="B1545" s="8"/>
      <c r="C1545" s="8">
        <v>199</v>
      </c>
      <c r="D1545" s="8">
        <v>199</v>
      </c>
      <c r="M1545" s="8"/>
      <c r="P1545" s="8">
        <v>33</v>
      </c>
    </row>
    <row r="1546" spans="1:16" x14ac:dyDescent="0.2">
      <c r="A1546" s="10" t="s">
        <v>1508</v>
      </c>
      <c r="B1546" s="8"/>
      <c r="C1546" s="8">
        <v>33</v>
      </c>
      <c r="D1546" s="8">
        <v>33</v>
      </c>
      <c r="M1546" s="8"/>
      <c r="P1546" s="8">
        <v>104</v>
      </c>
    </row>
    <row r="1547" spans="1:16" x14ac:dyDescent="0.2">
      <c r="A1547" s="10" t="s">
        <v>3709</v>
      </c>
      <c r="B1547" s="8"/>
      <c r="C1547" s="8">
        <v>104</v>
      </c>
      <c r="D1547" s="8">
        <v>104</v>
      </c>
      <c r="M1547" s="8">
        <v>7</v>
      </c>
      <c r="P1547" s="8"/>
    </row>
    <row r="1548" spans="1:16" x14ac:dyDescent="0.2">
      <c r="A1548" s="10" t="s">
        <v>1551</v>
      </c>
      <c r="B1548" s="8">
        <v>7</v>
      </c>
      <c r="C1548" s="8"/>
      <c r="D1548" s="8">
        <v>7</v>
      </c>
      <c r="M1548" s="8"/>
      <c r="P1548" s="8">
        <v>38</v>
      </c>
    </row>
    <row r="1549" spans="1:16" x14ac:dyDescent="0.2">
      <c r="A1549" s="10" t="s">
        <v>829</v>
      </c>
      <c r="B1549" s="8"/>
      <c r="C1549" s="8">
        <v>38</v>
      </c>
      <c r="D1549" s="8">
        <v>38</v>
      </c>
      <c r="M1549" s="8">
        <v>34</v>
      </c>
      <c r="P1549" s="8"/>
    </row>
    <row r="1550" spans="1:16" x14ac:dyDescent="0.2">
      <c r="A1550" s="10" t="s">
        <v>2768</v>
      </c>
      <c r="B1550" s="8">
        <v>34</v>
      </c>
      <c r="C1550" s="8"/>
      <c r="D1550" s="8">
        <v>34</v>
      </c>
      <c r="M1550" s="8">
        <v>2</v>
      </c>
      <c r="P1550" s="8"/>
    </row>
    <row r="1551" spans="1:16" x14ac:dyDescent="0.2">
      <c r="A1551" s="10" t="s">
        <v>2431</v>
      </c>
      <c r="B1551" s="8">
        <v>2</v>
      </c>
      <c r="C1551" s="8"/>
      <c r="D1551" s="8">
        <v>2</v>
      </c>
      <c r="M1551" s="8">
        <v>4</v>
      </c>
      <c r="P1551" s="8"/>
    </row>
    <row r="1552" spans="1:16" x14ac:dyDescent="0.2">
      <c r="A1552" s="10" t="s">
        <v>2154</v>
      </c>
      <c r="B1552" s="8">
        <v>4</v>
      </c>
      <c r="C1552" s="8"/>
      <c r="D1552" s="8">
        <v>4</v>
      </c>
      <c r="M1552" s="8">
        <v>0</v>
      </c>
      <c r="P1552" s="8"/>
    </row>
    <row r="1553" spans="1:16" x14ac:dyDescent="0.2">
      <c r="A1553" s="10" t="s">
        <v>876</v>
      </c>
      <c r="B1553" s="8">
        <v>0</v>
      </c>
      <c r="C1553" s="8"/>
      <c r="D1553" s="8">
        <v>0</v>
      </c>
      <c r="M1553" s="8">
        <v>0</v>
      </c>
      <c r="P1553" s="8"/>
    </row>
    <row r="1554" spans="1:16" x14ac:dyDescent="0.2">
      <c r="A1554" s="10" t="s">
        <v>1447</v>
      </c>
      <c r="B1554" s="8">
        <v>0</v>
      </c>
      <c r="C1554" s="8"/>
      <c r="D1554" s="8">
        <v>0</v>
      </c>
      <c r="M1554" s="8"/>
      <c r="P1554" s="8">
        <v>141</v>
      </c>
    </row>
    <row r="1555" spans="1:16" x14ac:dyDescent="0.2">
      <c r="A1555" s="10" t="s">
        <v>1208</v>
      </c>
      <c r="B1555" s="8"/>
      <c r="C1555" s="8">
        <v>141</v>
      </c>
      <c r="D1555" s="8">
        <v>141</v>
      </c>
      <c r="M1555" s="8"/>
      <c r="P1555" s="8">
        <v>33</v>
      </c>
    </row>
    <row r="1556" spans="1:16" x14ac:dyDescent="0.2">
      <c r="A1556" s="10" t="s">
        <v>2940</v>
      </c>
      <c r="B1556" s="8"/>
      <c r="C1556" s="8">
        <v>33</v>
      </c>
      <c r="D1556" s="8">
        <v>33</v>
      </c>
      <c r="M1556" s="8"/>
      <c r="P1556" s="8">
        <v>33</v>
      </c>
    </row>
    <row r="1557" spans="1:16" x14ac:dyDescent="0.2">
      <c r="A1557" s="10" t="s">
        <v>3327</v>
      </c>
      <c r="B1557" s="8"/>
      <c r="C1557" s="8">
        <v>33</v>
      </c>
      <c r="D1557" s="8">
        <v>33</v>
      </c>
      <c r="M1557" s="8">
        <v>2</v>
      </c>
      <c r="P1557" s="8"/>
    </row>
    <row r="1558" spans="1:16" x14ac:dyDescent="0.2">
      <c r="A1558" s="10" t="s">
        <v>1171</v>
      </c>
      <c r="B1558" s="8">
        <v>2</v>
      </c>
      <c r="C1558" s="8"/>
      <c r="D1558" s="8">
        <v>2</v>
      </c>
      <c r="M1558" s="8"/>
      <c r="P1558" s="8">
        <v>37</v>
      </c>
    </row>
    <row r="1559" spans="1:16" x14ac:dyDescent="0.2">
      <c r="A1559" s="10" t="s">
        <v>2548</v>
      </c>
      <c r="B1559" s="8"/>
      <c r="C1559" s="8">
        <v>37</v>
      </c>
      <c r="D1559" s="8">
        <v>37</v>
      </c>
      <c r="M1559" s="8">
        <v>4</v>
      </c>
      <c r="P1559" s="8"/>
    </row>
    <row r="1560" spans="1:16" x14ac:dyDescent="0.2">
      <c r="A1560" s="10" t="s">
        <v>1183</v>
      </c>
      <c r="B1560" s="8">
        <v>4</v>
      </c>
      <c r="C1560" s="8"/>
      <c r="D1560" s="8">
        <v>4</v>
      </c>
      <c r="M1560" s="8"/>
      <c r="P1560" s="8">
        <v>27</v>
      </c>
    </row>
    <row r="1561" spans="1:16" x14ac:dyDescent="0.2">
      <c r="A1561" s="10" t="s">
        <v>3457</v>
      </c>
      <c r="B1561" s="8"/>
      <c r="C1561" s="8">
        <v>27</v>
      </c>
      <c r="D1561" s="8">
        <v>27</v>
      </c>
      <c r="M1561" s="8"/>
      <c r="P1561" s="8">
        <v>151</v>
      </c>
    </row>
    <row r="1562" spans="1:16" x14ac:dyDescent="0.2">
      <c r="A1562" s="10" t="s">
        <v>1380</v>
      </c>
      <c r="B1562" s="8"/>
      <c r="C1562" s="8">
        <v>151</v>
      </c>
      <c r="D1562" s="8">
        <v>151</v>
      </c>
      <c r="M1562" s="8">
        <v>1</v>
      </c>
      <c r="P1562" s="8"/>
    </row>
    <row r="1563" spans="1:16" x14ac:dyDescent="0.2">
      <c r="A1563" s="10" t="s">
        <v>3791</v>
      </c>
      <c r="B1563" s="8">
        <v>1</v>
      </c>
      <c r="C1563" s="8"/>
      <c r="D1563" s="8">
        <v>1</v>
      </c>
      <c r="M1563" s="8"/>
      <c r="P1563" s="8">
        <v>74</v>
      </c>
    </row>
    <row r="1564" spans="1:16" x14ac:dyDescent="0.2">
      <c r="A1564" s="10" t="s">
        <v>1252</v>
      </c>
      <c r="B1564" s="8"/>
      <c r="C1564" s="8">
        <v>74</v>
      </c>
      <c r="D1564" s="8">
        <v>74</v>
      </c>
      <c r="M1564" s="8">
        <v>0</v>
      </c>
      <c r="P1564" s="8"/>
    </row>
    <row r="1565" spans="1:16" x14ac:dyDescent="0.2">
      <c r="A1565" s="10" t="s">
        <v>4105</v>
      </c>
      <c r="B1565" s="8">
        <v>0</v>
      </c>
      <c r="C1565" s="8"/>
      <c r="D1565" s="8">
        <v>0</v>
      </c>
      <c r="M1565" s="8">
        <v>25</v>
      </c>
      <c r="P1565" s="8"/>
    </row>
    <row r="1566" spans="1:16" x14ac:dyDescent="0.2">
      <c r="A1566" s="10" t="s">
        <v>2001</v>
      </c>
      <c r="B1566" s="8">
        <v>25</v>
      </c>
      <c r="C1566" s="8"/>
      <c r="D1566" s="8">
        <v>25</v>
      </c>
      <c r="M1566" s="8"/>
      <c r="P1566" s="8">
        <v>48</v>
      </c>
    </row>
    <row r="1567" spans="1:16" x14ac:dyDescent="0.2">
      <c r="A1567" s="10" t="s">
        <v>651</v>
      </c>
      <c r="B1567" s="8"/>
      <c r="C1567" s="8">
        <v>48</v>
      </c>
      <c r="D1567" s="8">
        <v>48</v>
      </c>
      <c r="M1567" s="8">
        <v>4</v>
      </c>
      <c r="P1567" s="8"/>
    </row>
    <row r="1568" spans="1:16" x14ac:dyDescent="0.2">
      <c r="A1568" s="10" t="s">
        <v>2766</v>
      </c>
      <c r="B1568" s="8">
        <v>4</v>
      </c>
      <c r="C1568" s="8"/>
      <c r="D1568" s="8">
        <v>4</v>
      </c>
      <c r="M1568" s="8">
        <v>2</v>
      </c>
      <c r="P1568" s="8"/>
    </row>
    <row r="1569" spans="1:16" x14ac:dyDescent="0.2">
      <c r="A1569" s="10" t="s">
        <v>454</v>
      </c>
      <c r="B1569" s="8">
        <v>2</v>
      </c>
      <c r="C1569" s="8"/>
      <c r="D1569" s="8">
        <v>2</v>
      </c>
      <c r="M1569" s="8"/>
      <c r="P1569" s="8">
        <v>238</v>
      </c>
    </row>
    <row r="1570" spans="1:16" x14ac:dyDescent="0.2">
      <c r="A1570" s="10" t="s">
        <v>2616</v>
      </c>
      <c r="B1570" s="8"/>
      <c r="C1570" s="8">
        <v>238</v>
      </c>
      <c r="D1570" s="8">
        <v>238</v>
      </c>
      <c r="M1570" s="8"/>
      <c r="P1570" s="8">
        <v>70</v>
      </c>
    </row>
    <row r="1571" spans="1:16" x14ac:dyDescent="0.2">
      <c r="A1571" s="10" t="s">
        <v>49</v>
      </c>
      <c r="B1571" s="8"/>
      <c r="C1571" s="8">
        <v>70</v>
      </c>
      <c r="D1571" s="8">
        <v>70</v>
      </c>
      <c r="M1571" s="8"/>
      <c r="P1571" s="8">
        <v>7</v>
      </c>
    </row>
    <row r="1572" spans="1:16" x14ac:dyDescent="0.2">
      <c r="A1572" s="10" t="s">
        <v>411</v>
      </c>
      <c r="B1572" s="8"/>
      <c r="C1572" s="8">
        <v>7</v>
      </c>
      <c r="D1572" s="8">
        <v>7</v>
      </c>
      <c r="M1572" s="8"/>
      <c r="P1572" s="8">
        <v>27</v>
      </c>
    </row>
    <row r="1573" spans="1:16" x14ac:dyDescent="0.2">
      <c r="A1573" s="10" t="s">
        <v>1619</v>
      </c>
      <c r="B1573" s="8"/>
      <c r="C1573" s="8">
        <v>27</v>
      </c>
      <c r="D1573" s="8">
        <v>27</v>
      </c>
      <c r="M1573" s="8"/>
      <c r="P1573" s="8">
        <v>41</v>
      </c>
    </row>
    <row r="1574" spans="1:16" x14ac:dyDescent="0.2">
      <c r="A1574" s="10" t="s">
        <v>81</v>
      </c>
      <c r="B1574" s="8"/>
      <c r="C1574" s="8">
        <v>41</v>
      </c>
      <c r="D1574" s="8">
        <v>41</v>
      </c>
      <c r="M1574" s="8"/>
      <c r="P1574" s="8">
        <v>48</v>
      </c>
    </row>
    <row r="1575" spans="1:16" x14ac:dyDescent="0.2">
      <c r="A1575" s="10" t="s">
        <v>1657</v>
      </c>
      <c r="B1575" s="8"/>
      <c r="C1575" s="8">
        <v>48</v>
      </c>
      <c r="D1575" s="8">
        <v>48</v>
      </c>
      <c r="M1575" s="8"/>
      <c r="P1575" s="8">
        <v>14</v>
      </c>
    </row>
    <row r="1576" spans="1:16" x14ac:dyDescent="0.2">
      <c r="A1576" s="10" t="s">
        <v>3690</v>
      </c>
      <c r="B1576" s="8"/>
      <c r="C1576" s="8">
        <v>14</v>
      </c>
      <c r="D1576" s="8">
        <v>14</v>
      </c>
      <c r="M1576" s="8"/>
      <c r="P1576" s="8">
        <v>190</v>
      </c>
    </row>
    <row r="1577" spans="1:16" x14ac:dyDescent="0.2">
      <c r="A1577" s="10" t="s">
        <v>1279</v>
      </c>
      <c r="B1577" s="8"/>
      <c r="C1577" s="8">
        <v>190</v>
      </c>
      <c r="D1577" s="8">
        <v>190</v>
      </c>
      <c r="M1577" s="8"/>
      <c r="P1577" s="8">
        <v>42</v>
      </c>
    </row>
    <row r="1578" spans="1:16" x14ac:dyDescent="0.2">
      <c r="A1578" s="10" t="s">
        <v>3040</v>
      </c>
      <c r="B1578" s="8"/>
      <c r="C1578" s="8">
        <v>42</v>
      </c>
      <c r="D1578" s="8">
        <v>42</v>
      </c>
      <c r="M1578" s="8"/>
      <c r="P1578" s="8">
        <v>46</v>
      </c>
    </row>
    <row r="1579" spans="1:16" x14ac:dyDescent="0.2">
      <c r="A1579" s="10" t="s">
        <v>1648</v>
      </c>
      <c r="B1579" s="8"/>
      <c r="C1579" s="8">
        <v>46</v>
      </c>
      <c r="D1579" s="8">
        <v>46</v>
      </c>
      <c r="M1579" s="8">
        <v>31</v>
      </c>
      <c r="P1579" s="8"/>
    </row>
    <row r="1580" spans="1:16" x14ac:dyDescent="0.2">
      <c r="A1580" s="10" t="s">
        <v>981</v>
      </c>
      <c r="B1580" s="8">
        <v>31</v>
      </c>
      <c r="C1580" s="8"/>
      <c r="D1580" s="8">
        <v>31</v>
      </c>
      <c r="M1580" s="8">
        <v>48</v>
      </c>
      <c r="P1580" s="8"/>
    </row>
    <row r="1581" spans="1:16" x14ac:dyDescent="0.2">
      <c r="A1581" s="10" t="s">
        <v>861</v>
      </c>
      <c r="B1581" s="8">
        <v>48</v>
      </c>
      <c r="C1581" s="8"/>
      <c r="D1581" s="8">
        <v>48</v>
      </c>
      <c r="M1581" s="8">
        <v>1</v>
      </c>
      <c r="P1581" s="8"/>
    </row>
    <row r="1582" spans="1:16" x14ac:dyDescent="0.2">
      <c r="A1582" s="10" t="s">
        <v>920</v>
      </c>
      <c r="B1582" s="8">
        <v>1</v>
      </c>
      <c r="C1582" s="8"/>
      <c r="D1582" s="8">
        <v>1</v>
      </c>
      <c r="M1582" s="8">
        <v>6</v>
      </c>
      <c r="P1582" s="8"/>
    </row>
    <row r="1583" spans="1:16" x14ac:dyDescent="0.2">
      <c r="A1583" s="10" t="s">
        <v>906</v>
      </c>
      <c r="B1583" s="8">
        <v>6</v>
      </c>
      <c r="C1583" s="8"/>
      <c r="D1583" s="8">
        <v>6</v>
      </c>
      <c r="M1583" s="8">
        <v>0</v>
      </c>
      <c r="P1583" s="8"/>
    </row>
    <row r="1584" spans="1:16" x14ac:dyDescent="0.2">
      <c r="A1584" s="10" t="s">
        <v>937</v>
      </c>
      <c r="B1584" s="8">
        <v>0</v>
      </c>
      <c r="C1584" s="8"/>
      <c r="D1584" s="8">
        <v>0</v>
      </c>
      <c r="M1584" s="8"/>
      <c r="P1584" s="8">
        <v>15</v>
      </c>
    </row>
    <row r="1585" spans="1:16" x14ac:dyDescent="0.2">
      <c r="A1585" s="10" t="s">
        <v>3354</v>
      </c>
      <c r="B1585" s="8"/>
      <c r="C1585" s="8">
        <v>15</v>
      </c>
      <c r="D1585" s="8">
        <v>15</v>
      </c>
      <c r="M1585" s="8"/>
      <c r="P1585" s="8">
        <v>80</v>
      </c>
    </row>
    <row r="1586" spans="1:16" x14ac:dyDescent="0.2">
      <c r="A1586" s="10" t="s">
        <v>2525</v>
      </c>
      <c r="B1586" s="8"/>
      <c r="C1586" s="8">
        <v>80</v>
      </c>
      <c r="D1586" s="8">
        <v>80</v>
      </c>
      <c r="M1586" s="8"/>
      <c r="P1586" s="8">
        <v>134</v>
      </c>
    </row>
    <row r="1587" spans="1:16" x14ac:dyDescent="0.2">
      <c r="A1587" s="10" t="s">
        <v>1844</v>
      </c>
      <c r="B1587" s="8"/>
      <c r="C1587" s="8">
        <v>134</v>
      </c>
      <c r="D1587" s="8">
        <v>134</v>
      </c>
      <c r="M1587" s="8">
        <v>1</v>
      </c>
      <c r="P1587" s="8"/>
    </row>
    <row r="1588" spans="1:16" x14ac:dyDescent="0.2">
      <c r="A1588" s="10" t="s">
        <v>3628</v>
      </c>
      <c r="B1588" s="8">
        <v>1</v>
      </c>
      <c r="C1588" s="8"/>
      <c r="D1588" s="8">
        <v>1</v>
      </c>
      <c r="M1588" s="8"/>
      <c r="P1588" s="8">
        <v>66</v>
      </c>
    </row>
    <row r="1589" spans="1:16" x14ac:dyDescent="0.2">
      <c r="A1589" s="10" t="s">
        <v>3486</v>
      </c>
      <c r="B1589" s="8"/>
      <c r="C1589" s="8">
        <v>66</v>
      </c>
      <c r="D1589" s="8">
        <v>66</v>
      </c>
      <c r="M1589" s="8">
        <v>11</v>
      </c>
      <c r="P1589" s="8"/>
    </row>
    <row r="1590" spans="1:16" x14ac:dyDescent="0.2">
      <c r="A1590" s="10" t="s">
        <v>1705</v>
      </c>
      <c r="B1590" s="8">
        <v>11</v>
      </c>
      <c r="C1590" s="8"/>
      <c r="D1590" s="8">
        <v>11</v>
      </c>
      <c r="M1590" s="8"/>
      <c r="P1590" s="8">
        <v>52</v>
      </c>
    </row>
    <row r="1591" spans="1:16" x14ac:dyDescent="0.2">
      <c r="A1591" s="10" t="s">
        <v>2467</v>
      </c>
      <c r="B1591" s="8"/>
      <c r="C1591" s="8">
        <v>52</v>
      </c>
      <c r="D1591" s="8">
        <v>52</v>
      </c>
      <c r="M1591" s="8"/>
      <c r="P1591" s="8">
        <v>26</v>
      </c>
    </row>
    <row r="1592" spans="1:16" x14ac:dyDescent="0.2">
      <c r="A1592" s="10" t="s">
        <v>3329</v>
      </c>
      <c r="B1592" s="8"/>
      <c r="C1592" s="8">
        <v>26</v>
      </c>
      <c r="D1592" s="8">
        <v>26</v>
      </c>
      <c r="M1592" s="8"/>
      <c r="P1592" s="8">
        <v>145</v>
      </c>
    </row>
    <row r="1593" spans="1:16" x14ac:dyDescent="0.2">
      <c r="A1593" s="10" t="s">
        <v>1520</v>
      </c>
      <c r="B1593" s="8"/>
      <c r="C1593" s="8">
        <v>145</v>
      </c>
      <c r="D1593" s="8">
        <v>145</v>
      </c>
      <c r="M1593" s="8">
        <v>0</v>
      </c>
      <c r="P1593" s="8"/>
    </row>
    <row r="1594" spans="1:16" x14ac:dyDescent="0.2">
      <c r="A1594" s="10" t="s">
        <v>928</v>
      </c>
      <c r="B1594" s="8">
        <v>0</v>
      </c>
      <c r="C1594" s="8"/>
      <c r="D1594" s="8">
        <v>0</v>
      </c>
      <c r="M1594" s="8"/>
      <c r="P1594" s="8">
        <v>1375</v>
      </c>
    </row>
    <row r="1595" spans="1:16" x14ac:dyDescent="0.2">
      <c r="A1595" s="10" t="s">
        <v>2003</v>
      </c>
      <c r="B1595" s="8"/>
      <c r="C1595" s="8">
        <v>1375</v>
      </c>
      <c r="D1595" s="8">
        <v>1375</v>
      </c>
      <c r="M1595" s="8"/>
      <c r="P1595" s="8">
        <v>184</v>
      </c>
    </row>
    <row r="1596" spans="1:16" x14ac:dyDescent="0.2">
      <c r="A1596" s="10" t="s">
        <v>796</v>
      </c>
      <c r="B1596" s="8"/>
      <c r="C1596" s="8">
        <v>184</v>
      </c>
      <c r="D1596" s="8">
        <v>184</v>
      </c>
      <c r="M1596" s="8">
        <v>9</v>
      </c>
      <c r="P1596" s="8"/>
    </row>
    <row r="1597" spans="1:16" x14ac:dyDescent="0.2">
      <c r="A1597" s="10" t="s">
        <v>504</v>
      </c>
      <c r="B1597" s="8">
        <v>9</v>
      </c>
      <c r="C1597" s="8"/>
      <c r="D1597" s="8">
        <v>9</v>
      </c>
      <c r="M1597" s="8">
        <v>0</v>
      </c>
      <c r="P1597" s="8"/>
    </row>
    <row r="1598" spans="1:16" x14ac:dyDescent="0.2">
      <c r="A1598" s="10" t="s">
        <v>917</v>
      </c>
      <c r="B1598" s="8">
        <v>0</v>
      </c>
      <c r="C1598" s="8"/>
      <c r="D1598" s="8">
        <v>0</v>
      </c>
      <c r="M1598" s="8">
        <v>0</v>
      </c>
      <c r="P1598" s="8"/>
    </row>
    <row r="1599" spans="1:16" x14ac:dyDescent="0.2">
      <c r="A1599" s="10" t="s">
        <v>494</v>
      </c>
      <c r="B1599" s="8">
        <v>0</v>
      </c>
      <c r="C1599" s="8"/>
      <c r="D1599" s="8">
        <v>0</v>
      </c>
      <c r="M1599" s="8"/>
      <c r="P1599" s="8">
        <v>26</v>
      </c>
    </row>
    <row r="1600" spans="1:16" x14ac:dyDescent="0.2">
      <c r="A1600" s="10" t="s">
        <v>3411</v>
      </c>
      <c r="B1600" s="8"/>
      <c r="C1600" s="8">
        <v>26</v>
      </c>
      <c r="D1600" s="8">
        <v>26</v>
      </c>
      <c r="M1600" s="8"/>
      <c r="P1600" s="8">
        <v>102</v>
      </c>
    </row>
    <row r="1601" spans="1:16" x14ac:dyDescent="0.2">
      <c r="A1601" s="10" t="s">
        <v>2818</v>
      </c>
      <c r="B1601" s="8"/>
      <c r="C1601" s="8">
        <v>102</v>
      </c>
      <c r="D1601" s="8">
        <v>102</v>
      </c>
      <c r="M1601" s="8"/>
      <c r="P1601" s="8">
        <v>115</v>
      </c>
    </row>
    <row r="1602" spans="1:16" x14ac:dyDescent="0.2">
      <c r="A1602" s="10" t="s">
        <v>2446</v>
      </c>
      <c r="B1602" s="8"/>
      <c r="C1602" s="8">
        <v>115</v>
      </c>
      <c r="D1602" s="8">
        <v>115</v>
      </c>
      <c r="M1602" s="8"/>
      <c r="P1602" s="8">
        <v>25</v>
      </c>
    </row>
    <row r="1603" spans="1:16" x14ac:dyDescent="0.2">
      <c r="A1603" s="10" t="s">
        <v>1625</v>
      </c>
      <c r="B1603" s="8"/>
      <c r="C1603" s="8">
        <v>25</v>
      </c>
      <c r="D1603" s="8">
        <v>25</v>
      </c>
      <c r="M1603" s="8"/>
      <c r="P1603" s="8">
        <v>238</v>
      </c>
    </row>
    <row r="1604" spans="1:16" x14ac:dyDescent="0.2">
      <c r="A1604" s="10" t="s">
        <v>1973</v>
      </c>
      <c r="B1604" s="8"/>
      <c r="C1604" s="8">
        <v>238</v>
      </c>
      <c r="D1604" s="8">
        <v>238</v>
      </c>
      <c r="M1604" s="8"/>
      <c r="P1604" s="8">
        <v>10</v>
      </c>
    </row>
    <row r="1605" spans="1:16" x14ac:dyDescent="0.2">
      <c r="A1605" s="10" t="s">
        <v>1646</v>
      </c>
      <c r="B1605" s="8"/>
      <c r="C1605" s="8">
        <v>10</v>
      </c>
      <c r="D1605" s="8">
        <v>10</v>
      </c>
      <c r="M1605" s="8"/>
      <c r="P1605" s="8">
        <v>71</v>
      </c>
    </row>
    <row r="1606" spans="1:16" x14ac:dyDescent="0.2">
      <c r="A1606" s="10" t="s">
        <v>30</v>
      </c>
      <c r="B1606" s="8"/>
      <c r="C1606" s="8">
        <v>71</v>
      </c>
      <c r="D1606" s="8">
        <v>71</v>
      </c>
      <c r="M1606" s="8"/>
      <c r="P1606" s="8">
        <v>1224</v>
      </c>
    </row>
    <row r="1607" spans="1:16" x14ac:dyDescent="0.2">
      <c r="A1607" s="10" t="s">
        <v>2311</v>
      </c>
      <c r="B1607" s="8"/>
      <c r="C1607" s="8">
        <v>1224</v>
      </c>
      <c r="D1607" s="8">
        <v>1224</v>
      </c>
      <c r="M1607" s="8"/>
      <c r="P1607" s="8">
        <v>32</v>
      </c>
    </row>
    <row r="1608" spans="1:16" x14ac:dyDescent="0.2">
      <c r="A1608" s="10" t="s">
        <v>2167</v>
      </c>
      <c r="B1608" s="8"/>
      <c r="C1608" s="8">
        <v>32</v>
      </c>
      <c r="D1608" s="8">
        <v>32</v>
      </c>
      <c r="M1608" s="8">
        <v>55</v>
      </c>
      <c r="P1608" s="8"/>
    </row>
    <row r="1609" spans="1:16" x14ac:dyDescent="0.2">
      <c r="A1609" s="10" t="s">
        <v>2148</v>
      </c>
      <c r="B1609" s="8">
        <v>55</v>
      </c>
      <c r="C1609" s="8"/>
      <c r="D1609" s="8">
        <v>55</v>
      </c>
      <c r="M1609" s="8">
        <v>312</v>
      </c>
      <c r="P1609" s="8"/>
    </row>
    <row r="1610" spans="1:16" x14ac:dyDescent="0.2">
      <c r="A1610" s="10" t="s">
        <v>1113</v>
      </c>
      <c r="B1610" s="8">
        <v>312</v>
      </c>
      <c r="C1610" s="8"/>
      <c r="D1610" s="8">
        <v>312</v>
      </c>
      <c r="M1610" s="8">
        <v>6</v>
      </c>
      <c r="P1610" s="8"/>
    </row>
    <row r="1611" spans="1:16" x14ac:dyDescent="0.2">
      <c r="A1611" s="10" t="s">
        <v>2410</v>
      </c>
      <c r="B1611" s="8">
        <v>6</v>
      </c>
      <c r="C1611" s="8"/>
      <c r="D1611" s="8">
        <v>6</v>
      </c>
      <c r="M1611" s="8"/>
      <c r="P1611" s="8">
        <v>11</v>
      </c>
    </row>
    <row r="1612" spans="1:16" x14ac:dyDescent="0.2">
      <c r="A1612" s="10" t="s">
        <v>1613</v>
      </c>
      <c r="B1612" s="8"/>
      <c r="C1612" s="8">
        <v>11</v>
      </c>
      <c r="D1612" s="8">
        <v>11</v>
      </c>
      <c r="M1612" s="8">
        <v>27</v>
      </c>
      <c r="P1612" s="8"/>
    </row>
    <row r="1613" spans="1:16" x14ac:dyDescent="0.2">
      <c r="A1613" s="10" t="s">
        <v>3079</v>
      </c>
      <c r="B1613" s="8">
        <v>27</v>
      </c>
      <c r="C1613" s="8"/>
      <c r="D1613" s="8">
        <v>27</v>
      </c>
      <c r="M1613" s="8"/>
      <c r="P1613" s="8">
        <v>39</v>
      </c>
    </row>
    <row r="1614" spans="1:16" x14ac:dyDescent="0.2">
      <c r="A1614" s="10" t="s">
        <v>2112</v>
      </c>
      <c r="B1614" s="8"/>
      <c r="C1614" s="8">
        <v>39</v>
      </c>
      <c r="D1614" s="8">
        <v>39</v>
      </c>
      <c r="M1614" s="8">
        <v>1</v>
      </c>
      <c r="P1614" s="8"/>
    </row>
    <row r="1615" spans="1:16" x14ac:dyDescent="0.2">
      <c r="A1615" s="10" t="s">
        <v>3909</v>
      </c>
      <c r="B1615" s="8">
        <v>1</v>
      </c>
      <c r="C1615" s="8"/>
      <c r="D1615" s="8">
        <v>1</v>
      </c>
      <c r="M1615" s="8">
        <v>2</v>
      </c>
      <c r="P1615" s="8"/>
    </row>
    <row r="1616" spans="1:16" x14ac:dyDescent="0.2">
      <c r="A1616" s="10" t="s">
        <v>2681</v>
      </c>
      <c r="B1616" s="8">
        <v>2</v>
      </c>
      <c r="C1616" s="8"/>
      <c r="D1616" s="8">
        <v>2</v>
      </c>
      <c r="M1616" s="8"/>
      <c r="P1616" s="8">
        <v>34</v>
      </c>
    </row>
    <row r="1617" spans="1:16" x14ac:dyDescent="0.2">
      <c r="A1617" s="10" t="s">
        <v>1929</v>
      </c>
      <c r="B1617" s="8"/>
      <c r="C1617" s="8">
        <v>34</v>
      </c>
      <c r="D1617" s="8">
        <v>34</v>
      </c>
      <c r="M1617" s="8"/>
      <c r="P1617" s="8">
        <v>114</v>
      </c>
    </row>
    <row r="1618" spans="1:16" x14ac:dyDescent="0.2">
      <c r="A1618" s="10" t="s">
        <v>1939</v>
      </c>
      <c r="B1618" s="8"/>
      <c r="C1618" s="8">
        <v>114</v>
      </c>
      <c r="D1618" s="8">
        <v>114</v>
      </c>
      <c r="M1618" s="8">
        <v>35</v>
      </c>
      <c r="P1618" s="8"/>
    </row>
    <row r="1619" spans="1:16" x14ac:dyDescent="0.2">
      <c r="A1619" s="10" t="s">
        <v>3051</v>
      </c>
      <c r="B1619" s="8">
        <v>35</v>
      </c>
      <c r="C1619" s="8"/>
      <c r="D1619" s="8">
        <v>35</v>
      </c>
      <c r="M1619" s="8"/>
      <c r="P1619" s="8">
        <v>26</v>
      </c>
    </row>
    <row r="1620" spans="1:16" x14ac:dyDescent="0.2">
      <c r="A1620" s="10" t="s">
        <v>79</v>
      </c>
      <c r="B1620" s="8"/>
      <c r="C1620" s="8">
        <v>26</v>
      </c>
      <c r="D1620" s="8">
        <v>26</v>
      </c>
      <c r="M1620" s="8"/>
      <c r="P1620" s="8">
        <v>116</v>
      </c>
    </row>
    <row r="1621" spans="1:16" x14ac:dyDescent="0.2">
      <c r="A1621" s="10" t="s">
        <v>1669</v>
      </c>
      <c r="B1621" s="8"/>
      <c r="C1621" s="8">
        <v>116</v>
      </c>
      <c r="D1621" s="8">
        <v>116</v>
      </c>
      <c r="M1621" s="8"/>
      <c r="P1621" s="8">
        <v>288</v>
      </c>
    </row>
    <row r="1622" spans="1:16" x14ac:dyDescent="0.2">
      <c r="A1622" s="10" t="s">
        <v>2299</v>
      </c>
      <c r="B1622" s="8"/>
      <c r="C1622" s="8">
        <v>288</v>
      </c>
      <c r="D1622" s="8">
        <v>288</v>
      </c>
      <c r="M1622" s="8"/>
      <c r="P1622" s="8">
        <v>303</v>
      </c>
    </row>
    <row r="1623" spans="1:16" x14ac:dyDescent="0.2">
      <c r="A1623" s="10" t="s">
        <v>358</v>
      </c>
      <c r="B1623" s="8"/>
      <c r="C1623" s="8">
        <v>303</v>
      </c>
      <c r="D1623" s="8">
        <v>303</v>
      </c>
      <c r="M1623" s="8"/>
      <c r="P1623" s="8">
        <v>25</v>
      </c>
    </row>
    <row r="1624" spans="1:16" x14ac:dyDescent="0.2">
      <c r="A1624" s="10" t="s">
        <v>2482</v>
      </c>
      <c r="B1624" s="8"/>
      <c r="C1624" s="8">
        <v>25</v>
      </c>
      <c r="D1624" s="8">
        <v>25</v>
      </c>
      <c r="M1624" s="8">
        <v>2</v>
      </c>
      <c r="P1624" s="8"/>
    </row>
    <row r="1625" spans="1:16" x14ac:dyDescent="0.2">
      <c r="A1625" s="10" t="s">
        <v>1704</v>
      </c>
      <c r="B1625" s="8">
        <v>2</v>
      </c>
      <c r="C1625" s="8"/>
      <c r="D1625" s="8">
        <v>2</v>
      </c>
      <c r="M1625" s="8">
        <v>20</v>
      </c>
      <c r="P1625" s="8"/>
    </row>
    <row r="1626" spans="1:16" x14ac:dyDescent="0.2">
      <c r="A1626" s="10" t="s">
        <v>2406</v>
      </c>
      <c r="B1626" s="8">
        <v>20</v>
      </c>
      <c r="C1626" s="8"/>
      <c r="D1626" s="8">
        <v>20</v>
      </c>
      <c r="M1626" s="8"/>
      <c r="P1626" s="8">
        <v>53</v>
      </c>
    </row>
    <row r="1627" spans="1:16" x14ac:dyDescent="0.2">
      <c r="A1627" s="10" t="s">
        <v>113</v>
      </c>
      <c r="B1627" s="8"/>
      <c r="C1627" s="8">
        <v>53</v>
      </c>
      <c r="D1627" s="8">
        <v>53</v>
      </c>
      <c r="M1627" s="8">
        <v>3</v>
      </c>
      <c r="P1627" s="8"/>
    </row>
    <row r="1628" spans="1:16" x14ac:dyDescent="0.2">
      <c r="A1628" s="10" t="s">
        <v>2861</v>
      </c>
      <c r="B1628" s="8">
        <v>3</v>
      </c>
      <c r="C1628" s="8"/>
      <c r="D1628" s="8">
        <v>3</v>
      </c>
      <c r="M1628" s="8">
        <v>13</v>
      </c>
      <c r="P1628" s="8"/>
    </row>
    <row r="1629" spans="1:16" x14ac:dyDescent="0.2">
      <c r="A1629" s="10" t="s">
        <v>4071</v>
      </c>
      <c r="B1629" s="8">
        <v>13</v>
      </c>
      <c r="C1629" s="8"/>
      <c r="D1629" s="8">
        <v>13</v>
      </c>
      <c r="M1629" s="8"/>
      <c r="P1629" s="8">
        <v>271</v>
      </c>
    </row>
    <row r="1630" spans="1:16" x14ac:dyDescent="0.2">
      <c r="A1630" s="10" t="s">
        <v>2256</v>
      </c>
      <c r="B1630" s="8"/>
      <c r="C1630" s="8">
        <v>271</v>
      </c>
      <c r="D1630" s="8">
        <v>271</v>
      </c>
      <c r="M1630" s="8">
        <v>3</v>
      </c>
      <c r="P1630" s="8"/>
    </row>
    <row r="1631" spans="1:16" x14ac:dyDescent="0.2">
      <c r="A1631" s="10" t="s">
        <v>768</v>
      </c>
      <c r="B1631" s="8">
        <v>3</v>
      </c>
      <c r="C1631" s="8"/>
      <c r="D1631" s="8">
        <v>3</v>
      </c>
      <c r="M1631" s="8">
        <v>4</v>
      </c>
      <c r="P1631" s="8"/>
    </row>
    <row r="1632" spans="1:16" x14ac:dyDescent="0.2">
      <c r="A1632" s="10" t="s">
        <v>4007</v>
      </c>
      <c r="B1632" s="8">
        <v>4</v>
      </c>
      <c r="C1632" s="8"/>
      <c r="D1632" s="8">
        <v>4</v>
      </c>
      <c r="M1632" s="8">
        <v>3</v>
      </c>
      <c r="P1632" s="8"/>
    </row>
    <row r="1633" spans="1:16" x14ac:dyDescent="0.2">
      <c r="A1633" s="10" t="s">
        <v>2683</v>
      </c>
      <c r="B1633" s="8">
        <v>3</v>
      </c>
      <c r="C1633" s="8"/>
      <c r="D1633" s="8">
        <v>3</v>
      </c>
      <c r="M1633" s="8"/>
      <c r="P1633" s="8">
        <v>4</v>
      </c>
    </row>
    <row r="1634" spans="1:16" x14ac:dyDescent="0.2">
      <c r="A1634" s="10" t="s">
        <v>1756</v>
      </c>
      <c r="B1634" s="8"/>
      <c r="C1634" s="8">
        <v>4</v>
      </c>
      <c r="D1634" s="8">
        <v>4</v>
      </c>
      <c r="M1634" s="8">
        <v>8</v>
      </c>
      <c r="P1634" s="8"/>
    </row>
    <row r="1635" spans="1:16" x14ac:dyDescent="0.2">
      <c r="A1635" s="10" t="s">
        <v>1721</v>
      </c>
      <c r="B1635" s="8">
        <v>8</v>
      </c>
      <c r="C1635" s="8"/>
      <c r="D1635" s="8">
        <v>8</v>
      </c>
      <c r="M1635" s="8">
        <v>2</v>
      </c>
      <c r="P1635" s="8"/>
    </row>
    <row r="1636" spans="1:16" x14ac:dyDescent="0.2">
      <c r="A1636" s="10" t="s">
        <v>879</v>
      </c>
      <c r="B1636" s="8">
        <v>2</v>
      </c>
      <c r="C1636" s="8"/>
      <c r="D1636" s="8">
        <v>2</v>
      </c>
      <c r="M1636" s="8">
        <v>1</v>
      </c>
      <c r="P1636" s="8"/>
    </row>
    <row r="1637" spans="1:16" x14ac:dyDescent="0.2">
      <c r="A1637" s="10" t="s">
        <v>2844</v>
      </c>
      <c r="B1637" s="8">
        <v>1</v>
      </c>
      <c r="C1637" s="8"/>
      <c r="D1637" s="8">
        <v>1</v>
      </c>
      <c r="M1637" s="8"/>
      <c r="P1637" s="8">
        <v>25</v>
      </c>
    </row>
    <row r="1638" spans="1:16" x14ac:dyDescent="0.2">
      <c r="A1638" s="10" t="s">
        <v>3149</v>
      </c>
      <c r="B1638" s="8"/>
      <c r="C1638" s="8">
        <v>25</v>
      </c>
      <c r="D1638" s="8">
        <v>25</v>
      </c>
      <c r="M1638" s="8">
        <v>188</v>
      </c>
      <c r="P1638" s="8"/>
    </row>
    <row r="1639" spans="1:16" x14ac:dyDescent="0.2">
      <c r="A1639" s="10" t="s">
        <v>961</v>
      </c>
      <c r="B1639" s="8">
        <v>188</v>
      </c>
      <c r="C1639" s="8"/>
      <c r="D1639" s="8">
        <v>188</v>
      </c>
      <c r="M1639" s="8"/>
      <c r="P1639" s="8">
        <v>100</v>
      </c>
    </row>
    <row r="1640" spans="1:16" x14ac:dyDescent="0.2">
      <c r="A1640" s="10" t="s">
        <v>2614</v>
      </c>
      <c r="B1640" s="8"/>
      <c r="C1640" s="8">
        <v>100</v>
      </c>
      <c r="D1640" s="8">
        <v>100</v>
      </c>
      <c r="M1640" s="8"/>
      <c r="P1640" s="8">
        <v>49</v>
      </c>
    </row>
    <row r="1641" spans="1:16" x14ac:dyDescent="0.2">
      <c r="A1641" s="10" t="s">
        <v>3264</v>
      </c>
      <c r="B1641" s="8"/>
      <c r="C1641" s="8">
        <v>49</v>
      </c>
      <c r="D1641" s="8">
        <v>49</v>
      </c>
      <c r="M1641" s="8">
        <v>975</v>
      </c>
      <c r="P1641" s="8"/>
    </row>
    <row r="1642" spans="1:16" x14ac:dyDescent="0.2">
      <c r="A1642" s="10" t="s">
        <v>1077</v>
      </c>
      <c r="B1642" s="8">
        <v>975</v>
      </c>
      <c r="C1642" s="8"/>
      <c r="D1642" s="8">
        <v>975</v>
      </c>
      <c r="M1642" s="8"/>
      <c r="P1642" s="8">
        <v>273</v>
      </c>
    </row>
    <row r="1643" spans="1:16" x14ac:dyDescent="0.2">
      <c r="A1643" s="10" t="s">
        <v>1194</v>
      </c>
      <c r="B1643" s="8"/>
      <c r="C1643" s="8">
        <v>273</v>
      </c>
      <c r="D1643" s="8">
        <v>273</v>
      </c>
      <c r="M1643" s="8"/>
      <c r="P1643" s="8">
        <v>105</v>
      </c>
    </row>
    <row r="1644" spans="1:16" x14ac:dyDescent="0.2">
      <c r="A1644" s="10" t="s">
        <v>1886</v>
      </c>
      <c r="B1644" s="8"/>
      <c r="C1644" s="8">
        <v>105</v>
      </c>
      <c r="D1644" s="8">
        <v>105</v>
      </c>
      <c r="M1644" s="8"/>
      <c r="P1644" s="8">
        <v>25</v>
      </c>
    </row>
    <row r="1645" spans="1:16" x14ac:dyDescent="0.2">
      <c r="A1645" s="10" t="s">
        <v>3011</v>
      </c>
      <c r="B1645" s="8"/>
      <c r="C1645" s="8">
        <v>25</v>
      </c>
      <c r="D1645" s="8">
        <v>25</v>
      </c>
      <c r="M1645" s="8"/>
      <c r="P1645" s="8">
        <v>111</v>
      </c>
    </row>
    <row r="1646" spans="1:16" x14ac:dyDescent="0.2">
      <c r="A1646" s="10" t="s">
        <v>1186</v>
      </c>
      <c r="B1646" s="8"/>
      <c r="C1646" s="8">
        <v>111</v>
      </c>
      <c r="D1646" s="8">
        <v>111</v>
      </c>
      <c r="M1646" s="8"/>
      <c r="P1646" s="8">
        <v>10</v>
      </c>
    </row>
    <row r="1647" spans="1:16" x14ac:dyDescent="0.2">
      <c r="A1647" s="10" t="s">
        <v>2923</v>
      </c>
      <c r="B1647" s="8"/>
      <c r="C1647" s="8">
        <v>10</v>
      </c>
      <c r="D1647" s="8">
        <v>10</v>
      </c>
      <c r="M1647" s="8"/>
      <c r="P1647" s="8">
        <v>32</v>
      </c>
    </row>
    <row r="1648" spans="1:16" x14ac:dyDescent="0.2">
      <c r="A1648" s="10" t="s">
        <v>2938</v>
      </c>
      <c r="B1648" s="8"/>
      <c r="C1648" s="8">
        <v>32</v>
      </c>
      <c r="D1648" s="8">
        <v>32</v>
      </c>
      <c r="M1648" s="8"/>
      <c r="P1648" s="8">
        <v>369</v>
      </c>
    </row>
    <row r="1649" spans="1:16" x14ac:dyDescent="0.2">
      <c r="A1649" s="10" t="s">
        <v>1478</v>
      </c>
      <c r="B1649" s="8"/>
      <c r="C1649" s="8">
        <v>369</v>
      </c>
      <c r="D1649" s="8">
        <v>369</v>
      </c>
      <c r="M1649" s="8"/>
      <c r="P1649" s="8">
        <v>82</v>
      </c>
    </row>
    <row r="1650" spans="1:16" x14ac:dyDescent="0.2">
      <c r="A1650" s="10" t="s">
        <v>325</v>
      </c>
      <c r="B1650" s="8"/>
      <c r="C1650" s="8">
        <v>82</v>
      </c>
      <c r="D1650" s="8">
        <v>82</v>
      </c>
      <c r="M1650" s="8"/>
      <c r="P1650" s="8">
        <v>73</v>
      </c>
    </row>
    <row r="1651" spans="1:16" x14ac:dyDescent="0.2">
      <c r="A1651" s="10" t="s">
        <v>3260</v>
      </c>
      <c r="B1651" s="8"/>
      <c r="C1651" s="8">
        <v>73</v>
      </c>
      <c r="D1651" s="8">
        <v>73</v>
      </c>
      <c r="M1651" s="8"/>
      <c r="P1651" s="8">
        <v>48</v>
      </c>
    </row>
    <row r="1652" spans="1:16" x14ac:dyDescent="0.2">
      <c r="A1652" s="10" t="s">
        <v>2284</v>
      </c>
      <c r="B1652" s="8"/>
      <c r="C1652" s="8">
        <v>48</v>
      </c>
      <c r="D1652" s="8">
        <v>48</v>
      </c>
      <c r="M1652" s="8"/>
      <c r="P1652" s="8">
        <v>7</v>
      </c>
    </row>
    <row r="1653" spans="1:16" x14ac:dyDescent="0.2">
      <c r="A1653" s="10" t="s">
        <v>2301</v>
      </c>
      <c r="B1653" s="8"/>
      <c r="C1653" s="8">
        <v>7</v>
      </c>
      <c r="D1653" s="8">
        <v>7</v>
      </c>
      <c r="M1653" s="8">
        <v>76</v>
      </c>
      <c r="P1653" s="8"/>
    </row>
    <row r="1654" spans="1:16" x14ac:dyDescent="0.2">
      <c r="A1654" s="10" t="s">
        <v>1783</v>
      </c>
      <c r="B1654" s="8">
        <v>76</v>
      </c>
      <c r="C1654" s="8"/>
      <c r="D1654" s="8">
        <v>76</v>
      </c>
      <c r="M1654" s="8">
        <v>4</v>
      </c>
      <c r="P1654" s="8"/>
    </row>
    <row r="1655" spans="1:16" x14ac:dyDescent="0.2">
      <c r="A1655" s="10" t="s">
        <v>2519</v>
      </c>
      <c r="B1655" s="8">
        <v>4</v>
      </c>
      <c r="C1655" s="8"/>
      <c r="D1655" s="8">
        <v>4</v>
      </c>
      <c r="M1655" s="8">
        <v>86</v>
      </c>
      <c r="P1655" s="8"/>
    </row>
    <row r="1656" spans="1:16" x14ac:dyDescent="0.2">
      <c r="A1656" s="10" t="s">
        <v>1797</v>
      </c>
      <c r="B1656" s="8">
        <v>86</v>
      </c>
      <c r="C1656" s="8"/>
      <c r="D1656" s="8">
        <v>86</v>
      </c>
      <c r="M1656" s="8"/>
      <c r="P1656" s="8">
        <v>128</v>
      </c>
    </row>
    <row r="1657" spans="1:16" x14ac:dyDescent="0.2">
      <c r="A1657" s="10" t="s">
        <v>1645</v>
      </c>
      <c r="B1657" s="8"/>
      <c r="C1657" s="8">
        <v>128</v>
      </c>
      <c r="D1657" s="8">
        <v>128</v>
      </c>
      <c r="M1657" s="8">
        <v>8</v>
      </c>
      <c r="P1657" s="8"/>
    </row>
    <row r="1658" spans="1:16" x14ac:dyDescent="0.2">
      <c r="A1658" s="10" t="s">
        <v>550</v>
      </c>
      <c r="B1658" s="8">
        <v>8</v>
      </c>
      <c r="C1658" s="8"/>
      <c r="D1658" s="8">
        <v>8</v>
      </c>
      <c r="M1658" s="8"/>
      <c r="P1658" s="8">
        <v>21</v>
      </c>
    </row>
    <row r="1659" spans="1:16" x14ac:dyDescent="0.2">
      <c r="A1659" s="10" t="s">
        <v>3608</v>
      </c>
      <c r="B1659" s="8"/>
      <c r="C1659" s="8">
        <v>21</v>
      </c>
      <c r="D1659" s="8">
        <v>21</v>
      </c>
      <c r="M1659" s="8"/>
      <c r="P1659" s="8">
        <v>398</v>
      </c>
    </row>
    <row r="1660" spans="1:16" x14ac:dyDescent="0.2">
      <c r="A1660" s="10" t="s">
        <v>2010</v>
      </c>
      <c r="B1660" s="8"/>
      <c r="C1660" s="8">
        <v>398</v>
      </c>
      <c r="D1660" s="8">
        <v>398</v>
      </c>
      <c r="M1660" s="8"/>
      <c r="P1660" s="8">
        <v>147</v>
      </c>
    </row>
    <row r="1661" spans="1:16" x14ac:dyDescent="0.2">
      <c r="A1661" s="10" t="s">
        <v>1367</v>
      </c>
      <c r="B1661" s="8"/>
      <c r="C1661" s="8">
        <v>147</v>
      </c>
      <c r="D1661" s="8">
        <v>147</v>
      </c>
      <c r="M1661" s="8"/>
      <c r="P1661" s="8">
        <v>47</v>
      </c>
    </row>
    <row r="1662" spans="1:16" x14ac:dyDescent="0.2">
      <c r="A1662" s="10" t="s">
        <v>3281</v>
      </c>
      <c r="B1662" s="8"/>
      <c r="C1662" s="8">
        <v>47</v>
      </c>
      <c r="D1662" s="8">
        <v>47</v>
      </c>
      <c r="M1662" s="8"/>
      <c r="P1662" s="8">
        <v>25</v>
      </c>
    </row>
    <row r="1663" spans="1:16" x14ac:dyDescent="0.2">
      <c r="A1663" s="10" t="s">
        <v>1681</v>
      </c>
      <c r="B1663" s="8"/>
      <c r="C1663" s="8">
        <v>25</v>
      </c>
      <c r="D1663" s="8">
        <v>25</v>
      </c>
      <c r="M1663" s="8"/>
      <c r="P1663" s="8">
        <v>87</v>
      </c>
    </row>
    <row r="1664" spans="1:16" x14ac:dyDescent="0.2">
      <c r="A1664" s="10" t="s">
        <v>1357</v>
      </c>
      <c r="B1664" s="8"/>
      <c r="C1664" s="8">
        <v>87</v>
      </c>
      <c r="D1664" s="8">
        <v>87</v>
      </c>
      <c r="M1664" s="8">
        <v>22</v>
      </c>
      <c r="P1664" s="8"/>
    </row>
    <row r="1665" spans="1:16" x14ac:dyDescent="0.2">
      <c r="A1665" s="10" t="s">
        <v>1099</v>
      </c>
      <c r="B1665" s="8">
        <v>22</v>
      </c>
      <c r="C1665" s="8"/>
      <c r="D1665" s="8">
        <v>22</v>
      </c>
      <c r="M1665" s="8"/>
      <c r="P1665" s="8">
        <v>15</v>
      </c>
    </row>
    <row r="1666" spans="1:16" x14ac:dyDescent="0.2">
      <c r="A1666" s="10" t="s">
        <v>2453</v>
      </c>
      <c r="B1666" s="8"/>
      <c r="C1666" s="8">
        <v>15</v>
      </c>
      <c r="D1666" s="8">
        <v>15</v>
      </c>
      <c r="M1666" s="8"/>
      <c r="P1666" s="8">
        <v>90</v>
      </c>
    </row>
    <row r="1667" spans="1:16" x14ac:dyDescent="0.2">
      <c r="A1667" s="10" t="s">
        <v>2484</v>
      </c>
      <c r="B1667" s="8"/>
      <c r="C1667" s="8">
        <v>90</v>
      </c>
      <c r="D1667" s="8">
        <v>90</v>
      </c>
      <c r="M1667" s="8"/>
      <c r="P1667" s="8">
        <v>17</v>
      </c>
    </row>
    <row r="1668" spans="1:16" x14ac:dyDescent="0.2">
      <c r="A1668" s="10" t="s">
        <v>1621</v>
      </c>
      <c r="B1668" s="8"/>
      <c r="C1668" s="8">
        <v>17</v>
      </c>
      <c r="D1668" s="8">
        <v>17</v>
      </c>
      <c r="M1668" s="8"/>
      <c r="P1668" s="8">
        <v>55</v>
      </c>
    </row>
    <row r="1669" spans="1:16" x14ac:dyDescent="0.2">
      <c r="A1669" s="10" t="s">
        <v>1837</v>
      </c>
      <c r="B1669" s="8"/>
      <c r="C1669" s="8">
        <v>55</v>
      </c>
      <c r="D1669" s="8">
        <v>55</v>
      </c>
      <c r="M1669" s="8">
        <v>72</v>
      </c>
      <c r="P1669" s="8"/>
    </row>
    <row r="1670" spans="1:16" x14ac:dyDescent="0.2">
      <c r="A1670" s="10" t="s">
        <v>3064</v>
      </c>
      <c r="B1670" s="8">
        <v>72</v>
      </c>
      <c r="C1670" s="8"/>
      <c r="D1670" s="8">
        <v>72</v>
      </c>
      <c r="M1670" s="8"/>
      <c r="P1670" s="8">
        <v>120</v>
      </c>
    </row>
    <row r="1671" spans="1:16" x14ac:dyDescent="0.2">
      <c r="A1671" s="10" t="s">
        <v>2212</v>
      </c>
      <c r="B1671" s="8"/>
      <c r="C1671" s="8">
        <v>120</v>
      </c>
      <c r="D1671" s="8">
        <v>120</v>
      </c>
      <c r="M1671" s="8">
        <v>2</v>
      </c>
      <c r="P1671" s="8"/>
    </row>
    <row r="1672" spans="1:16" x14ac:dyDescent="0.2">
      <c r="A1672" s="10" t="s">
        <v>592</v>
      </c>
      <c r="B1672" s="8">
        <v>2</v>
      </c>
      <c r="C1672" s="8"/>
      <c r="D1672" s="8">
        <v>2</v>
      </c>
      <c r="M1672" s="8">
        <v>25</v>
      </c>
      <c r="P1672" s="8"/>
    </row>
    <row r="1673" spans="1:16" x14ac:dyDescent="0.2">
      <c r="A1673" s="10" t="s">
        <v>1902</v>
      </c>
      <c r="B1673" s="8">
        <v>25</v>
      </c>
      <c r="C1673" s="8"/>
      <c r="D1673" s="8">
        <v>25</v>
      </c>
      <c r="M1673" s="8">
        <v>2</v>
      </c>
      <c r="P1673" s="8"/>
    </row>
    <row r="1674" spans="1:16" x14ac:dyDescent="0.2">
      <c r="A1674" s="10" t="s">
        <v>2775</v>
      </c>
      <c r="B1674" s="8">
        <v>2</v>
      </c>
      <c r="C1674" s="8"/>
      <c r="D1674" s="8">
        <v>2</v>
      </c>
      <c r="M1674" s="8">
        <v>9</v>
      </c>
      <c r="P1674" s="8"/>
    </row>
    <row r="1675" spans="1:16" x14ac:dyDescent="0.2">
      <c r="A1675" s="10" t="s">
        <v>3112</v>
      </c>
      <c r="B1675" s="8">
        <v>9</v>
      </c>
      <c r="C1675" s="8"/>
      <c r="D1675" s="8">
        <v>9</v>
      </c>
      <c r="M1675" s="8">
        <v>41</v>
      </c>
      <c r="P1675" s="8"/>
    </row>
    <row r="1676" spans="1:16" x14ac:dyDescent="0.2">
      <c r="A1676" s="10" t="s">
        <v>988</v>
      </c>
      <c r="B1676" s="8">
        <v>41</v>
      </c>
      <c r="C1676" s="8"/>
      <c r="D1676" s="8">
        <v>41</v>
      </c>
      <c r="M1676" s="8"/>
      <c r="P1676" s="8">
        <v>99</v>
      </c>
    </row>
    <row r="1677" spans="1:16" x14ac:dyDescent="0.2">
      <c r="A1677" s="10" t="s">
        <v>826</v>
      </c>
      <c r="B1677" s="8"/>
      <c r="C1677" s="8">
        <v>99</v>
      </c>
      <c r="D1677" s="8">
        <v>99</v>
      </c>
      <c r="M1677" s="8"/>
      <c r="P1677" s="8">
        <v>36</v>
      </c>
    </row>
    <row r="1678" spans="1:16" x14ac:dyDescent="0.2">
      <c r="A1678" s="10" t="s">
        <v>70</v>
      </c>
      <c r="B1678" s="8"/>
      <c r="C1678" s="8">
        <v>36</v>
      </c>
      <c r="D1678" s="8">
        <v>36</v>
      </c>
      <c r="M1678" s="8"/>
      <c r="P1678" s="8">
        <v>226</v>
      </c>
    </row>
    <row r="1679" spans="1:16" x14ac:dyDescent="0.2">
      <c r="A1679" s="10" t="s">
        <v>3209</v>
      </c>
      <c r="B1679" s="8"/>
      <c r="C1679" s="8">
        <v>226</v>
      </c>
      <c r="D1679" s="8">
        <v>226</v>
      </c>
      <c r="M1679" s="8"/>
      <c r="P1679" s="8">
        <v>38</v>
      </c>
    </row>
    <row r="1680" spans="1:16" x14ac:dyDescent="0.2">
      <c r="A1680" s="10" t="s">
        <v>3340</v>
      </c>
      <c r="B1680" s="8"/>
      <c r="C1680" s="8">
        <v>38</v>
      </c>
      <c r="D1680" s="8">
        <v>38</v>
      </c>
      <c r="M1680" s="8">
        <v>0</v>
      </c>
      <c r="P1680" s="8"/>
    </row>
    <row r="1681" spans="1:16" x14ac:dyDescent="0.2">
      <c r="A1681" s="10" t="s">
        <v>2142</v>
      </c>
      <c r="B1681" s="8">
        <v>0</v>
      </c>
      <c r="C1681" s="8"/>
      <c r="D1681" s="8">
        <v>0</v>
      </c>
      <c r="M1681" s="8"/>
      <c r="P1681" s="8">
        <v>33</v>
      </c>
    </row>
    <row r="1682" spans="1:16" x14ac:dyDescent="0.2">
      <c r="A1682" s="10" t="s">
        <v>3472</v>
      </c>
      <c r="B1682" s="8"/>
      <c r="C1682" s="8">
        <v>33</v>
      </c>
      <c r="D1682" s="8">
        <v>33</v>
      </c>
      <c r="M1682" s="8"/>
      <c r="P1682" s="8">
        <v>1113</v>
      </c>
    </row>
    <row r="1683" spans="1:16" x14ac:dyDescent="0.2">
      <c r="A1683" s="10" t="s">
        <v>2232</v>
      </c>
      <c r="B1683" s="8"/>
      <c r="C1683" s="8">
        <v>1113</v>
      </c>
      <c r="D1683" s="8">
        <v>1113</v>
      </c>
      <c r="M1683" s="8">
        <v>30</v>
      </c>
      <c r="P1683" s="8"/>
    </row>
    <row r="1684" spans="1:16" x14ac:dyDescent="0.2">
      <c r="A1684" s="10" t="s">
        <v>1075</v>
      </c>
      <c r="B1684" s="8">
        <v>30</v>
      </c>
      <c r="C1684" s="8"/>
      <c r="D1684" s="8">
        <v>30</v>
      </c>
      <c r="M1684" s="8">
        <v>17</v>
      </c>
      <c r="P1684" s="8"/>
    </row>
    <row r="1685" spans="1:16" x14ac:dyDescent="0.2">
      <c r="A1685" s="10" t="s">
        <v>207</v>
      </c>
      <c r="B1685" s="8">
        <v>17</v>
      </c>
      <c r="C1685" s="8"/>
      <c r="D1685" s="8">
        <v>17</v>
      </c>
      <c r="M1685" s="8"/>
      <c r="P1685" s="8">
        <v>14</v>
      </c>
    </row>
    <row r="1686" spans="1:16" x14ac:dyDescent="0.2">
      <c r="A1686" s="10" t="s">
        <v>3437</v>
      </c>
      <c r="B1686" s="8"/>
      <c r="C1686" s="8">
        <v>14</v>
      </c>
      <c r="D1686" s="8">
        <v>14</v>
      </c>
      <c r="M1686" s="8">
        <v>3</v>
      </c>
      <c r="P1686" s="8"/>
    </row>
    <row r="1687" spans="1:16" x14ac:dyDescent="0.2">
      <c r="A1687" s="10" t="s">
        <v>975</v>
      </c>
      <c r="B1687" s="8">
        <v>3</v>
      </c>
      <c r="C1687" s="8"/>
      <c r="D1687" s="8">
        <v>3</v>
      </c>
      <c r="M1687" s="8">
        <v>0</v>
      </c>
      <c r="P1687" s="8"/>
    </row>
    <row r="1688" spans="1:16" x14ac:dyDescent="0.2">
      <c r="A1688" s="10" t="s">
        <v>3900</v>
      </c>
      <c r="B1688" s="8">
        <v>0</v>
      </c>
      <c r="C1688" s="8"/>
      <c r="D1688" s="8">
        <v>0</v>
      </c>
      <c r="M1688" s="8"/>
      <c r="P1688" s="8">
        <v>443</v>
      </c>
    </row>
    <row r="1689" spans="1:16" x14ac:dyDescent="0.2">
      <c r="A1689" s="10" t="s">
        <v>2048</v>
      </c>
      <c r="B1689" s="8"/>
      <c r="C1689" s="8">
        <v>443</v>
      </c>
      <c r="D1689" s="8">
        <v>443</v>
      </c>
      <c r="M1689" s="8"/>
      <c r="P1689" s="8">
        <v>52</v>
      </c>
    </row>
    <row r="1690" spans="1:16" x14ac:dyDescent="0.2">
      <c r="A1690" s="10" t="s">
        <v>54</v>
      </c>
      <c r="B1690" s="8"/>
      <c r="C1690" s="8">
        <v>52</v>
      </c>
      <c r="D1690" s="8">
        <v>52</v>
      </c>
      <c r="M1690" s="8"/>
      <c r="P1690" s="8">
        <v>2139</v>
      </c>
    </row>
    <row r="1691" spans="1:16" x14ac:dyDescent="0.2">
      <c r="A1691" s="10" t="s">
        <v>281</v>
      </c>
      <c r="B1691" s="8"/>
      <c r="C1691" s="8">
        <v>2139</v>
      </c>
      <c r="D1691" s="8">
        <v>2139</v>
      </c>
      <c r="M1691" s="8"/>
      <c r="P1691" s="8">
        <v>3355</v>
      </c>
    </row>
    <row r="1692" spans="1:16" x14ac:dyDescent="0.2">
      <c r="A1692" s="10" t="s">
        <v>2328</v>
      </c>
      <c r="B1692" s="8"/>
      <c r="C1692" s="8">
        <v>3355</v>
      </c>
      <c r="D1692" s="8">
        <v>3355</v>
      </c>
      <c r="M1692" s="8"/>
      <c r="P1692" s="8">
        <v>404</v>
      </c>
    </row>
    <row r="1693" spans="1:16" x14ac:dyDescent="0.2">
      <c r="A1693" s="10" t="s">
        <v>2726</v>
      </c>
      <c r="B1693" s="8"/>
      <c r="C1693" s="8">
        <v>404</v>
      </c>
      <c r="D1693" s="8">
        <v>404</v>
      </c>
      <c r="M1693" s="8"/>
      <c r="P1693" s="8">
        <v>101</v>
      </c>
    </row>
    <row r="1694" spans="1:16" x14ac:dyDescent="0.2">
      <c r="A1694" s="10" t="s">
        <v>1662</v>
      </c>
      <c r="B1694" s="8"/>
      <c r="C1694" s="8">
        <v>101</v>
      </c>
      <c r="D1694" s="8">
        <v>101</v>
      </c>
      <c r="M1694" s="8">
        <v>30</v>
      </c>
      <c r="P1694" s="8"/>
    </row>
    <row r="1695" spans="1:16" x14ac:dyDescent="0.2">
      <c r="A1695" s="10" t="s">
        <v>935</v>
      </c>
      <c r="B1695" s="8">
        <v>30</v>
      </c>
      <c r="C1695" s="8"/>
      <c r="D1695" s="8">
        <v>30</v>
      </c>
      <c r="M1695" s="8"/>
      <c r="P1695" s="8">
        <v>40</v>
      </c>
    </row>
    <row r="1696" spans="1:16" x14ac:dyDescent="0.2">
      <c r="A1696" s="10" t="s">
        <v>3668</v>
      </c>
      <c r="B1696" s="8"/>
      <c r="C1696" s="8">
        <v>40</v>
      </c>
      <c r="D1696" s="8">
        <v>40</v>
      </c>
      <c r="M1696" s="8"/>
      <c r="P1696" s="8">
        <v>848</v>
      </c>
    </row>
    <row r="1697" spans="1:16" x14ac:dyDescent="0.2">
      <c r="A1697" s="10" t="s">
        <v>2037</v>
      </c>
      <c r="B1697" s="8"/>
      <c r="C1697" s="8">
        <v>848</v>
      </c>
      <c r="D1697" s="8">
        <v>848</v>
      </c>
      <c r="M1697" s="8">
        <v>0</v>
      </c>
      <c r="P1697" s="8"/>
    </row>
    <row r="1698" spans="1:16" x14ac:dyDescent="0.2">
      <c r="A1698" s="10" t="s">
        <v>2593</v>
      </c>
      <c r="B1698" s="8">
        <v>0</v>
      </c>
      <c r="C1698" s="8"/>
      <c r="D1698" s="8">
        <v>0</v>
      </c>
      <c r="M1698" s="8">
        <v>1</v>
      </c>
      <c r="P1698" s="8"/>
    </row>
    <row r="1699" spans="1:16" x14ac:dyDescent="0.2">
      <c r="A1699" s="10" t="s">
        <v>4095</v>
      </c>
      <c r="B1699" s="8">
        <v>1</v>
      </c>
      <c r="C1699" s="8"/>
      <c r="D1699" s="8">
        <v>1</v>
      </c>
      <c r="M1699" s="8"/>
      <c r="P1699" s="8">
        <v>35</v>
      </c>
    </row>
    <row r="1700" spans="1:16" x14ac:dyDescent="0.2">
      <c r="A1700" s="10" t="s">
        <v>116</v>
      </c>
      <c r="B1700" s="8"/>
      <c r="C1700" s="8">
        <v>35</v>
      </c>
      <c r="D1700" s="8">
        <v>35</v>
      </c>
      <c r="M1700" s="8"/>
      <c r="P1700" s="8">
        <v>29</v>
      </c>
    </row>
    <row r="1701" spans="1:16" x14ac:dyDescent="0.2">
      <c r="A1701" s="10" t="s">
        <v>76</v>
      </c>
      <c r="B1701" s="8"/>
      <c r="C1701" s="8">
        <v>29</v>
      </c>
      <c r="D1701" s="8">
        <v>29</v>
      </c>
      <c r="M1701" s="8"/>
      <c r="P1701" s="8">
        <v>111</v>
      </c>
    </row>
    <row r="1702" spans="1:16" x14ac:dyDescent="0.2">
      <c r="A1702" s="10" t="s">
        <v>269</v>
      </c>
      <c r="B1702" s="8"/>
      <c r="C1702" s="8">
        <v>111</v>
      </c>
      <c r="D1702" s="8">
        <v>111</v>
      </c>
      <c r="M1702" s="8">
        <v>3</v>
      </c>
      <c r="P1702" s="8"/>
    </row>
    <row r="1703" spans="1:16" x14ac:dyDescent="0.2">
      <c r="A1703" s="10" t="s">
        <v>222</v>
      </c>
      <c r="B1703" s="8">
        <v>3</v>
      </c>
      <c r="C1703" s="8"/>
      <c r="D1703" s="8">
        <v>3</v>
      </c>
      <c r="M1703" s="8"/>
      <c r="P1703" s="8">
        <v>234</v>
      </c>
    </row>
    <row r="1704" spans="1:16" x14ac:dyDescent="0.2">
      <c r="A1704" s="10" t="s">
        <v>2197</v>
      </c>
      <c r="B1704" s="8"/>
      <c r="C1704" s="8">
        <v>234</v>
      </c>
      <c r="D1704" s="8">
        <v>234</v>
      </c>
      <c r="M1704" s="8">
        <v>0</v>
      </c>
      <c r="P1704" s="8"/>
    </row>
    <row r="1705" spans="1:16" x14ac:dyDescent="0.2">
      <c r="A1705" s="10" t="s">
        <v>1545</v>
      </c>
      <c r="B1705" s="8">
        <v>0</v>
      </c>
      <c r="C1705" s="8"/>
      <c r="D1705" s="8">
        <v>0</v>
      </c>
      <c r="M1705" s="8"/>
      <c r="P1705" s="8">
        <v>40</v>
      </c>
    </row>
    <row r="1706" spans="1:16" x14ac:dyDescent="0.2">
      <c r="A1706" s="10" t="s">
        <v>3717</v>
      </c>
      <c r="B1706" s="8"/>
      <c r="C1706" s="8">
        <v>40</v>
      </c>
      <c r="D1706" s="8">
        <v>40</v>
      </c>
      <c r="M1706" s="8">
        <v>2</v>
      </c>
      <c r="P1706" s="8"/>
    </row>
    <row r="1707" spans="1:16" x14ac:dyDescent="0.2">
      <c r="A1707" s="10" t="s">
        <v>186</v>
      </c>
      <c r="B1707" s="8">
        <v>2</v>
      </c>
      <c r="C1707" s="8"/>
      <c r="D1707" s="8">
        <v>2</v>
      </c>
      <c r="M1707" s="8"/>
      <c r="P1707" s="8">
        <v>93</v>
      </c>
    </row>
    <row r="1708" spans="1:16" x14ac:dyDescent="0.2">
      <c r="A1708" s="10" t="s">
        <v>2835</v>
      </c>
      <c r="B1708" s="8"/>
      <c r="C1708" s="8">
        <v>93</v>
      </c>
      <c r="D1708" s="8">
        <v>93</v>
      </c>
      <c r="M1708" s="8">
        <v>1</v>
      </c>
      <c r="P1708" s="8"/>
    </row>
    <row r="1709" spans="1:16" x14ac:dyDescent="0.2">
      <c r="A1709" s="10" t="s">
        <v>549</v>
      </c>
      <c r="B1709" s="8">
        <v>1</v>
      </c>
      <c r="C1709" s="8"/>
      <c r="D1709" s="8">
        <v>1</v>
      </c>
      <c r="M1709" s="8">
        <v>14</v>
      </c>
      <c r="P1709" s="8"/>
    </row>
    <row r="1710" spans="1:16" x14ac:dyDescent="0.2">
      <c r="A1710" s="10" t="s">
        <v>3096</v>
      </c>
      <c r="B1710" s="8">
        <v>14</v>
      </c>
      <c r="C1710" s="8"/>
      <c r="D1710" s="8">
        <v>14</v>
      </c>
      <c r="M1710" s="8"/>
      <c r="P1710" s="8">
        <v>61</v>
      </c>
    </row>
    <row r="1711" spans="1:16" x14ac:dyDescent="0.2">
      <c r="A1711" s="10" t="s">
        <v>2545</v>
      </c>
      <c r="B1711" s="8"/>
      <c r="C1711" s="8">
        <v>61</v>
      </c>
      <c r="D1711" s="8">
        <v>61</v>
      </c>
      <c r="M1711" s="8"/>
      <c r="P1711" s="8">
        <v>186</v>
      </c>
    </row>
    <row r="1712" spans="1:16" x14ac:dyDescent="0.2">
      <c r="A1712" s="10" t="s">
        <v>323</v>
      </c>
      <c r="B1712" s="8"/>
      <c r="C1712" s="8">
        <v>186</v>
      </c>
      <c r="D1712" s="8">
        <v>186</v>
      </c>
      <c r="M1712" s="8"/>
      <c r="P1712" s="8">
        <v>61</v>
      </c>
    </row>
    <row r="1713" spans="1:16" x14ac:dyDescent="0.2">
      <c r="A1713" s="10" t="s">
        <v>1039</v>
      </c>
      <c r="B1713" s="8"/>
      <c r="C1713" s="8">
        <v>61</v>
      </c>
      <c r="D1713" s="8">
        <v>61</v>
      </c>
      <c r="M1713" s="8">
        <v>534</v>
      </c>
      <c r="P1713" s="8"/>
    </row>
    <row r="1714" spans="1:16" x14ac:dyDescent="0.2">
      <c r="A1714" s="10" t="s">
        <v>2138</v>
      </c>
      <c r="B1714" s="8">
        <v>534</v>
      </c>
      <c r="C1714" s="8"/>
      <c r="D1714" s="8">
        <v>534</v>
      </c>
      <c r="M1714" s="8"/>
      <c r="P1714" s="8">
        <v>392</v>
      </c>
    </row>
    <row r="1715" spans="1:16" x14ac:dyDescent="0.2">
      <c r="A1715" s="10" t="s">
        <v>2187</v>
      </c>
      <c r="B1715" s="8"/>
      <c r="C1715" s="8">
        <v>392</v>
      </c>
      <c r="D1715" s="8">
        <v>392</v>
      </c>
      <c r="M1715" s="8">
        <v>0</v>
      </c>
      <c r="P1715" s="8"/>
    </row>
    <row r="1716" spans="1:16" x14ac:dyDescent="0.2">
      <c r="A1716" s="10" t="s">
        <v>3730</v>
      </c>
      <c r="B1716" s="8">
        <v>0</v>
      </c>
      <c r="C1716" s="8"/>
      <c r="D1716" s="8">
        <v>0</v>
      </c>
      <c r="M1716" s="8"/>
      <c r="P1716" s="8">
        <v>97</v>
      </c>
    </row>
    <row r="1717" spans="1:16" x14ac:dyDescent="0.2">
      <c r="A1717" s="10" t="s">
        <v>3259</v>
      </c>
      <c r="B1717" s="8"/>
      <c r="C1717" s="8">
        <v>97</v>
      </c>
      <c r="D1717" s="8">
        <v>97</v>
      </c>
      <c r="M1717" s="8"/>
      <c r="P1717" s="8">
        <v>151</v>
      </c>
    </row>
    <row r="1718" spans="1:16" x14ac:dyDescent="0.2">
      <c r="A1718" s="10" t="s">
        <v>2601</v>
      </c>
      <c r="B1718" s="8"/>
      <c r="C1718" s="8">
        <v>151</v>
      </c>
      <c r="D1718" s="8">
        <v>151</v>
      </c>
      <c r="M1718" s="8"/>
      <c r="P1718" s="8">
        <v>92</v>
      </c>
    </row>
    <row r="1719" spans="1:16" x14ac:dyDescent="0.2">
      <c r="A1719" s="10" t="s">
        <v>2117</v>
      </c>
      <c r="B1719" s="8"/>
      <c r="C1719" s="8">
        <v>92</v>
      </c>
      <c r="D1719" s="8">
        <v>92</v>
      </c>
      <c r="M1719" s="8"/>
      <c r="P1719" s="8">
        <v>99</v>
      </c>
    </row>
    <row r="1720" spans="1:16" x14ac:dyDescent="0.2">
      <c r="A1720" s="10" t="s">
        <v>2106</v>
      </c>
      <c r="B1720" s="8"/>
      <c r="C1720" s="8">
        <v>99</v>
      </c>
      <c r="D1720" s="8">
        <v>99</v>
      </c>
      <c r="M1720" s="8"/>
      <c r="P1720" s="8">
        <v>38</v>
      </c>
    </row>
    <row r="1721" spans="1:16" x14ac:dyDescent="0.2">
      <c r="A1721" s="10" t="s">
        <v>1857</v>
      </c>
      <c r="B1721" s="8"/>
      <c r="C1721" s="8">
        <v>38</v>
      </c>
      <c r="D1721" s="8">
        <v>38</v>
      </c>
      <c r="M1721" s="8">
        <v>0</v>
      </c>
      <c r="P1721" s="8"/>
    </row>
    <row r="1722" spans="1:16" x14ac:dyDescent="0.2">
      <c r="A1722" s="10" t="s">
        <v>434</v>
      </c>
      <c r="B1722" s="8">
        <v>0</v>
      </c>
      <c r="C1722" s="8"/>
      <c r="D1722" s="8">
        <v>0</v>
      </c>
      <c r="M1722" s="8">
        <v>1</v>
      </c>
      <c r="P1722" s="8"/>
    </row>
    <row r="1723" spans="1:16" x14ac:dyDescent="0.2">
      <c r="A1723" s="10" t="s">
        <v>1414</v>
      </c>
      <c r="B1723" s="8">
        <v>1</v>
      </c>
      <c r="C1723" s="8"/>
      <c r="D1723" s="8">
        <v>1</v>
      </c>
      <c r="M1723" s="8"/>
      <c r="P1723" s="8">
        <v>117</v>
      </c>
    </row>
    <row r="1724" spans="1:16" x14ac:dyDescent="0.2">
      <c r="A1724" s="10" t="s">
        <v>2166</v>
      </c>
      <c r="B1724" s="8"/>
      <c r="C1724" s="8">
        <v>117</v>
      </c>
      <c r="D1724" s="8">
        <v>117</v>
      </c>
      <c r="M1724" s="8">
        <v>3</v>
      </c>
      <c r="P1724" s="8"/>
    </row>
    <row r="1725" spans="1:16" x14ac:dyDescent="0.2">
      <c r="A1725" s="10" t="s">
        <v>2874</v>
      </c>
      <c r="B1725" s="8">
        <v>3</v>
      </c>
      <c r="C1725" s="8"/>
      <c r="D1725" s="8">
        <v>3</v>
      </c>
      <c r="M1725" s="8"/>
      <c r="P1725" s="8">
        <v>91</v>
      </c>
    </row>
    <row r="1726" spans="1:16" x14ac:dyDescent="0.2">
      <c r="A1726" s="10" t="s">
        <v>2970</v>
      </c>
      <c r="B1726" s="8"/>
      <c r="C1726" s="8">
        <v>91</v>
      </c>
      <c r="D1726" s="8">
        <v>91</v>
      </c>
      <c r="M1726" s="8">
        <v>4</v>
      </c>
      <c r="P1726" s="8"/>
    </row>
    <row r="1727" spans="1:16" x14ac:dyDescent="0.2">
      <c r="A1727" s="10" t="s">
        <v>2761</v>
      </c>
      <c r="B1727" s="8">
        <v>4</v>
      </c>
      <c r="C1727" s="8"/>
      <c r="D1727" s="8">
        <v>4</v>
      </c>
      <c r="M1727" s="8"/>
      <c r="P1727" s="8">
        <v>223</v>
      </c>
    </row>
    <row r="1728" spans="1:16" x14ac:dyDescent="0.2">
      <c r="A1728" s="10" t="s">
        <v>247</v>
      </c>
      <c r="B1728" s="8"/>
      <c r="C1728" s="8">
        <v>223</v>
      </c>
      <c r="D1728" s="8">
        <v>223</v>
      </c>
      <c r="M1728" s="8">
        <v>8</v>
      </c>
      <c r="P1728" s="8"/>
    </row>
    <row r="1729" spans="1:16" x14ac:dyDescent="0.2">
      <c r="A1729" s="10" t="s">
        <v>1920</v>
      </c>
      <c r="B1729" s="8">
        <v>8</v>
      </c>
      <c r="C1729" s="8"/>
      <c r="D1729" s="8">
        <v>8</v>
      </c>
      <c r="M1729" s="8">
        <v>8</v>
      </c>
      <c r="P1729" s="8"/>
    </row>
    <row r="1730" spans="1:16" x14ac:dyDescent="0.2">
      <c r="A1730" s="10" t="s">
        <v>949</v>
      </c>
      <c r="B1730" s="8">
        <v>8</v>
      </c>
      <c r="C1730" s="8"/>
      <c r="D1730" s="8">
        <v>8</v>
      </c>
      <c r="M1730" s="8"/>
      <c r="P1730" s="8">
        <v>80</v>
      </c>
    </row>
    <row r="1731" spans="1:16" x14ac:dyDescent="0.2">
      <c r="A1731" s="10" t="s">
        <v>1933</v>
      </c>
      <c r="B1731" s="8"/>
      <c r="C1731" s="8">
        <v>80</v>
      </c>
      <c r="D1731" s="8">
        <v>80</v>
      </c>
      <c r="M1731" s="8">
        <v>10</v>
      </c>
      <c r="P1731" s="8"/>
    </row>
    <row r="1732" spans="1:16" x14ac:dyDescent="0.2">
      <c r="A1732" s="10" t="s">
        <v>2122</v>
      </c>
      <c r="B1732" s="8">
        <v>10</v>
      </c>
      <c r="C1732" s="8"/>
      <c r="D1732" s="8">
        <v>10</v>
      </c>
      <c r="M1732" s="8">
        <v>0</v>
      </c>
      <c r="P1732" s="8"/>
    </row>
    <row r="1733" spans="1:16" x14ac:dyDescent="0.2">
      <c r="A1733" s="10" t="s">
        <v>226</v>
      </c>
      <c r="B1733" s="8">
        <v>0</v>
      </c>
      <c r="C1733" s="8"/>
      <c r="D1733" s="8">
        <v>0</v>
      </c>
      <c r="M1733" s="8">
        <v>167</v>
      </c>
      <c r="P1733" s="8"/>
    </row>
    <row r="1734" spans="1:16" x14ac:dyDescent="0.2">
      <c r="A1734" s="10" t="s">
        <v>1078</v>
      </c>
      <c r="B1734" s="8">
        <v>167</v>
      </c>
      <c r="C1734" s="8"/>
      <c r="D1734" s="8">
        <v>167</v>
      </c>
      <c r="M1734" s="8"/>
      <c r="P1734" s="8">
        <v>3238</v>
      </c>
    </row>
    <row r="1735" spans="1:16" x14ac:dyDescent="0.2">
      <c r="A1735" s="10" t="s">
        <v>2193</v>
      </c>
      <c r="B1735" s="8"/>
      <c r="C1735" s="8">
        <v>3238</v>
      </c>
      <c r="D1735" s="8">
        <v>3238</v>
      </c>
      <c r="M1735" s="8"/>
      <c r="P1735" s="8">
        <v>28</v>
      </c>
    </row>
    <row r="1736" spans="1:16" x14ac:dyDescent="0.2">
      <c r="A1736" s="10" t="s">
        <v>3665</v>
      </c>
      <c r="B1736" s="8"/>
      <c r="C1736" s="8">
        <v>28</v>
      </c>
      <c r="D1736" s="8">
        <v>28</v>
      </c>
      <c r="M1736" s="8"/>
      <c r="P1736" s="8">
        <v>21</v>
      </c>
    </row>
    <row r="1737" spans="1:16" x14ac:dyDescent="0.2">
      <c r="A1737" s="10" t="s">
        <v>1038</v>
      </c>
      <c r="B1737" s="8"/>
      <c r="C1737" s="8">
        <v>21</v>
      </c>
      <c r="D1737" s="8">
        <v>21</v>
      </c>
      <c r="M1737" s="8"/>
      <c r="P1737" s="8">
        <v>95</v>
      </c>
    </row>
    <row r="1738" spans="1:16" x14ac:dyDescent="0.2">
      <c r="A1738" s="10" t="s">
        <v>3041</v>
      </c>
      <c r="B1738" s="8"/>
      <c r="C1738" s="8">
        <v>95</v>
      </c>
      <c r="D1738" s="8">
        <v>95</v>
      </c>
      <c r="M1738" s="8">
        <v>2</v>
      </c>
      <c r="P1738" s="8"/>
    </row>
    <row r="1739" spans="1:16" x14ac:dyDescent="0.2">
      <c r="A1739" s="10" t="s">
        <v>1736</v>
      </c>
      <c r="B1739" s="8">
        <v>2</v>
      </c>
      <c r="C1739" s="8"/>
      <c r="D1739" s="8">
        <v>2</v>
      </c>
      <c r="M1739" s="8"/>
      <c r="P1739" s="8">
        <v>7</v>
      </c>
    </row>
    <row r="1740" spans="1:16" x14ac:dyDescent="0.2">
      <c r="A1740" s="10" t="s">
        <v>254</v>
      </c>
      <c r="B1740" s="8"/>
      <c r="C1740" s="8">
        <v>7</v>
      </c>
      <c r="D1740" s="8">
        <v>7</v>
      </c>
      <c r="M1740" s="8"/>
      <c r="P1740" s="8">
        <v>43</v>
      </c>
    </row>
    <row r="1741" spans="1:16" x14ac:dyDescent="0.2">
      <c r="A1741" s="10" t="s">
        <v>2524</v>
      </c>
      <c r="B1741" s="8"/>
      <c r="C1741" s="8">
        <v>43</v>
      </c>
      <c r="D1741" s="8">
        <v>43</v>
      </c>
      <c r="M1741" s="8"/>
      <c r="P1741" s="8">
        <v>6</v>
      </c>
    </row>
    <row r="1742" spans="1:16" x14ac:dyDescent="0.2">
      <c r="A1742" s="10" t="s">
        <v>2922</v>
      </c>
      <c r="B1742" s="8"/>
      <c r="C1742" s="8">
        <v>6</v>
      </c>
      <c r="D1742" s="8">
        <v>6</v>
      </c>
      <c r="M1742" s="8"/>
      <c r="P1742" s="8">
        <v>27</v>
      </c>
    </row>
    <row r="1743" spans="1:16" x14ac:dyDescent="0.2">
      <c r="A1743" s="10" t="s">
        <v>2206</v>
      </c>
      <c r="B1743" s="8"/>
      <c r="C1743" s="8">
        <v>27</v>
      </c>
      <c r="D1743" s="8">
        <v>27</v>
      </c>
      <c r="M1743" s="8"/>
      <c r="P1743" s="8">
        <v>20</v>
      </c>
    </row>
    <row r="1744" spans="1:16" x14ac:dyDescent="0.2">
      <c r="A1744" s="10" t="s">
        <v>832</v>
      </c>
      <c r="B1744" s="8"/>
      <c r="C1744" s="8">
        <v>20</v>
      </c>
      <c r="D1744" s="8">
        <v>20</v>
      </c>
      <c r="M1744" s="8">
        <v>11</v>
      </c>
      <c r="P1744" s="8"/>
    </row>
    <row r="1745" spans="1:16" x14ac:dyDescent="0.2">
      <c r="A1745" s="10" t="s">
        <v>3059</v>
      </c>
      <c r="B1745" s="8">
        <v>11</v>
      </c>
      <c r="C1745" s="8"/>
      <c r="D1745" s="8">
        <v>11</v>
      </c>
      <c r="M1745" s="8"/>
      <c r="P1745" s="8">
        <v>36</v>
      </c>
    </row>
    <row r="1746" spans="1:16" x14ac:dyDescent="0.2">
      <c r="A1746" s="10" t="s">
        <v>3016</v>
      </c>
      <c r="B1746" s="8"/>
      <c r="C1746" s="8">
        <v>36</v>
      </c>
      <c r="D1746" s="8">
        <v>36</v>
      </c>
      <c r="M1746" s="8">
        <v>0</v>
      </c>
      <c r="P1746" s="8"/>
    </row>
    <row r="1747" spans="1:16" x14ac:dyDescent="0.2">
      <c r="A1747" s="10" t="s">
        <v>1173</v>
      </c>
      <c r="B1747" s="8">
        <v>0</v>
      </c>
      <c r="C1747" s="8"/>
      <c r="D1747" s="8">
        <v>0</v>
      </c>
      <c r="M1747" s="8"/>
      <c r="P1747" s="8">
        <v>24</v>
      </c>
    </row>
    <row r="1748" spans="1:16" x14ac:dyDescent="0.2">
      <c r="A1748" s="10" t="s">
        <v>3558</v>
      </c>
      <c r="B1748" s="8"/>
      <c r="C1748" s="8">
        <v>24</v>
      </c>
      <c r="D1748" s="8">
        <v>24</v>
      </c>
      <c r="M1748" s="8"/>
      <c r="P1748" s="8">
        <v>163</v>
      </c>
    </row>
    <row r="1749" spans="1:16" x14ac:dyDescent="0.2">
      <c r="A1749" s="10" t="s">
        <v>2331</v>
      </c>
      <c r="B1749" s="8"/>
      <c r="C1749" s="8">
        <v>163</v>
      </c>
      <c r="D1749" s="8">
        <v>163</v>
      </c>
      <c r="M1749" s="8"/>
      <c r="P1749" s="8">
        <v>364</v>
      </c>
    </row>
    <row r="1750" spans="1:16" x14ac:dyDescent="0.2">
      <c r="A1750" s="10" t="s">
        <v>2989</v>
      </c>
      <c r="B1750" s="8"/>
      <c r="C1750" s="8">
        <v>364</v>
      </c>
      <c r="D1750" s="8">
        <v>364</v>
      </c>
      <c r="M1750" s="8"/>
      <c r="P1750" s="8">
        <v>71</v>
      </c>
    </row>
    <row r="1751" spans="1:16" x14ac:dyDescent="0.2">
      <c r="A1751" s="10" t="s">
        <v>1480</v>
      </c>
      <c r="B1751" s="8"/>
      <c r="C1751" s="8">
        <v>71</v>
      </c>
      <c r="D1751" s="8">
        <v>71</v>
      </c>
      <c r="M1751" s="8">
        <v>8</v>
      </c>
      <c r="P1751" s="8"/>
    </row>
    <row r="1752" spans="1:16" x14ac:dyDescent="0.2">
      <c r="A1752" s="10" t="s">
        <v>900</v>
      </c>
      <c r="B1752" s="8">
        <v>8</v>
      </c>
      <c r="C1752" s="8"/>
      <c r="D1752" s="8">
        <v>8</v>
      </c>
      <c r="M1752" s="8"/>
      <c r="P1752" s="8">
        <v>259</v>
      </c>
    </row>
    <row r="1753" spans="1:16" x14ac:dyDescent="0.2">
      <c r="A1753" s="10" t="s">
        <v>2493</v>
      </c>
      <c r="B1753" s="8"/>
      <c r="C1753" s="8">
        <v>259</v>
      </c>
      <c r="D1753" s="8">
        <v>259</v>
      </c>
      <c r="M1753" s="8">
        <v>0</v>
      </c>
      <c r="P1753" s="8"/>
    </row>
    <row r="1754" spans="1:16" x14ac:dyDescent="0.2">
      <c r="A1754" s="10" t="s">
        <v>1585</v>
      </c>
      <c r="B1754" s="8">
        <v>0</v>
      </c>
      <c r="C1754" s="8"/>
      <c r="D1754" s="8">
        <v>0</v>
      </c>
      <c r="M1754" s="8">
        <v>10</v>
      </c>
      <c r="P1754" s="8"/>
    </row>
    <row r="1755" spans="1:16" x14ac:dyDescent="0.2">
      <c r="A1755" s="10" t="s">
        <v>172</v>
      </c>
      <c r="B1755" s="8">
        <v>10</v>
      </c>
      <c r="C1755" s="8"/>
      <c r="D1755" s="8">
        <v>10</v>
      </c>
      <c r="M1755" s="8"/>
      <c r="P1755" s="8">
        <v>11</v>
      </c>
    </row>
    <row r="1756" spans="1:16" x14ac:dyDescent="0.2">
      <c r="A1756" s="10" t="s">
        <v>2282</v>
      </c>
      <c r="B1756" s="8"/>
      <c r="C1756" s="8">
        <v>11</v>
      </c>
      <c r="D1756" s="8">
        <v>11</v>
      </c>
      <c r="M1756" s="8"/>
      <c r="P1756" s="8">
        <v>56</v>
      </c>
    </row>
    <row r="1757" spans="1:16" x14ac:dyDescent="0.2">
      <c r="A1757" s="10" t="s">
        <v>801</v>
      </c>
      <c r="B1757" s="8"/>
      <c r="C1757" s="8">
        <v>56</v>
      </c>
      <c r="D1757" s="8">
        <v>56</v>
      </c>
      <c r="M1757" s="8"/>
      <c r="P1757" s="8">
        <v>165</v>
      </c>
    </row>
    <row r="1758" spans="1:16" x14ac:dyDescent="0.2">
      <c r="A1758" s="10" t="s">
        <v>3401</v>
      </c>
      <c r="B1758" s="8"/>
      <c r="C1758" s="8">
        <v>165</v>
      </c>
      <c r="D1758" s="8">
        <v>165</v>
      </c>
      <c r="M1758" s="8"/>
      <c r="P1758" s="8">
        <v>35</v>
      </c>
    </row>
    <row r="1759" spans="1:16" x14ac:dyDescent="0.2">
      <c r="A1759" s="10" t="s">
        <v>3386</v>
      </c>
      <c r="B1759" s="8"/>
      <c r="C1759" s="8">
        <v>35</v>
      </c>
      <c r="D1759" s="8">
        <v>35</v>
      </c>
      <c r="M1759" s="8">
        <v>0</v>
      </c>
      <c r="P1759" s="8"/>
    </row>
    <row r="1760" spans="1:16" x14ac:dyDescent="0.2">
      <c r="A1760" s="10" t="s">
        <v>1814</v>
      </c>
      <c r="B1760" s="8">
        <v>0</v>
      </c>
      <c r="C1760" s="8"/>
      <c r="D1760" s="8">
        <v>0</v>
      </c>
      <c r="M1760" s="8"/>
      <c r="P1760" s="8">
        <v>78</v>
      </c>
    </row>
    <row r="1761" spans="1:16" x14ac:dyDescent="0.2">
      <c r="A1761" s="10" t="s">
        <v>3572</v>
      </c>
      <c r="B1761" s="8"/>
      <c r="C1761" s="8">
        <v>78</v>
      </c>
      <c r="D1761" s="8">
        <v>78</v>
      </c>
      <c r="M1761" s="8">
        <v>0</v>
      </c>
      <c r="P1761" s="8"/>
    </row>
    <row r="1762" spans="1:16" x14ac:dyDescent="0.2">
      <c r="A1762" s="10" t="s">
        <v>4094</v>
      </c>
      <c r="B1762" s="8">
        <v>0</v>
      </c>
      <c r="C1762" s="8"/>
      <c r="D1762" s="8">
        <v>0</v>
      </c>
      <c r="M1762" s="8"/>
      <c r="P1762" s="8">
        <v>101</v>
      </c>
    </row>
    <row r="1763" spans="1:16" x14ac:dyDescent="0.2">
      <c r="A1763" s="10" t="s">
        <v>23</v>
      </c>
      <c r="B1763" s="8"/>
      <c r="C1763" s="8">
        <v>101</v>
      </c>
      <c r="D1763" s="8">
        <v>101</v>
      </c>
      <c r="M1763" s="8">
        <v>7</v>
      </c>
      <c r="P1763" s="8"/>
    </row>
    <row r="1764" spans="1:16" x14ac:dyDescent="0.2">
      <c r="A1764" s="10" t="s">
        <v>203</v>
      </c>
      <c r="B1764" s="8">
        <v>7</v>
      </c>
      <c r="C1764" s="8"/>
      <c r="D1764" s="8">
        <v>7</v>
      </c>
      <c r="M1764" s="8">
        <v>0</v>
      </c>
      <c r="P1764" s="8"/>
    </row>
    <row r="1765" spans="1:16" x14ac:dyDescent="0.2">
      <c r="A1765" s="10" t="s">
        <v>1997</v>
      </c>
      <c r="B1765" s="8">
        <v>0</v>
      </c>
      <c r="C1765" s="8"/>
      <c r="D1765" s="8">
        <v>0</v>
      </c>
      <c r="M1765" s="8">
        <v>336</v>
      </c>
      <c r="P1765" s="8"/>
    </row>
    <row r="1766" spans="1:16" x14ac:dyDescent="0.2">
      <c r="A1766" s="10" t="s">
        <v>690</v>
      </c>
      <c r="B1766" s="8">
        <v>336</v>
      </c>
      <c r="C1766" s="8"/>
      <c r="D1766" s="8">
        <v>336</v>
      </c>
      <c r="M1766" s="8">
        <v>8</v>
      </c>
      <c r="P1766" s="8"/>
    </row>
    <row r="1767" spans="1:16" x14ac:dyDescent="0.2">
      <c r="A1767" s="10" t="s">
        <v>881</v>
      </c>
      <c r="B1767" s="8">
        <v>8</v>
      </c>
      <c r="C1767" s="8"/>
      <c r="D1767" s="8">
        <v>8</v>
      </c>
      <c r="M1767" s="8"/>
      <c r="P1767" s="8">
        <v>23</v>
      </c>
    </row>
    <row r="1768" spans="1:16" x14ac:dyDescent="0.2">
      <c r="A1768" s="10" t="s">
        <v>2094</v>
      </c>
      <c r="B1768" s="8"/>
      <c r="C1768" s="8">
        <v>23</v>
      </c>
      <c r="D1768" s="8">
        <v>23</v>
      </c>
      <c r="M1768" s="8">
        <v>2</v>
      </c>
      <c r="P1768" s="8"/>
    </row>
    <row r="1769" spans="1:16" x14ac:dyDescent="0.2">
      <c r="A1769" s="10" t="s">
        <v>547</v>
      </c>
      <c r="B1769" s="8">
        <v>2</v>
      </c>
      <c r="C1769" s="8"/>
      <c r="D1769" s="8">
        <v>2</v>
      </c>
      <c r="M1769" s="8"/>
      <c r="P1769" s="8">
        <v>50</v>
      </c>
    </row>
    <row r="1770" spans="1:16" x14ac:dyDescent="0.2">
      <c r="A1770" s="10" t="s">
        <v>395</v>
      </c>
      <c r="B1770" s="8"/>
      <c r="C1770" s="8">
        <v>50</v>
      </c>
      <c r="D1770" s="8">
        <v>50</v>
      </c>
      <c r="M1770" s="8"/>
      <c r="P1770" s="8">
        <v>2051</v>
      </c>
    </row>
    <row r="1771" spans="1:16" x14ac:dyDescent="0.2">
      <c r="A1771" s="10" t="s">
        <v>1974</v>
      </c>
      <c r="B1771" s="8"/>
      <c r="C1771" s="8">
        <v>2051</v>
      </c>
      <c r="D1771" s="8">
        <v>2051</v>
      </c>
      <c r="M1771" s="8"/>
      <c r="P1771" s="8">
        <v>5812</v>
      </c>
    </row>
    <row r="1772" spans="1:16" x14ac:dyDescent="0.2">
      <c r="A1772" s="10" t="s">
        <v>2065</v>
      </c>
      <c r="B1772" s="8"/>
      <c r="C1772" s="8">
        <v>5812</v>
      </c>
      <c r="D1772" s="8">
        <v>5812</v>
      </c>
      <c r="M1772" s="8"/>
      <c r="P1772" s="8">
        <v>266</v>
      </c>
    </row>
    <row r="1773" spans="1:16" x14ac:dyDescent="0.2">
      <c r="A1773" s="10" t="s">
        <v>2185</v>
      </c>
      <c r="B1773" s="8"/>
      <c r="C1773" s="8">
        <v>266</v>
      </c>
      <c r="D1773" s="8">
        <v>266</v>
      </c>
      <c r="M1773" s="8">
        <v>33</v>
      </c>
      <c r="P1773" s="8"/>
    </row>
    <row r="1774" spans="1:16" x14ac:dyDescent="0.2">
      <c r="A1774" s="10" t="s">
        <v>212</v>
      </c>
      <c r="B1774" s="8">
        <v>33</v>
      </c>
      <c r="C1774" s="8"/>
      <c r="D1774" s="8">
        <v>33</v>
      </c>
      <c r="M1774" s="8"/>
      <c r="P1774" s="8">
        <v>128</v>
      </c>
    </row>
    <row r="1775" spans="1:16" x14ac:dyDescent="0.2">
      <c r="A1775" s="10" t="s">
        <v>3043</v>
      </c>
      <c r="B1775" s="8"/>
      <c r="C1775" s="8">
        <v>128</v>
      </c>
      <c r="D1775" s="8">
        <v>128</v>
      </c>
      <c r="M1775" s="8">
        <v>9</v>
      </c>
      <c r="P1775" s="8"/>
    </row>
    <row r="1776" spans="1:16" x14ac:dyDescent="0.2">
      <c r="A1776" s="10" t="s">
        <v>2425</v>
      </c>
      <c r="B1776" s="8">
        <v>9</v>
      </c>
      <c r="C1776" s="8"/>
      <c r="D1776" s="8">
        <v>9</v>
      </c>
      <c r="M1776" s="8">
        <v>7</v>
      </c>
      <c r="P1776" s="8"/>
    </row>
    <row r="1777" spans="1:16" x14ac:dyDescent="0.2">
      <c r="A1777" s="10" t="s">
        <v>4023</v>
      </c>
      <c r="B1777" s="8">
        <v>7</v>
      </c>
      <c r="C1777" s="8"/>
      <c r="D1777" s="8">
        <v>7</v>
      </c>
      <c r="M1777" s="8"/>
      <c r="P1777" s="8">
        <v>120</v>
      </c>
    </row>
    <row r="1778" spans="1:16" x14ac:dyDescent="0.2">
      <c r="A1778" s="10" t="s">
        <v>1892</v>
      </c>
      <c r="B1778" s="8"/>
      <c r="C1778" s="8">
        <v>120</v>
      </c>
      <c r="D1778" s="8">
        <v>120</v>
      </c>
      <c r="M1778" s="8">
        <v>0</v>
      </c>
      <c r="P1778" s="8"/>
    </row>
    <row r="1779" spans="1:16" x14ac:dyDescent="0.2">
      <c r="A1779" s="10" t="s">
        <v>586</v>
      </c>
      <c r="B1779" s="8">
        <v>0</v>
      </c>
      <c r="C1779" s="8"/>
      <c r="D1779" s="8">
        <v>0</v>
      </c>
      <c r="M1779" s="8"/>
      <c r="P1779" s="8">
        <v>508</v>
      </c>
    </row>
    <row r="1780" spans="1:16" x14ac:dyDescent="0.2">
      <c r="A1780" s="10" t="s">
        <v>2032</v>
      </c>
      <c r="B1780" s="8"/>
      <c r="C1780" s="8">
        <v>508</v>
      </c>
      <c r="D1780" s="8">
        <v>508</v>
      </c>
      <c r="M1780" s="8"/>
      <c r="P1780" s="8">
        <v>99</v>
      </c>
    </row>
    <row r="1781" spans="1:16" x14ac:dyDescent="0.2">
      <c r="A1781" s="10" t="s">
        <v>1032</v>
      </c>
      <c r="B1781" s="8"/>
      <c r="C1781" s="8">
        <v>99</v>
      </c>
      <c r="D1781" s="8">
        <v>99</v>
      </c>
      <c r="M1781" s="8">
        <v>10</v>
      </c>
      <c r="P1781" s="8"/>
    </row>
    <row r="1782" spans="1:16" x14ac:dyDescent="0.2">
      <c r="A1782" s="10" t="s">
        <v>2891</v>
      </c>
      <c r="B1782" s="8">
        <v>10</v>
      </c>
      <c r="C1782" s="8"/>
      <c r="D1782" s="8">
        <v>10</v>
      </c>
      <c r="M1782" s="8">
        <v>4</v>
      </c>
      <c r="P1782" s="8"/>
    </row>
    <row r="1783" spans="1:16" x14ac:dyDescent="0.2">
      <c r="A1783" s="10" t="s">
        <v>1908</v>
      </c>
      <c r="B1783" s="8">
        <v>4</v>
      </c>
      <c r="C1783" s="8"/>
      <c r="D1783" s="8">
        <v>4</v>
      </c>
      <c r="M1783" s="8">
        <v>13</v>
      </c>
      <c r="P1783" s="8"/>
    </row>
    <row r="1784" spans="1:16" x14ac:dyDescent="0.2">
      <c r="A1784" s="10" t="s">
        <v>429</v>
      </c>
      <c r="B1784" s="8">
        <v>13</v>
      </c>
      <c r="C1784" s="8"/>
      <c r="D1784" s="8">
        <v>13</v>
      </c>
      <c r="M1784" s="8"/>
      <c r="P1784" s="8">
        <v>498</v>
      </c>
    </row>
    <row r="1785" spans="1:16" x14ac:dyDescent="0.2">
      <c r="A1785" s="10" t="s">
        <v>2231</v>
      </c>
      <c r="B1785" s="8"/>
      <c r="C1785" s="8">
        <v>498</v>
      </c>
      <c r="D1785" s="8">
        <v>498</v>
      </c>
      <c r="M1785" s="8">
        <v>1</v>
      </c>
      <c r="P1785" s="8"/>
    </row>
    <row r="1786" spans="1:16" x14ac:dyDescent="0.2">
      <c r="A1786" s="10" t="s">
        <v>460</v>
      </c>
      <c r="B1786" s="8">
        <v>1</v>
      </c>
      <c r="C1786" s="8"/>
      <c r="D1786" s="8">
        <v>1</v>
      </c>
      <c r="M1786" s="8"/>
      <c r="P1786" s="8">
        <v>62</v>
      </c>
    </row>
    <row r="1787" spans="1:16" x14ac:dyDescent="0.2">
      <c r="A1787" s="10" t="s">
        <v>2090</v>
      </c>
      <c r="B1787" s="8"/>
      <c r="C1787" s="8">
        <v>62</v>
      </c>
      <c r="D1787" s="8">
        <v>62</v>
      </c>
      <c r="M1787" s="8">
        <v>2</v>
      </c>
      <c r="P1787" s="8"/>
    </row>
    <row r="1788" spans="1:16" x14ac:dyDescent="0.2">
      <c r="A1788" s="10" t="s">
        <v>2907</v>
      </c>
      <c r="B1788" s="8">
        <v>2</v>
      </c>
      <c r="C1788" s="8"/>
      <c r="D1788" s="8">
        <v>2</v>
      </c>
      <c r="M1788" s="8">
        <v>38</v>
      </c>
      <c r="P1788" s="8"/>
    </row>
    <row r="1789" spans="1:16" x14ac:dyDescent="0.2">
      <c r="A1789" s="10" t="s">
        <v>1910</v>
      </c>
      <c r="B1789" s="8">
        <v>38</v>
      </c>
      <c r="C1789" s="8"/>
      <c r="D1789" s="8">
        <v>38</v>
      </c>
      <c r="M1789" s="8"/>
      <c r="P1789" s="8">
        <v>27</v>
      </c>
    </row>
    <row r="1790" spans="1:16" x14ac:dyDescent="0.2">
      <c r="A1790" s="10" t="s">
        <v>3751</v>
      </c>
      <c r="B1790" s="8"/>
      <c r="C1790" s="8">
        <v>27</v>
      </c>
      <c r="D1790" s="8">
        <v>27</v>
      </c>
      <c r="M1790" s="8"/>
      <c r="P1790" s="8">
        <v>44</v>
      </c>
    </row>
    <row r="1791" spans="1:16" x14ac:dyDescent="0.2">
      <c r="A1791" s="10" t="s">
        <v>1890</v>
      </c>
      <c r="B1791" s="8"/>
      <c r="C1791" s="8">
        <v>44</v>
      </c>
      <c r="D1791" s="8">
        <v>44</v>
      </c>
      <c r="M1791" s="8">
        <v>12</v>
      </c>
      <c r="P1791" s="8"/>
    </row>
    <row r="1792" spans="1:16" x14ac:dyDescent="0.2">
      <c r="A1792" s="10" t="s">
        <v>1586</v>
      </c>
      <c r="B1792" s="8">
        <v>12</v>
      </c>
      <c r="C1792" s="8"/>
      <c r="D1792" s="8">
        <v>12</v>
      </c>
      <c r="M1792" s="8">
        <v>8</v>
      </c>
      <c r="P1792" s="8"/>
    </row>
    <row r="1793" spans="1:16" x14ac:dyDescent="0.2">
      <c r="A1793" s="10" t="s">
        <v>4090</v>
      </c>
      <c r="B1793" s="8">
        <v>8</v>
      </c>
      <c r="C1793" s="8"/>
      <c r="D1793" s="8">
        <v>8</v>
      </c>
      <c r="M1793" s="8">
        <v>3</v>
      </c>
      <c r="P1793" s="8"/>
    </row>
    <row r="1794" spans="1:16" x14ac:dyDescent="0.2">
      <c r="A1794" s="10" t="s">
        <v>870</v>
      </c>
      <c r="B1794" s="8">
        <v>3</v>
      </c>
      <c r="C1794" s="8"/>
      <c r="D1794" s="8">
        <v>3</v>
      </c>
      <c r="M1794" s="8">
        <v>2</v>
      </c>
      <c r="P1794" s="8"/>
    </row>
    <row r="1795" spans="1:16" x14ac:dyDescent="0.2">
      <c r="A1795" s="10" t="s">
        <v>1794</v>
      </c>
      <c r="B1795" s="8">
        <v>2</v>
      </c>
      <c r="C1795" s="8"/>
      <c r="D1795" s="8">
        <v>2</v>
      </c>
      <c r="M1795" s="8"/>
      <c r="P1795" s="8">
        <v>438</v>
      </c>
    </row>
    <row r="1796" spans="1:16" x14ac:dyDescent="0.2">
      <c r="A1796" s="10" t="s">
        <v>332</v>
      </c>
      <c r="B1796" s="8"/>
      <c r="C1796" s="8">
        <v>438</v>
      </c>
      <c r="D1796" s="8">
        <v>438</v>
      </c>
      <c r="M1796" s="8"/>
      <c r="P1796" s="8">
        <v>34</v>
      </c>
    </row>
    <row r="1797" spans="1:16" x14ac:dyDescent="0.2">
      <c r="A1797" s="10" t="s">
        <v>3677</v>
      </c>
      <c r="B1797" s="8"/>
      <c r="C1797" s="8">
        <v>34</v>
      </c>
      <c r="D1797" s="8">
        <v>34</v>
      </c>
      <c r="M1797" s="8">
        <v>6</v>
      </c>
      <c r="P1797" s="8"/>
    </row>
    <row r="1798" spans="1:16" x14ac:dyDescent="0.2">
      <c r="A1798" s="10" t="s">
        <v>2416</v>
      </c>
      <c r="B1798" s="8">
        <v>6</v>
      </c>
      <c r="C1798" s="8"/>
      <c r="D1798" s="8">
        <v>6</v>
      </c>
      <c r="M1798" s="8"/>
      <c r="P1798" s="8">
        <v>21</v>
      </c>
    </row>
    <row r="1799" spans="1:16" x14ac:dyDescent="0.2">
      <c r="A1799" s="10" t="s">
        <v>3430</v>
      </c>
      <c r="B1799" s="8"/>
      <c r="C1799" s="8">
        <v>21</v>
      </c>
      <c r="D1799" s="8">
        <v>21</v>
      </c>
      <c r="M1799" s="8"/>
      <c r="P1799" s="8">
        <v>20</v>
      </c>
    </row>
    <row r="1800" spans="1:16" x14ac:dyDescent="0.2">
      <c r="A1800" s="10" t="s">
        <v>3551</v>
      </c>
      <c r="B1800" s="8"/>
      <c r="C1800" s="8">
        <v>20</v>
      </c>
      <c r="D1800" s="8">
        <v>20</v>
      </c>
      <c r="M1800" s="8"/>
      <c r="P1800" s="8">
        <v>742</v>
      </c>
    </row>
    <row r="1801" spans="1:16" x14ac:dyDescent="0.2">
      <c r="A1801" s="10" t="s">
        <v>2050</v>
      </c>
      <c r="B1801" s="8"/>
      <c r="C1801" s="8">
        <v>742</v>
      </c>
      <c r="D1801" s="8">
        <v>742</v>
      </c>
      <c r="M1801" s="8">
        <v>0</v>
      </c>
      <c r="P1801" s="8"/>
    </row>
    <row r="1802" spans="1:16" x14ac:dyDescent="0.2">
      <c r="A1802" s="10" t="s">
        <v>2511</v>
      </c>
      <c r="B1802" s="8">
        <v>0</v>
      </c>
      <c r="C1802" s="8"/>
      <c r="D1802" s="8">
        <v>0</v>
      </c>
      <c r="M1802" s="8">
        <v>2</v>
      </c>
      <c r="P1802" s="8"/>
    </row>
    <row r="1803" spans="1:16" x14ac:dyDescent="0.2">
      <c r="A1803" s="10" t="s">
        <v>1092</v>
      </c>
      <c r="B1803" s="8">
        <v>2</v>
      </c>
      <c r="C1803" s="8"/>
      <c r="D1803" s="8">
        <v>2</v>
      </c>
      <c r="M1803" s="8">
        <v>3</v>
      </c>
      <c r="P1803" s="8"/>
    </row>
    <row r="1804" spans="1:16" x14ac:dyDescent="0.2">
      <c r="A1804" s="10" t="s">
        <v>2414</v>
      </c>
      <c r="B1804" s="8">
        <v>3</v>
      </c>
      <c r="C1804" s="8"/>
      <c r="D1804" s="8">
        <v>3</v>
      </c>
      <c r="M1804" s="8">
        <v>0</v>
      </c>
      <c r="P1804" s="8"/>
    </row>
    <row r="1805" spans="1:16" x14ac:dyDescent="0.2">
      <c r="A1805" s="10" t="s">
        <v>1983</v>
      </c>
      <c r="B1805" s="8">
        <v>0</v>
      </c>
      <c r="C1805" s="8"/>
      <c r="D1805" s="8">
        <v>0</v>
      </c>
      <c r="M1805" s="8"/>
      <c r="P1805" s="8">
        <v>184</v>
      </c>
    </row>
    <row r="1806" spans="1:16" x14ac:dyDescent="0.2">
      <c r="A1806" s="10" t="s">
        <v>3218</v>
      </c>
      <c r="B1806" s="8"/>
      <c r="C1806" s="8">
        <v>184</v>
      </c>
      <c r="D1806" s="8">
        <v>184</v>
      </c>
      <c r="M1806" s="8">
        <v>1</v>
      </c>
      <c r="P1806" s="8"/>
    </row>
    <row r="1807" spans="1:16" x14ac:dyDescent="0.2">
      <c r="A1807" s="10" t="s">
        <v>4091</v>
      </c>
      <c r="B1807" s="8">
        <v>1</v>
      </c>
      <c r="C1807" s="8"/>
      <c r="D1807" s="8">
        <v>1</v>
      </c>
      <c r="M1807" s="8"/>
      <c r="P1807" s="8">
        <v>65</v>
      </c>
    </row>
    <row r="1808" spans="1:16" x14ac:dyDescent="0.2">
      <c r="A1808" s="10" t="s">
        <v>3397</v>
      </c>
      <c r="B1808" s="8"/>
      <c r="C1808" s="8">
        <v>65</v>
      </c>
      <c r="D1808" s="8">
        <v>65</v>
      </c>
      <c r="M1808" s="8">
        <v>15</v>
      </c>
      <c r="P1808" s="8"/>
    </row>
    <row r="1809" spans="1:16" x14ac:dyDescent="0.2">
      <c r="A1809" s="10" t="s">
        <v>2857</v>
      </c>
      <c r="B1809" s="8">
        <v>15</v>
      </c>
      <c r="C1809" s="8"/>
      <c r="D1809" s="8">
        <v>15</v>
      </c>
      <c r="M1809" s="8"/>
      <c r="P1809" s="8">
        <v>11</v>
      </c>
    </row>
    <row r="1810" spans="1:16" x14ac:dyDescent="0.2">
      <c r="A1810" s="10" t="s">
        <v>828</v>
      </c>
      <c r="B1810" s="8"/>
      <c r="C1810" s="8">
        <v>11</v>
      </c>
      <c r="D1810" s="8">
        <v>11</v>
      </c>
      <c r="M1810" s="8">
        <v>12</v>
      </c>
      <c r="P1810" s="8"/>
    </row>
    <row r="1811" spans="1:16" x14ac:dyDescent="0.2">
      <c r="A1811" s="10" t="s">
        <v>453</v>
      </c>
      <c r="B1811" s="8">
        <v>12</v>
      </c>
      <c r="C1811" s="8"/>
      <c r="D1811" s="8">
        <v>12</v>
      </c>
      <c r="M1811" s="8"/>
      <c r="P1811" s="8">
        <v>27</v>
      </c>
    </row>
    <row r="1812" spans="1:16" x14ac:dyDescent="0.2">
      <c r="A1812" s="10" t="s">
        <v>108</v>
      </c>
      <c r="B1812" s="8"/>
      <c r="C1812" s="8">
        <v>27</v>
      </c>
      <c r="D1812" s="8">
        <v>27</v>
      </c>
      <c r="M1812" s="8">
        <v>0</v>
      </c>
      <c r="P1812" s="8"/>
    </row>
    <row r="1813" spans="1:16" x14ac:dyDescent="0.2">
      <c r="A1813" s="10" t="s">
        <v>2872</v>
      </c>
      <c r="B1813" s="8">
        <v>0</v>
      </c>
      <c r="C1813" s="8"/>
      <c r="D1813" s="8">
        <v>0</v>
      </c>
      <c r="M1813" s="8"/>
      <c r="P1813" s="8">
        <v>42</v>
      </c>
    </row>
    <row r="1814" spans="1:16" x14ac:dyDescent="0.2">
      <c r="A1814" s="10" t="s">
        <v>3431</v>
      </c>
      <c r="B1814" s="8"/>
      <c r="C1814" s="8">
        <v>42</v>
      </c>
      <c r="D1814" s="8">
        <v>42</v>
      </c>
      <c r="M1814" s="8"/>
      <c r="P1814" s="8">
        <v>1151</v>
      </c>
    </row>
    <row r="1815" spans="1:16" x14ac:dyDescent="0.2">
      <c r="A1815" s="10" t="s">
        <v>327</v>
      </c>
      <c r="B1815" s="8"/>
      <c r="C1815" s="8">
        <v>1151</v>
      </c>
      <c r="D1815" s="8">
        <v>1151</v>
      </c>
      <c r="M1815" s="8"/>
      <c r="P1815" s="8">
        <v>20</v>
      </c>
    </row>
    <row r="1816" spans="1:16" x14ac:dyDescent="0.2">
      <c r="A1816" s="10" t="s">
        <v>3448</v>
      </c>
      <c r="B1816" s="8"/>
      <c r="C1816" s="8">
        <v>20</v>
      </c>
      <c r="D1816" s="8">
        <v>20</v>
      </c>
      <c r="M1816" s="8">
        <v>7</v>
      </c>
      <c r="P1816" s="8"/>
    </row>
    <row r="1817" spans="1:16" x14ac:dyDescent="0.2">
      <c r="A1817" s="10" t="s">
        <v>1985</v>
      </c>
      <c r="B1817" s="8">
        <v>7</v>
      </c>
      <c r="C1817" s="8"/>
      <c r="D1817" s="8">
        <v>7</v>
      </c>
      <c r="M1817" s="8"/>
      <c r="P1817" s="8">
        <v>12</v>
      </c>
    </row>
    <row r="1818" spans="1:16" x14ac:dyDescent="0.2">
      <c r="A1818" s="10" t="s">
        <v>812</v>
      </c>
      <c r="B1818" s="8"/>
      <c r="C1818" s="8">
        <v>12</v>
      </c>
      <c r="D1818" s="8">
        <v>12</v>
      </c>
      <c r="M1818" s="8"/>
      <c r="P1818" s="8">
        <v>125</v>
      </c>
    </row>
    <row r="1819" spans="1:16" x14ac:dyDescent="0.2">
      <c r="A1819" s="10" t="s">
        <v>1751</v>
      </c>
      <c r="B1819" s="8"/>
      <c r="C1819" s="8">
        <v>125</v>
      </c>
      <c r="D1819" s="8">
        <v>125</v>
      </c>
      <c r="M1819" s="8"/>
      <c r="P1819" s="8">
        <v>125</v>
      </c>
    </row>
    <row r="1820" spans="1:16" x14ac:dyDescent="0.2">
      <c r="A1820" s="10" t="s">
        <v>3316</v>
      </c>
      <c r="B1820" s="8"/>
      <c r="C1820" s="8">
        <v>125</v>
      </c>
      <c r="D1820" s="8">
        <v>125</v>
      </c>
      <c r="M1820" s="8">
        <v>4</v>
      </c>
      <c r="P1820" s="8"/>
    </row>
    <row r="1821" spans="1:16" x14ac:dyDescent="0.2">
      <c r="A1821" s="10" t="s">
        <v>4004</v>
      </c>
      <c r="B1821" s="8">
        <v>4</v>
      </c>
      <c r="C1821" s="8"/>
      <c r="D1821" s="8">
        <v>4</v>
      </c>
      <c r="M1821" s="8"/>
      <c r="P1821" s="8">
        <v>17</v>
      </c>
    </row>
    <row r="1822" spans="1:16" x14ac:dyDescent="0.2">
      <c r="A1822" s="10" t="s">
        <v>1641</v>
      </c>
      <c r="B1822" s="8"/>
      <c r="C1822" s="8">
        <v>17</v>
      </c>
      <c r="D1822" s="8">
        <v>17</v>
      </c>
      <c r="M1822" s="8"/>
      <c r="P1822" s="8">
        <v>122</v>
      </c>
    </row>
    <row r="1823" spans="1:16" x14ac:dyDescent="0.2">
      <c r="A1823" s="10" t="s">
        <v>2021</v>
      </c>
      <c r="B1823" s="8"/>
      <c r="C1823" s="8">
        <v>122</v>
      </c>
      <c r="D1823" s="8">
        <v>122</v>
      </c>
      <c r="M1823" s="8"/>
      <c r="P1823" s="8">
        <v>64</v>
      </c>
    </row>
    <row r="1824" spans="1:16" x14ac:dyDescent="0.2">
      <c r="A1824" s="10" t="s">
        <v>1923</v>
      </c>
      <c r="B1824" s="8"/>
      <c r="C1824" s="8">
        <v>64</v>
      </c>
      <c r="D1824" s="8">
        <v>64</v>
      </c>
      <c r="M1824" s="8"/>
      <c r="P1824" s="8">
        <v>191</v>
      </c>
    </row>
    <row r="1825" spans="1:16" x14ac:dyDescent="0.2">
      <c r="A1825" s="10" t="s">
        <v>2739</v>
      </c>
      <c r="B1825" s="8"/>
      <c r="C1825" s="8">
        <v>191</v>
      </c>
      <c r="D1825" s="8">
        <v>191</v>
      </c>
      <c r="M1825" s="8">
        <v>3</v>
      </c>
      <c r="P1825" s="8"/>
    </row>
    <row r="1826" spans="1:16" x14ac:dyDescent="0.2">
      <c r="A1826" s="10" t="s">
        <v>1559</v>
      </c>
      <c r="B1826" s="8">
        <v>3</v>
      </c>
      <c r="C1826" s="8"/>
      <c r="D1826" s="8">
        <v>3</v>
      </c>
      <c r="M1826" s="8"/>
      <c r="P1826" s="8">
        <v>26</v>
      </c>
    </row>
    <row r="1827" spans="1:16" x14ac:dyDescent="0.2">
      <c r="A1827" s="10" t="s">
        <v>3755</v>
      </c>
      <c r="B1827" s="8"/>
      <c r="C1827" s="8">
        <v>26</v>
      </c>
      <c r="D1827" s="8">
        <v>26</v>
      </c>
      <c r="M1827" s="8"/>
      <c r="P1827" s="8">
        <v>237</v>
      </c>
    </row>
    <row r="1828" spans="1:16" x14ac:dyDescent="0.2">
      <c r="A1828" s="10" t="s">
        <v>386</v>
      </c>
      <c r="B1828" s="8"/>
      <c r="C1828" s="8">
        <v>237</v>
      </c>
      <c r="D1828" s="8">
        <v>237</v>
      </c>
      <c r="M1828" s="8"/>
      <c r="P1828" s="8">
        <v>77</v>
      </c>
    </row>
    <row r="1829" spans="1:16" x14ac:dyDescent="0.2">
      <c r="A1829" s="10" t="s">
        <v>1672</v>
      </c>
      <c r="B1829" s="8"/>
      <c r="C1829" s="8">
        <v>77</v>
      </c>
      <c r="D1829" s="8">
        <v>77</v>
      </c>
      <c r="M1829" s="8"/>
      <c r="P1829" s="8">
        <v>21</v>
      </c>
    </row>
    <row r="1830" spans="1:16" x14ac:dyDescent="0.2">
      <c r="A1830" s="10" t="s">
        <v>660</v>
      </c>
      <c r="B1830" s="8"/>
      <c r="C1830" s="8">
        <v>21</v>
      </c>
      <c r="D1830" s="8">
        <v>21</v>
      </c>
      <c r="M1830" s="8">
        <v>2</v>
      </c>
      <c r="P1830" s="8"/>
    </row>
    <row r="1831" spans="1:16" x14ac:dyDescent="0.2">
      <c r="A1831" s="10" t="s">
        <v>710</v>
      </c>
      <c r="B1831" s="8">
        <v>2</v>
      </c>
      <c r="C1831" s="8"/>
      <c r="D1831" s="8">
        <v>2</v>
      </c>
      <c r="M1831" s="8"/>
      <c r="P1831" s="8">
        <v>94</v>
      </c>
    </row>
    <row r="1832" spans="1:16" x14ac:dyDescent="0.2">
      <c r="A1832" s="10" t="s">
        <v>2030</v>
      </c>
      <c r="B1832" s="8"/>
      <c r="C1832" s="8">
        <v>94</v>
      </c>
      <c r="D1832" s="8">
        <v>94</v>
      </c>
      <c r="M1832" s="8"/>
      <c r="P1832" s="8">
        <v>10</v>
      </c>
    </row>
    <row r="1833" spans="1:16" x14ac:dyDescent="0.2">
      <c r="A1833" s="10" t="s">
        <v>2068</v>
      </c>
      <c r="B1833" s="8"/>
      <c r="C1833" s="8">
        <v>10</v>
      </c>
      <c r="D1833" s="8">
        <v>10</v>
      </c>
      <c r="M1833" s="8">
        <v>4</v>
      </c>
      <c r="P1833" s="8"/>
    </row>
    <row r="1834" spans="1:16" x14ac:dyDescent="0.2">
      <c r="A1834" s="10" t="s">
        <v>2514</v>
      </c>
      <c r="B1834" s="8">
        <v>4</v>
      </c>
      <c r="C1834" s="8"/>
      <c r="D1834" s="8">
        <v>4</v>
      </c>
      <c r="M1834" s="8"/>
      <c r="P1834" s="8">
        <v>71</v>
      </c>
    </row>
    <row r="1835" spans="1:16" x14ac:dyDescent="0.2">
      <c r="A1835" s="10" t="s">
        <v>798</v>
      </c>
      <c r="B1835" s="8"/>
      <c r="C1835" s="8">
        <v>71</v>
      </c>
      <c r="D1835" s="8">
        <v>71</v>
      </c>
      <c r="M1835" s="8">
        <v>4</v>
      </c>
      <c r="P1835" s="8"/>
    </row>
    <row r="1836" spans="1:16" x14ac:dyDescent="0.2">
      <c r="A1836" s="10" t="s">
        <v>663</v>
      </c>
      <c r="B1836" s="8">
        <v>4</v>
      </c>
      <c r="C1836" s="8"/>
      <c r="D1836" s="8">
        <v>4</v>
      </c>
      <c r="M1836" s="8">
        <v>1</v>
      </c>
      <c r="P1836" s="8"/>
    </row>
    <row r="1837" spans="1:16" x14ac:dyDescent="0.2">
      <c r="A1837" s="10" t="s">
        <v>1703</v>
      </c>
      <c r="B1837" s="8">
        <v>1</v>
      </c>
      <c r="C1837" s="8"/>
      <c r="D1837" s="8">
        <v>1</v>
      </c>
      <c r="M1837" s="8"/>
      <c r="P1837" s="8">
        <v>10</v>
      </c>
    </row>
    <row r="1838" spans="1:16" x14ac:dyDescent="0.2">
      <c r="A1838" s="10" t="s">
        <v>2496</v>
      </c>
      <c r="B1838" s="8"/>
      <c r="C1838" s="8">
        <v>10</v>
      </c>
      <c r="D1838" s="8">
        <v>10</v>
      </c>
      <c r="M1838" s="8">
        <v>70</v>
      </c>
      <c r="P1838" s="8"/>
    </row>
    <row r="1839" spans="1:16" x14ac:dyDescent="0.2">
      <c r="A1839" s="10" t="s">
        <v>520</v>
      </c>
      <c r="B1839" s="8">
        <v>70</v>
      </c>
      <c r="C1839" s="8"/>
      <c r="D1839" s="8">
        <v>70</v>
      </c>
      <c r="M1839" s="8"/>
      <c r="P1839" s="8">
        <v>95</v>
      </c>
    </row>
    <row r="1840" spans="1:16" x14ac:dyDescent="0.2">
      <c r="A1840" s="10" t="s">
        <v>2022</v>
      </c>
      <c r="B1840" s="8"/>
      <c r="C1840" s="8">
        <v>95</v>
      </c>
      <c r="D1840" s="8">
        <v>95</v>
      </c>
      <c r="M1840" s="8"/>
      <c r="P1840" s="8">
        <v>70</v>
      </c>
    </row>
    <row r="1841" spans="1:16" x14ac:dyDescent="0.2">
      <c r="A1841" s="10" t="s">
        <v>852</v>
      </c>
      <c r="B1841" s="8"/>
      <c r="C1841" s="8">
        <v>70</v>
      </c>
      <c r="D1841" s="8">
        <v>70</v>
      </c>
      <c r="M1841" s="8">
        <v>13</v>
      </c>
      <c r="P1841" s="8"/>
    </row>
    <row r="1842" spans="1:16" x14ac:dyDescent="0.2">
      <c r="A1842" s="10" t="s">
        <v>209</v>
      </c>
      <c r="B1842" s="8">
        <v>13</v>
      </c>
      <c r="C1842" s="8"/>
      <c r="D1842" s="8">
        <v>13</v>
      </c>
      <c r="M1842" s="8"/>
      <c r="P1842" s="8">
        <v>100</v>
      </c>
    </row>
    <row r="1843" spans="1:16" x14ac:dyDescent="0.2">
      <c r="A1843" s="10" t="s">
        <v>2224</v>
      </c>
      <c r="B1843" s="8"/>
      <c r="C1843" s="8">
        <v>100</v>
      </c>
      <c r="D1843" s="8">
        <v>100</v>
      </c>
      <c r="M1843" s="8"/>
      <c r="P1843" s="8">
        <v>25</v>
      </c>
    </row>
    <row r="1844" spans="1:16" x14ac:dyDescent="0.2">
      <c r="A1844" s="10" t="s">
        <v>3771</v>
      </c>
      <c r="B1844" s="8"/>
      <c r="C1844" s="8">
        <v>25</v>
      </c>
      <c r="D1844" s="8">
        <v>25</v>
      </c>
      <c r="M1844" s="8">
        <v>14</v>
      </c>
      <c r="P1844" s="8"/>
    </row>
    <row r="1845" spans="1:16" x14ac:dyDescent="0.2">
      <c r="A1845" s="10" t="s">
        <v>2688</v>
      </c>
      <c r="B1845" s="8">
        <v>14</v>
      </c>
      <c r="C1845" s="8"/>
      <c r="D1845" s="8">
        <v>14</v>
      </c>
      <c r="M1845" s="8"/>
      <c r="P1845" s="8">
        <v>242</v>
      </c>
    </row>
    <row r="1846" spans="1:16" x14ac:dyDescent="0.2">
      <c r="A1846" s="10" t="s">
        <v>3266</v>
      </c>
      <c r="B1846" s="8"/>
      <c r="C1846" s="8">
        <v>242</v>
      </c>
      <c r="D1846" s="8">
        <v>242</v>
      </c>
      <c r="M1846" s="8">
        <v>9</v>
      </c>
      <c r="P1846" s="8"/>
    </row>
    <row r="1847" spans="1:16" x14ac:dyDescent="0.2">
      <c r="A1847" s="10" t="s">
        <v>2860</v>
      </c>
      <c r="B1847" s="8">
        <v>9</v>
      </c>
      <c r="C1847" s="8"/>
      <c r="D1847" s="8">
        <v>9</v>
      </c>
      <c r="M1847" s="8"/>
      <c r="P1847" s="8">
        <v>44</v>
      </c>
    </row>
    <row r="1848" spans="1:16" x14ac:dyDescent="0.2">
      <c r="A1848" s="10" t="s">
        <v>3483</v>
      </c>
      <c r="B1848" s="8"/>
      <c r="C1848" s="8">
        <v>44</v>
      </c>
      <c r="D1848" s="8">
        <v>44</v>
      </c>
      <c r="M1848" s="8">
        <v>99</v>
      </c>
      <c r="P1848" s="8"/>
    </row>
    <row r="1849" spans="1:16" x14ac:dyDescent="0.2">
      <c r="A1849" s="10" t="s">
        <v>1907</v>
      </c>
      <c r="B1849" s="8">
        <v>99</v>
      </c>
      <c r="C1849" s="8"/>
      <c r="D1849" s="8">
        <v>99</v>
      </c>
      <c r="M1849" s="8">
        <v>0</v>
      </c>
      <c r="P1849" s="8"/>
    </row>
    <row r="1850" spans="1:16" x14ac:dyDescent="0.2">
      <c r="A1850" s="10" t="s">
        <v>462</v>
      </c>
      <c r="B1850" s="8">
        <v>0</v>
      </c>
      <c r="C1850" s="8"/>
      <c r="D1850" s="8">
        <v>0</v>
      </c>
      <c r="M1850" s="8"/>
      <c r="P1850" s="8">
        <v>83</v>
      </c>
    </row>
    <row r="1851" spans="1:16" x14ac:dyDescent="0.2">
      <c r="A1851" s="10" t="s">
        <v>1647</v>
      </c>
      <c r="B1851" s="8"/>
      <c r="C1851" s="8">
        <v>83</v>
      </c>
      <c r="D1851" s="8">
        <v>83</v>
      </c>
      <c r="M1851" s="8">
        <v>9</v>
      </c>
      <c r="P1851" s="8"/>
    </row>
    <row r="1852" spans="1:16" x14ac:dyDescent="0.2">
      <c r="A1852" s="10" t="s">
        <v>3844</v>
      </c>
      <c r="B1852" s="8">
        <v>9</v>
      </c>
      <c r="C1852" s="8"/>
      <c r="D1852" s="8">
        <v>9</v>
      </c>
      <c r="M1852" s="8">
        <v>1</v>
      </c>
      <c r="P1852" s="8"/>
    </row>
    <row r="1853" spans="1:16" x14ac:dyDescent="0.2">
      <c r="A1853" s="10" t="s">
        <v>560</v>
      </c>
      <c r="B1853" s="8">
        <v>1</v>
      </c>
      <c r="C1853" s="8"/>
      <c r="D1853" s="8">
        <v>1</v>
      </c>
      <c r="M1853" s="8">
        <v>11</v>
      </c>
      <c r="P1853" s="8"/>
    </row>
    <row r="1854" spans="1:16" x14ac:dyDescent="0.2">
      <c r="A1854" s="10" t="s">
        <v>3891</v>
      </c>
      <c r="B1854" s="8">
        <v>11</v>
      </c>
      <c r="C1854" s="8"/>
      <c r="D1854" s="8">
        <v>11</v>
      </c>
      <c r="M1854" s="8"/>
      <c r="P1854" s="8">
        <v>90</v>
      </c>
    </row>
    <row r="1855" spans="1:16" x14ac:dyDescent="0.2">
      <c r="A1855" s="10" t="s">
        <v>797</v>
      </c>
      <c r="B1855" s="8"/>
      <c r="C1855" s="8">
        <v>90</v>
      </c>
      <c r="D1855" s="8">
        <v>90</v>
      </c>
      <c r="M1855" s="8">
        <v>2</v>
      </c>
      <c r="P1855" s="8"/>
    </row>
    <row r="1856" spans="1:16" x14ac:dyDescent="0.2">
      <c r="A1856" s="10" t="s">
        <v>228</v>
      </c>
      <c r="B1856" s="8">
        <v>2</v>
      </c>
      <c r="C1856" s="8"/>
      <c r="D1856" s="8">
        <v>2</v>
      </c>
      <c r="M1856" s="8"/>
      <c r="P1856" s="8">
        <v>76</v>
      </c>
    </row>
    <row r="1857" spans="1:16" x14ac:dyDescent="0.2">
      <c r="A1857" s="10" t="s">
        <v>3423</v>
      </c>
      <c r="B1857" s="8"/>
      <c r="C1857" s="8">
        <v>76</v>
      </c>
      <c r="D1857" s="8">
        <v>76</v>
      </c>
      <c r="M1857" s="8">
        <v>0</v>
      </c>
      <c r="P1857" s="8"/>
    </row>
    <row r="1858" spans="1:16" x14ac:dyDescent="0.2">
      <c r="A1858" s="10" t="s">
        <v>2590</v>
      </c>
      <c r="B1858" s="8">
        <v>0</v>
      </c>
      <c r="C1858" s="8"/>
      <c r="D1858" s="8">
        <v>0</v>
      </c>
      <c r="M1858" s="8"/>
      <c r="P1858" s="8">
        <v>110</v>
      </c>
    </row>
    <row r="1859" spans="1:16" x14ac:dyDescent="0.2">
      <c r="A1859" s="10" t="s">
        <v>1934</v>
      </c>
      <c r="B1859" s="8"/>
      <c r="C1859" s="8">
        <v>110</v>
      </c>
      <c r="D1859" s="8">
        <v>110</v>
      </c>
      <c r="M1859" s="8">
        <v>4</v>
      </c>
      <c r="P1859" s="8"/>
    </row>
    <row r="1860" spans="1:16" x14ac:dyDescent="0.2">
      <c r="A1860" s="10" t="s">
        <v>2747</v>
      </c>
      <c r="B1860" s="8">
        <v>4</v>
      </c>
      <c r="C1860" s="8"/>
      <c r="D1860" s="8">
        <v>4</v>
      </c>
      <c r="M1860" s="8">
        <v>0</v>
      </c>
      <c r="P1860" s="8"/>
    </row>
    <row r="1861" spans="1:16" x14ac:dyDescent="0.2">
      <c r="A1861" s="10" t="s">
        <v>3082</v>
      </c>
      <c r="B1861" s="8">
        <v>0</v>
      </c>
      <c r="C1861" s="8"/>
      <c r="D1861" s="8">
        <v>0</v>
      </c>
      <c r="M1861" s="8"/>
      <c r="P1861" s="8">
        <v>26</v>
      </c>
    </row>
    <row r="1862" spans="1:16" x14ac:dyDescent="0.2">
      <c r="A1862" s="10" t="s">
        <v>1931</v>
      </c>
      <c r="B1862" s="8"/>
      <c r="C1862" s="8">
        <v>26</v>
      </c>
      <c r="D1862" s="8">
        <v>26</v>
      </c>
      <c r="M1862" s="8"/>
      <c r="P1862" s="8">
        <v>80</v>
      </c>
    </row>
    <row r="1863" spans="1:16" x14ac:dyDescent="0.2">
      <c r="A1863" s="10" t="s">
        <v>3522</v>
      </c>
      <c r="B1863" s="8"/>
      <c r="C1863" s="8">
        <v>80</v>
      </c>
      <c r="D1863" s="8">
        <v>80</v>
      </c>
      <c r="M1863" s="8"/>
      <c r="P1863" s="8">
        <v>38</v>
      </c>
    </row>
    <row r="1864" spans="1:16" x14ac:dyDescent="0.2">
      <c r="A1864" s="10" t="s">
        <v>2932</v>
      </c>
      <c r="B1864" s="8"/>
      <c r="C1864" s="8">
        <v>38</v>
      </c>
      <c r="D1864" s="8">
        <v>38</v>
      </c>
      <c r="M1864" s="8"/>
      <c r="P1864" s="8">
        <v>17</v>
      </c>
    </row>
    <row r="1865" spans="1:16" x14ac:dyDescent="0.2">
      <c r="A1865" s="10" t="s">
        <v>788</v>
      </c>
      <c r="B1865" s="8"/>
      <c r="C1865" s="8">
        <v>17</v>
      </c>
      <c r="D1865" s="8">
        <v>17</v>
      </c>
      <c r="M1865" s="8"/>
      <c r="P1865" s="8">
        <v>303</v>
      </c>
    </row>
    <row r="1866" spans="1:16" x14ac:dyDescent="0.2">
      <c r="A1866" s="10" t="s">
        <v>2007</v>
      </c>
      <c r="B1866" s="8"/>
      <c r="C1866" s="8">
        <v>303</v>
      </c>
      <c r="D1866" s="8">
        <v>303</v>
      </c>
      <c r="M1866" s="8">
        <v>2</v>
      </c>
      <c r="P1866" s="8"/>
    </row>
    <row r="1867" spans="1:16" x14ac:dyDescent="0.2">
      <c r="A1867" s="10" t="s">
        <v>600</v>
      </c>
      <c r="B1867" s="8">
        <v>2</v>
      </c>
      <c r="C1867" s="8"/>
      <c r="D1867" s="8">
        <v>2</v>
      </c>
      <c r="M1867" s="8">
        <v>1</v>
      </c>
      <c r="P1867" s="8"/>
    </row>
    <row r="1868" spans="1:16" x14ac:dyDescent="0.2">
      <c r="A1868" s="10" t="s">
        <v>2129</v>
      </c>
      <c r="B1868" s="8">
        <v>1</v>
      </c>
      <c r="C1868" s="8"/>
      <c r="D1868" s="8">
        <v>1</v>
      </c>
      <c r="M1868" s="8"/>
      <c r="P1868" s="8">
        <v>33</v>
      </c>
    </row>
    <row r="1869" spans="1:16" x14ac:dyDescent="0.2">
      <c r="A1869" s="10" t="s">
        <v>3769</v>
      </c>
      <c r="B1869" s="8"/>
      <c r="C1869" s="8">
        <v>33</v>
      </c>
      <c r="D1869" s="8">
        <v>33</v>
      </c>
      <c r="M1869" s="8">
        <v>11</v>
      </c>
      <c r="P1869" s="8"/>
    </row>
    <row r="1870" spans="1:16" x14ac:dyDescent="0.2">
      <c r="A1870" s="10" t="s">
        <v>970</v>
      </c>
      <c r="B1870" s="8">
        <v>11</v>
      </c>
      <c r="C1870" s="8"/>
      <c r="D1870" s="8">
        <v>11</v>
      </c>
      <c r="M1870" s="8"/>
      <c r="P1870" s="8">
        <v>59</v>
      </c>
    </row>
    <row r="1871" spans="1:16" x14ac:dyDescent="0.2">
      <c r="A1871" s="10" t="s">
        <v>2285</v>
      </c>
      <c r="B1871" s="8"/>
      <c r="C1871" s="8">
        <v>59</v>
      </c>
      <c r="D1871" s="8">
        <v>59</v>
      </c>
      <c r="M1871" s="8"/>
      <c r="P1871" s="8">
        <v>104</v>
      </c>
    </row>
    <row r="1872" spans="1:16" x14ac:dyDescent="0.2">
      <c r="A1872" s="10" t="s">
        <v>2819</v>
      </c>
      <c r="B1872" s="8"/>
      <c r="C1872" s="8">
        <v>104</v>
      </c>
      <c r="D1872" s="8">
        <v>104</v>
      </c>
      <c r="M1872" s="8">
        <v>3</v>
      </c>
      <c r="P1872" s="8"/>
    </row>
    <row r="1873" spans="1:16" x14ac:dyDescent="0.2">
      <c r="A1873" s="10" t="s">
        <v>3078</v>
      </c>
      <c r="B1873" s="8">
        <v>3</v>
      </c>
      <c r="C1873" s="8"/>
      <c r="D1873" s="8">
        <v>3</v>
      </c>
      <c r="M1873" s="8"/>
      <c r="P1873" s="8">
        <v>120</v>
      </c>
    </row>
    <row r="1874" spans="1:16" x14ac:dyDescent="0.2">
      <c r="A1874" s="10" t="s">
        <v>315</v>
      </c>
      <c r="B1874" s="8"/>
      <c r="C1874" s="8">
        <v>120</v>
      </c>
      <c r="D1874" s="8">
        <v>120</v>
      </c>
      <c r="M1874" s="8">
        <v>1</v>
      </c>
      <c r="P1874" s="8"/>
    </row>
    <row r="1875" spans="1:16" x14ac:dyDescent="0.2">
      <c r="A1875" s="10" t="s">
        <v>239</v>
      </c>
      <c r="B1875" s="8">
        <v>1</v>
      </c>
      <c r="C1875" s="8"/>
      <c r="D1875" s="8">
        <v>1</v>
      </c>
      <c r="M1875" s="8"/>
      <c r="P1875" s="8">
        <v>26</v>
      </c>
    </row>
    <row r="1876" spans="1:16" x14ac:dyDescent="0.2">
      <c r="A1876" s="10" t="s">
        <v>3362</v>
      </c>
      <c r="B1876" s="8"/>
      <c r="C1876" s="8">
        <v>26</v>
      </c>
      <c r="D1876" s="8">
        <v>26</v>
      </c>
      <c r="M1876" s="8"/>
      <c r="P1876" s="8">
        <v>189</v>
      </c>
    </row>
    <row r="1877" spans="1:16" x14ac:dyDescent="0.2">
      <c r="A1877" s="10" t="s">
        <v>1280</v>
      </c>
      <c r="B1877" s="8"/>
      <c r="C1877" s="8">
        <v>189</v>
      </c>
      <c r="D1877" s="8">
        <v>189</v>
      </c>
      <c r="M1877" s="8"/>
      <c r="P1877" s="8">
        <v>14</v>
      </c>
    </row>
    <row r="1878" spans="1:16" x14ac:dyDescent="0.2">
      <c r="A1878" s="10" t="s">
        <v>1387</v>
      </c>
      <c r="B1878" s="8"/>
      <c r="C1878" s="8">
        <v>14</v>
      </c>
      <c r="D1878" s="8">
        <v>14</v>
      </c>
      <c r="M1878" s="8">
        <v>2</v>
      </c>
      <c r="P1878" s="8"/>
    </row>
    <row r="1879" spans="1:16" x14ac:dyDescent="0.2">
      <c r="A1879" s="10" t="s">
        <v>3999</v>
      </c>
      <c r="B1879" s="8">
        <v>2</v>
      </c>
      <c r="C1879" s="8"/>
      <c r="D1879" s="8">
        <v>2</v>
      </c>
      <c r="M1879" s="8"/>
      <c r="P1879" s="8">
        <v>38</v>
      </c>
    </row>
    <row r="1880" spans="1:16" x14ac:dyDescent="0.2">
      <c r="A1880" s="10" t="s">
        <v>3320</v>
      </c>
      <c r="B1880" s="8"/>
      <c r="C1880" s="8">
        <v>38</v>
      </c>
      <c r="D1880" s="8">
        <v>38</v>
      </c>
      <c r="M1880" s="8">
        <v>3</v>
      </c>
      <c r="P1880" s="8"/>
    </row>
    <row r="1881" spans="1:16" x14ac:dyDescent="0.2">
      <c r="A1881" s="10" t="s">
        <v>3961</v>
      </c>
      <c r="B1881" s="8">
        <v>3</v>
      </c>
      <c r="C1881" s="8"/>
      <c r="D1881" s="8">
        <v>3</v>
      </c>
      <c r="M1881" s="8"/>
      <c r="P1881" s="8">
        <v>44</v>
      </c>
    </row>
    <row r="1882" spans="1:16" x14ac:dyDescent="0.2">
      <c r="A1882" s="10" t="s">
        <v>3718</v>
      </c>
      <c r="B1882" s="8"/>
      <c r="C1882" s="8">
        <v>44</v>
      </c>
      <c r="D1882" s="8">
        <v>44</v>
      </c>
      <c r="M1882" s="8">
        <v>0</v>
      </c>
      <c r="P1882" s="8"/>
    </row>
    <row r="1883" spans="1:16" x14ac:dyDescent="0.2">
      <c r="A1883" s="10" t="s">
        <v>1450</v>
      </c>
      <c r="B1883" s="8">
        <v>0</v>
      </c>
      <c r="C1883" s="8"/>
      <c r="D1883" s="8">
        <v>0</v>
      </c>
      <c r="M1883" s="8"/>
      <c r="P1883" s="8">
        <v>42</v>
      </c>
    </row>
    <row r="1884" spans="1:16" x14ac:dyDescent="0.2">
      <c r="A1884" s="10" t="s">
        <v>3497</v>
      </c>
      <c r="B1884" s="8"/>
      <c r="C1884" s="8">
        <v>42</v>
      </c>
      <c r="D1884" s="8">
        <v>42</v>
      </c>
      <c r="M1884" s="8">
        <v>3</v>
      </c>
      <c r="P1884" s="8"/>
    </row>
    <row r="1885" spans="1:16" x14ac:dyDescent="0.2">
      <c r="A1885" s="10" t="s">
        <v>1407</v>
      </c>
      <c r="B1885" s="8">
        <v>3</v>
      </c>
      <c r="C1885" s="8"/>
      <c r="D1885" s="8">
        <v>3</v>
      </c>
      <c r="M1885" s="8"/>
      <c r="P1885" s="8">
        <v>1328</v>
      </c>
    </row>
    <row r="1886" spans="1:16" x14ac:dyDescent="0.2">
      <c r="A1886" s="10" t="s">
        <v>2272</v>
      </c>
      <c r="B1886" s="8"/>
      <c r="C1886" s="8">
        <v>1328</v>
      </c>
      <c r="D1886" s="8">
        <v>1328</v>
      </c>
      <c r="M1886" s="8">
        <v>30</v>
      </c>
      <c r="P1886" s="8"/>
    </row>
    <row r="1887" spans="1:16" x14ac:dyDescent="0.2">
      <c r="A1887" s="10" t="s">
        <v>933</v>
      </c>
      <c r="B1887" s="8">
        <v>30</v>
      </c>
      <c r="C1887" s="8"/>
      <c r="D1887" s="8">
        <v>30</v>
      </c>
      <c r="M1887" s="8"/>
      <c r="P1887" s="8">
        <v>50</v>
      </c>
    </row>
    <row r="1888" spans="1:16" x14ac:dyDescent="0.2">
      <c r="A1888" s="10" t="s">
        <v>2603</v>
      </c>
      <c r="B1888" s="8"/>
      <c r="C1888" s="8">
        <v>50</v>
      </c>
      <c r="D1888" s="8">
        <v>50</v>
      </c>
      <c r="M1888" s="8"/>
      <c r="P1888" s="8">
        <v>63</v>
      </c>
    </row>
    <row r="1889" spans="1:16" x14ac:dyDescent="0.2">
      <c r="A1889" s="10" t="s">
        <v>1385</v>
      </c>
      <c r="B1889" s="8"/>
      <c r="C1889" s="8">
        <v>63</v>
      </c>
      <c r="D1889" s="8">
        <v>63</v>
      </c>
      <c r="M1889" s="8">
        <v>56</v>
      </c>
      <c r="P1889" s="8"/>
    </row>
    <row r="1890" spans="1:16" x14ac:dyDescent="0.2">
      <c r="A1890" s="10" t="s">
        <v>2140</v>
      </c>
      <c r="B1890" s="8">
        <v>56</v>
      </c>
      <c r="C1890" s="8"/>
      <c r="D1890" s="8">
        <v>56</v>
      </c>
      <c r="M1890" s="8">
        <v>15</v>
      </c>
      <c r="P1890" s="8"/>
    </row>
    <row r="1891" spans="1:16" x14ac:dyDescent="0.2">
      <c r="A1891" s="10" t="s">
        <v>2778</v>
      </c>
      <c r="B1891" s="8">
        <v>15</v>
      </c>
      <c r="C1891" s="8"/>
      <c r="D1891" s="8">
        <v>15</v>
      </c>
      <c r="M1891" s="8">
        <v>0</v>
      </c>
      <c r="P1891" s="8"/>
    </row>
    <row r="1892" spans="1:16" x14ac:dyDescent="0.2">
      <c r="A1892" s="10" t="s">
        <v>190</v>
      </c>
      <c r="B1892" s="8">
        <v>0</v>
      </c>
      <c r="C1892" s="8"/>
      <c r="D1892" s="8">
        <v>0</v>
      </c>
      <c r="M1892" s="8">
        <v>12</v>
      </c>
      <c r="P1892" s="8"/>
    </row>
    <row r="1893" spans="1:16" x14ac:dyDescent="0.2">
      <c r="A1893" s="10" t="s">
        <v>3842</v>
      </c>
      <c r="B1893" s="8">
        <v>12</v>
      </c>
      <c r="C1893" s="8"/>
      <c r="D1893" s="8">
        <v>12</v>
      </c>
      <c r="M1893" s="8"/>
      <c r="P1893" s="8">
        <v>78</v>
      </c>
    </row>
    <row r="1894" spans="1:16" x14ac:dyDescent="0.2">
      <c r="A1894" s="10" t="s">
        <v>2535</v>
      </c>
      <c r="B1894" s="8"/>
      <c r="C1894" s="8">
        <v>78</v>
      </c>
      <c r="D1894" s="8">
        <v>78</v>
      </c>
      <c r="M1894" s="8">
        <v>1</v>
      </c>
      <c r="P1894" s="8"/>
    </row>
    <row r="1895" spans="1:16" x14ac:dyDescent="0.2">
      <c r="A1895" s="10" t="s">
        <v>3727</v>
      </c>
      <c r="B1895" s="8">
        <v>1</v>
      </c>
      <c r="C1895" s="8"/>
      <c r="D1895" s="8">
        <v>1</v>
      </c>
      <c r="M1895" s="8">
        <v>0</v>
      </c>
      <c r="P1895" s="8"/>
    </row>
    <row r="1896" spans="1:16" x14ac:dyDescent="0.2">
      <c r="A1896" s="10" t="s">
        <v>556</v>
      </c>
      <c r="B1896" s="8">
        <v>0</v>
      </c>
      <c r="C1896" s="8"/>
      <c r="D1896" s="8">
        <v>0</v>
      </c>
      <c r="M1896" s="8"/>
      <c r="P1896" s="8">
        <v>53</v>
      </c>
    </row>
    <row r="1897" spans="1:16" x14ac:dyDescent="0.2">
      <c r="A1897" s="10" t="s">
        <v>2619</v>
      </c>
      <c r="B1897" s="8"/>
      <c r="C1897" s="8">
        <v>53</v>
      </c>
      <c r="D1897" s="8">
        <v>53</v>
      </c>
      <c r="M1897" s="8"/>
      <c r="P1897" s="8">
        <v>3</v>
      </c>
    </row>
    <row r="1898" spans="1:16" x14ac:dyDescent="0.2">
      <c r="A1898" s="10" t="s">
        <v>3758</v>
      </c>
      <c r="B1898" s="8"/>
      <c r="C1898" s="8">
        <v>3</v>
      </c>
      <c r="D1898" s="8">
        <v>3</v>
      </c>
      <c r="M1898" s="8"/>
      <c r="P1898" s="8">
        <v>104</v>
      </c>
    </row>
    <row r="1899" spans="1:16" x14ac:dyDescent="0.2">
      <c r="A1899" s="10" t="s">
        <v>2312</v>
      </c>
      <c r="B1899" s="8"/>
      <c r="C1899" s="8">
        <v>104</v>
      </c>
      <c r="D1899" s="8">
        <v>104</v>
      </c>
      <c r="M1899" s="8">
        <v>10</v>
      </c>
      <c r="P1899" s="8"/>
    </row>
    <row r="1900" spans="1:16" x14ac:dyDescent="0.2">
      <c r="A1900" s="10" t="s">
        <v>3633</v>
      </c>
      <c r="B1900" s="8">
        <v>10</v>
      </c>
      <c r="C1900" s="8"/>
      <c r="D1900" s="8">
        <v>10</v>
      </c>
      <c r="M1900" s="8">
        <v>0</v>
      </c>
      <c r="P1900" s="8"/>
    </row>
    <row r="1901" spans="1:16" x14ac:dyDescent="0.2">
      <c r="A1901" s="10" t="s">
        <v>2642</v>
      </c>
      <c r="B1901" s="8">
        <v>0</v>
      </c>
      <c r="C1901" s="8"/>
      <c r="D1901" s="8">
        <v>0</v>
      </c>
      <c r="M1901" s="8"/>
      <c r="P1901" s="8">
        <v>53</v>
      </c>
    </row>
    <row r="1902" spans="1:16" x14ac:dyDescent="0.2">
      <c r="A1902" s="10" t="s">
        <v>3553</v>
      </c>
      <c r="B1902" s="8"/>
      <c r="C1902" s="8">
        <v>53</v>
      </c>
      <c r="D1902" s="8">
        <v>53</v>
      </c>
      <c r="M1902" s="8">
        <v>4</v>
      </c>
      <c r="P1902" s="8"/>
    </row>
    <row r="1903" spans="1:16" x14ac:dyDescent="0.2">
      <c r="A1903" s="10" t="s">
        <v>969</v>
      </c>
      <c r="B1903" s="8">
        <v>4</v>
      </c>
      <c r="C1903" s="8"/>
      <c r="D1903" s="8">
        <v>4</v>
      </c>
      <c r="M1903" s="8"/>
      <c r="P1903" s="8">
        <v>59</v>
      </c>
    </row>
    <row r="1904" spans="1:16" x14ac:dyDescent="0.2">
      <c r="A1904" s="10" t="s">
        <v>1674</v>
      </c>
      <c r="B1904" s="8"/>
      <c r="C1904" s="8">
        <v>59</v>
      </c>
      <c r="D1904" s="8">
        <v>59</v>
      </c>
      <c r="M1904" s="8">
        <v>2</v>
      </c>
      <c r="P1904" s="8"/>
    </row>
    <row r="1905" spans="1:16" x14ac:dyDescent="0.2">
      <c r="A1905" s="10" t="s">
        <v>1867</v>
      </c>
      <c r="B1905" s="8">
        <v>2</v>
      </c>
      <c r="C1905" s="8"/>
      <c r="D1905" s="8">
        <v>2</v>
      </c>
      <c r="M1905" s="8"/>
      <c r="P1905" s="8">
        <v>81</v>
      </c>
    </row>
    <row r="1906" spans="1:16" x14ac:dyDescent="0.2">
      <c r="A1906" s="10" t="s">
        <v>1250</v>
      </c>
      <c r="B1906" s="8"/>
      <c r="C1906" s="8">
        <v>81</v>
      </c>
      <c r="D1906" s="8">
        <v>81</v>
      </c>
      <c r="M1906" s="8"/>
      <c r="P1906" s="8">
        <v>115</v>
      </c>
    </row>
    <row r="1907" spans="1:16" x14ac:dyDescent="0.2">
      <c r="A1907" s="10" t="s">
        <v>2104</v>
      </c>
      <c r="B1907" s="8"/>
      <c r="C1907" s="8">
        <v>115</v>
      </c>
      <c r="D1907" s="8">
        <v>115</v>
      </c>
      <c r="M1907" s="8">
        <v>29</v>
      </c>
      <c r="P1907" s="8"/>
    </row>
    <row r="1908" spans="1:16" x14ac:dyDescent="0.2">
      <c r="A1908" s="10" t="s">
        <v>2675</v>
      </c>
      <c r="B1908" s="8">
        <v>29</v>
      </c>
      <c r="C1908" s="8"/>
      <c r="D1908" s="8">
        <v>29</v>
      </c>
      <c r="M1908" s="8"/>
      <c r="P1908" s="8">
        <v>88</v>
      </c>
    </row>
    <row r="1909" spans="1:16" x14ac:dyDescent="0.2">
      <c r="A1909" s="10" t="s">
        <v>3300</v>
      </c>
      <c r="B1909" s="8"/>
      <c r="C1909" s="8">
        <v>88</v>
      </c>
      <c r="D1909" s="8">
        <v>88</v>
      </c>
      <c r="M1909" s="8"/>
      <c r="P1909" s="8">
        <v>30</v>
      </c>
    </row>
    <row r="1910" spans="1:16" x14ac:dyDescent="0.2">
      <c r="A1910" s="10" t="s">
        <v>1604</v>
      </c>
      <c r="B1910" s="8"/>
      <c r="C1910" s="8">
        <v>30</v>
      </c>
      <c r="D1910" s="8">
        <v>30</v>
      </c>
      <c r="M1910" s="8"/>
      <c r="P1910" s="8">
        <v>23</v>
      </c>
    </row>
    <row r="1911" spans="1:16" x14ac:dyDescent="0.2">
      <c r="A1911" s="10" t="s">
        <v>2729</v>
      </c>
      <c r="B1911" s="8"/>
      <c r="C1911" s="8">
        <v>23</v>
      </c>
      <c r="D1911" s="8">
        <v>23</v>
      </c>
      <c r="M1911" s="8"/>
      <c r="P1911" s="8">
        <v>1670</v>
      </c>
    </row>
    <row r="1912" spans="1:16" x14ac:dyDescent="0.2">
      <c r="A1912" s="10" t="s">
        <v>2271</v>
      </c>
      <c r="B1912" s="8"/>
      <c r="C1912" s="8">
        <v>1670</v>
      </c>
      <c r="D1912" s="8">
        <v>1670</v>
      </c>
      <c r="M1912" s="8"/>
      <c r="P1912" s="8">
        <v>264</v>
      </c>
    </row>
    <row r="1913" spans="1:16" x14ac:dyDescent="0.2">
      <c r="A1913" s="10" t="s">
        <v>1362</v>
      </c>
      <c r="B1913" s="8"/>
      <c r="C1913" s="8">
        <v>264</v>
      </c>
      <c r="D1913" s="8">
        <v>264</v>
      </c>
      <c r="M1913" s="8"/>
      <c r="P1913" s="8">
        <v>185</v>
      </c>
    </row>
    <row r="1914" spans="1:16" x14ac:dyDescent="0.2">
      <c r="A1914" s="10" t="s">
        <v>2538</v>
      </c>
      <c r="B1914" s="8"/>
      <c r="C1914" s="8">
        <v>185</v>
      </c>
      <c r="D1914" s="8">
        <v>185</v>
      </c>
      <c r="M1914" s="8"/>
      <c r="P1914" s="8">
        <v>57</v>
      </c>
    </row>
    <row r="1915" spans="1:16" x14ac:dyDescent="0.2">
      <c r="A1915" s="10" t="s">
        <v>3326</v>
      </c>
      <c r="B1915" s="8"/>
      <c r="C1915" s="8">
        <v>57</v>
      </c>
      <c r="D1915" s="8">
        <v>57</v>
      </c>
      <c r="M1915" s="8"/>
      <c r="P1915" s="8">
        <v>283</v>
      </c>
    </row>
    <row r="1916" spans="1:16" x14ac:dyDescent="0.2">
      <c r="A1916" s="10" t="s">
        <v>2332</v>
      </c>
      <c r="B1916" s="8"/>
      <c r="C1916" s="8">
        <v>283</v>
      </c>
      <c r="D1916" s="8">
        <v>283</v>
      </c>
      <c r="M1916" s="8">
        <v>4</v>
      </c>
      <c r="P1916" s="8">
        <v>57</v>
      </c>
    </row>
    <row r="1917" spans="1:16" x14ac:dyDescent="0.2">
      <c r="A1917" s="10" t="s">
        <v>3477</v>
      </c>
      <c r="B1917" s="8">
        <v>4</v>
      </c>
      <c r="C1917" s="8">
        <v>57</v>
      </c>
      <c r="D1917" s="8">
        <v>61</v>
      </c>
      <c r="M1917" s="8"/>
      <c r="P1917" s="8">
        <v>14</v>
      </c>
    </row>
    <row r="1918" spans="1:16" x14ac:dyDescent="0.2">
      <c r="A1918" s="10" t="s">
        <v>3348</v>
      </c>
      <c r="B1918" s="8"/>
      <c r="C1918" s="8">
        <v>14</v>
      </c>
      <c r="D1918" s="8">
        <v>14</v>
      </c>
      <c r="M1918" s="8">
        <v>4</v>
      </c>
      <c r="P1918" s="8"/>
    </row>
    <row r="1919" spans="1:16" x14ac:dyDescent="0.2">
      <c r="A1919" s="10" t="s">
        <v>2430</v>
      </c>
      <c r="B1919" s="8">
        <v>4</v>
      </c>
      <c r="C1919" s="8"/>
      <c r="D1919" s="8">
        <v>4</v>
      </c>
      <c r="M1919" s="8"/>
      <c r="P1919" s="8">
        <v>301</v>
      </c>
    </row>
    <row r="1920" spans="1:16" x14ac:dyDescent="0.2">
      <c r="A1920" s="10" t="s">
        <v>2228</v>
      </c>
      <c r="B1920" s="8"/>
      <c r="C1920" s="8">
        <v>301</v>
      </c>
      <c r="D1920" s="8">
        <v>301</v>
      </c>
      <c r="M1920" s="8">
        <v>12</v>
      </c>
      <c r="P1920" s="8"/>
    </row>
    <row r="1921" spans="1:16" x14ac:dyDescent="0.2">
      <c r="A1921" s="10" t="s">
        <v>2143</v>
      </c>
      <c r="B1921" s="8">
        <v>12</v>
      </c>
      <c r="C1921" s="8"/>
      <c r="D1921" s="8">
        <v>12</v>
      </c>
      <c r="M1921" s="8">
        <v>0</v>
      </c>
      <c r="P1921" s="8"/>
    </row>
    <row r="1922" spans="1:16" x14ac:dyDescent="0.2">
      <c r="A1922" s="10" t="s">
        <v>1141</v>
      </c>
      <c r="B1922" s="8">
        <v>0</v>
      </c>
      <c r="C1922" s="8"/>
      <c r="D1922" s="8">
        <v>0</v>
      </c>
      <c r="M1922" s="8">
        <v>8</v>
      </c>
      <c r="P1922" s="8"/>
    </row>
    <row r="1923" spans="1:16" x14ac:dyDescent="0.2">
      <c r="A1923" s="10" t="s">
        <v>1118</v>
      </c>
      <c r="B1923" s="8">
        <v>8</v>
      </c>
      <c r="C1923" s="8"/>
      <c r="D1923" s="8">
        <v>8</v>
      </c>
      <c r="M1923" s="8"/>
      <c r="P1923" s="8">
        <v>44</v>
      </c>
    </row>
    <row r="1924" spans="1:16" x14ac:dyDescent="0.2">
      <c r="A1924" s="10" t="s">
        <v>749</v>
      </c>
      <c r="B1924" s="8"/>
      <c r="C1924" s="8">
        <v>44</v>
      </c>
      <c r="D1924" s="8">
        <v>44</v>
      </c>
      <c r="M1924" s="8">
        <v>0</v>
      </c>
      <c r="P1924" s="8"/>
    </row>
    <row r="1925" spans="1:16" x14ac:dyDescent="0.2">
      <c r="A1925" s="10" t="s">
        <v>4097</v>
      </c>
      <c r="B1925" s="8">
        <v>0</v>
      </c>
      <c r="C1925" s="8"/>
      <c r="D1925" s="8">
        <v>0</v>
      </c>
      <c r="M1925" s="8"/>
      <c r="P1925" s="8">
        <v>48</v>
      </c>
    </row>
    <row r="1926" spans="1:16" x14ac:dyDescent="0.2">
      <c r="A1926" s="10" t="s">
        <v>1656</v>
      </c>
      <c r="B1926" s="8"/>
      <c r="C1926" s="8">
        <v>48</v>
      </c>
      <c r="D1926" s="8">
        <v>48</v>
      </c>
      <c r="M1926" s="8"/>
      <c r="P1926" s="8">
        <v>176</v>
      </c>
    </row>
    <row r="1927" spans="1:16" x14ac:dyDescent="0.2">
      <c r="A1927" s="10" t="s">
        <v>2723</v>
      </c>
      <c r="B1927" s="8"/>
      <c r="C1927" s="8">
        <v>176</v>
      </c>
      <c r="D1927" s="8">
        <v>176</v>
      </c>
      <c r="M1927" s="8"/>
      <c r="P1927" s="8">
        <v>29</v>
      </c>
    </row>
    <row r="1928" spans="1:16" x14ac:dyDescent="0.2">
      <c r="A1928" s="10" t="s">
        <v>3313</v>
      </c>
      <c r="B1928" s="8"/>
      <c r="C1928" s="8">
        <v>29</v>
      </c>
      <c r="D1928" s="8">
        <v>29</v>
      </c>
      <c r="M1928" s="8"/>
      <c r="P1928" s="8">
        <v>74</v>
      </c>
    </row>
    <row r="1929" spans="1:16" x14ac:dyDescent="0.2">
      <c r="A1929" s="10" t="s">
        <v>3173</v>
      </c>
      <c r="B1929" s="8"/>
      <c r="C1929" s="8">
        <v>74</v>
      </c>
      <c r="D1929" s="8">
        <v>74</v>
      </c>
      <c r="M1929" s="8"/>
      <c r="P1929" s="8">
        <v>30</v>
      </c>
    </row>
    <row r="1930" spans="1:16" x14ac:dyDescent="0.2">
      <c r="A1930" s="10" t="s">
        <v>3777</v>
      </c>
      <c r="B1930" s="8"/>
      <c r="C1930" s="8">
        <v>30</v>
      </c>
      <c r="D1930" s="8">
        <v>30</v>
      </c>
      <c r="M1930" s="8">
        <v>1</v>
      </c>
      <c r="P1930" s="8"/>
    </row>
    <row r="1931" spans="1:16" x14ac:dyDescent="0.2">
      <c r="A1931" s="10" t="s">
        <v>1868</v>
      </c>
      <c r="B1931" s="8">
        <v>1</v>
      </c>
      <c r="C1931" s="8"/>
      <c r="D1931" s="8">
        <v>1</v>
      </c>
      <c r="M1931" s="8"/>
      <c r="P1931" s="8">
        <v>3</v>
      </c>
    </row>
    <row r="1932" spans="1:16" x14ac:dyDescent="0.2">
      <c r="A1932" s="10" t="s">
        <v>3672</v>
      </c>
      <c r="B1932" s="8"/>
      <c r="C1932" s="8">
        <v>3</v>
      </c>
      <c r="D1932" s="8">
        <v>3</v>
      </c>
      <c r="M1932" s="8">
        <v>0</v>
      </c>
      <c r="P1932" s="8"/>
    </row>
    <row r="1933" spans="1:16" x14ac:dyDescent="0.2">
      <c r="A1933" s="10" t="s">
        <v>767</v>
      </c>
      <c r="B1933" s="8">
        <v>0</v>
      </c>
      <c r="C1933" s="8"/>
      <c r="D1933" s="8">
        <v>0</v>
      </c>
      <c r="M1933" s="8">
        <v>7</v>
      </c>
      <c r="P1933" s="8"/>
    </row>
    <row r="1934" spans="1:16" x14ac:dyDescent="0.2">
      <c r="A1934" s="10" t="s">
        <v>4012</v>
      </c>
      <c r="B1934" s="8">
        <v>7</v>
      </c>
      <c r="C1934" s="8"/>
      <c r="D1934" s="8">
        <v>7</v>
      </c>
      <c r="M1934" s="8"/>
      <c r="P1934" s="8">
        <v>11</v>
      </c>
    </row>
    <row r="1935" spans="1:16" x14ac:dyDescent="0.2">
      <c r="A1935" s="10" t="s">
        <v>3587</v>
      </c>
      <c r="B1935" s="8"/>
      <c r="C1935" s="8">
        <v>11</v>
      </c>
      <c r="D1935" s="8">
        <v>11</v>
      </c>
      <c r="M1935" s="8">
        <v>0</v>
      </c>
      <c r="P1935" s="8"/>
    </row>
    <row r="1936" spans="1:16" x14ac:dyDescent="0.2">
      <c r="A1936" s="10" t="s">
        <v>1730</v>
      </c>
      <c r="B1936" s="8">
        <v>0</v>
      </c>
      <c r="C1936" s="8"/>
      <c r="D1936" s="8">
        <v>0</v>
      </c>
      <c r="M1936" s="8">
        <v>3</v>
      </c>
      <c r="P1936" s="8"/>
    </row>
    <row r="1937" spans="1:16" x14ac:dyDescent="0.2">
      <c r="A1937" s="10" t="s">
        <v>4038</v>
      </c>
      <c r="B1937" s="8">
        <v>3</v>
      </c>
      <c r="C1937" s="8"/>
      <c r="D1937" s="8">
        <v>3</v>
      </c>
      <c r="M1937" s="8">
        <v>3</v>
      </c>
      <c r="P1937" s="8"/>
    </row>
    <row r="1938" spans="1:16" x14ac:dyDescent="0.2">
      <c r="A1938" s="10" t="s">
        <v>1720</v>
      </c>
      <c r="B1938" s="8">
        <v>3</v>
      </c>
      <c r="C1938" s="8"/>
      <c r="D1938" s="8">
        <v>3</v>
      </c>
      <c r="M1938" s="8">
        <v>4</v>
      </c>
      <c r="P1938" s="8"/>
    </row>
    <row r="1939" spans="1:16" x14ac:dyDescent="0.2">
      <c r="A1939" s="10" t="s">
        <v>1986</v>
      </c>
      <c r="B1939" s="8">
        <v>4</v>
      </c>
      <c r="C1939" s="8"/>
      <c r="D1939" s="8">
        <v>4</v>
      </c>
      <c r="M1939" s="8">
        <v>5</v>
      </c>
      <c r="P1939" s="8"/>
    </row>
    <row r="1940" spans="1:16" x14ac:dyDescent="0.2">
      <c r="A1940" s="10" t="s">
        <v>2419</v>
      </c>
      <c r="B1940" s="8">
        <v>5</v>
      </c>
      <c r="C1940" s="8"/>
      <c r="D1940" s="8">
        <v>5</v>
      </c>
      <c r="M1940" s="8">
        <v>0</v>
      </c>
      <c r="P1940" s="8"/>
    </row>
    <row r="1941" spans="1:16" x14ac:dyDescent="0.2">
      <c r="A1941" s="10" t="s">
        <v>921</v>
      </c>
      <c r="B1941" s="8">
        <v>0</v>
      </c>
      <c r="C1941" s="8"/>
      <c r="D1941" s="8">
        <v>0</v>
      </c>
      <c r="M1941" s="8"/>
      <c r="P1941" s="8">
        <v>62</v>
      </c>
    </row>
    <row r="1942" spans="1:16" x14ac:dyDescent="0.2">
      <c r="A1942" s="10" t="s">
        <v>1663</v>
      </c>
      <c r="B1942" s="8"/>
      <c r="C1942" s="8">
        <v>62</v>
      </c>
      <c r="D1942" s="8">
        <v>62</v>
      </c>
      <c r="M1942" s="8"/>
      <c r="P1942" s="8">
        <v>209</v>
      </c>
    </row>
    <row r="1943" spans="1:16" x14ac:dyDescent="0.2">
      <c r="A1943" s="10" t="s">
        <v>1847</v>
      </c>
      <c r="B1943" s="8"/>
      <c r="C1943" s="8">
        <v>209</v>
      </c>
      <c r="D1943" s="8">
        <v>209</v>
      </c>
      <c r="M1943" s="8"/>
      <c r="P1943" s="8">
        <v>240</v>
      </c>
    </row>
    <row r="1944" spans="1:16" x14ac:dyDescent="0.2">
      <c r="A1944" s="10" t="s">
        <v>1402</v>
      </c>
      <c r="B1944" s="8"/>
      <c r="C1944" s="8">
        <v>240</v>
      </c>
      <c r="D1944" s="8">
        <v>240</v>
      </c>
      <c r="M1944" s="8">
        <v>11</v>
      </c>
      <c r="P1944" s="8"/>
    </row>
    <row r="1945" spans="1:16" x14ac:dyDescent="0.2">
      <c r="A1945" s="10" t="s">
        <v>868</v>
      </c>
      <c r="B1945" s="8">
        <v>11</v>
      </c>
      <c r="C1945" s="8"/>
      <c r="D1945" s="8">
        <v>11</v>
      </c>
      <c r="M1945" s="8"/>
      <c r="P1945" s="8">
        <v>19</v>
      </c>
    </row>
    <row r="1946" spans="1:16" x14ac:dyDescent="0.2">
      <c r="A1946" s="10" t="s">
        <v>2826</v>
      </c>
      <c r="B1946" s="8"/>
      <c r="C1946" s="8">
        <v>19</v>
      </c>
      <c r="D1946" s="8">
        <v>19</v>
      </c>
      <c r="M1946" s="8"/>
      <c r="P1946" s="8">
        <v>454</v>
      </c>
    </row>
    <row r="1947" spans="1:16" x14ac:dyDescent="0.2">
      <c r="A1947" s="10" t="s">
        <v>2027</v>
      </c>
      <c r="B1947" s="8"/>
      <c r="C1947" s="8">
        <v>454</v>
      </c>
      <c r="D1947" s="8">
        <v>454</v>
      </c>
      <c r="M1947" s="8">
        <v>1</v>
      </c>
      <c r="P1947" s="8"/>
    </row>
    <row r="1948" spans="1:16" x14ac:dyDescent="0.2">
      <c r="A1948" s="10" t="s">
        <v>163</v>
      </c>
      <c r="B1948" s="8">
        <v>1</v>
      </c>
      <c r="C1948" s="8"/>
      <c r="D1948" s="8">
        <v>1</v>
      </c>
      <c r="M1948" s="8">
        <v>0</v>
      </c>
      <c r="P1948" s="8"/>
    </row>
    <row r="1949" spans="1:16" x14ac:dyDescent="0.2">
      <c r="A1949" s="10" t="s">
        <v>1713</v>
      </c>
      <c r="B1949" s="8">
        <v>0</v>
      </c>
      <c r="C1949" s="8"/>
      <c r="D1949" s="8">
        <v>0</v>
      </c>
      <c r="M1949" s="8"/>
      <c r="P1949" s="8">
        <v>56</v>
      </c>
    </row>
    <row r="1950" spans="1:16" x14ac:dyDescent="0.2">
      <c r="A1950" s="10" t="s">
        <v>3485</v>
      </c>
      <c r="B1950" s="8"/>
      <c r="C1950" s="8">
        <v>56</v>
      </c>
      <c r="D1950" s="8">
        <v>56</v>
      </c>
      <c r="M1950" s="8"/>
      <c r="P1950" s="8">
        <v>49</v>
      </c>
    </row>
    <row r="1951" spans="1:16" x14ac:dyDescent="0.2">
      <c r="A1951" s="10" t="s">
        <v>3323</v>
      </c>
      <c r="B1951" s="8"/>
      <c r="C1951" s="8">
        <v>49</v>
      </c>
      <c r="D1951" s="8">
        <v>49</v>
      </c>
      <c r="M1951" s="8">
        <v>0</v>
      </c>
      <c r="P1951" s="8"/>
    </row>
    <row r="1952" spans="1:16" x14ac:dyDescent="0.2">
      <c r="A1952" s="10" t="s">
        <v>1877</v>
      </c>
      <c r="B1952" s="8">
        <v>0</v>
      </c>
      <c r="C1952" s="8"/>
      <c r="D1952" s="8">
        <v>0</v>
      </c>
      <c r="M1952" s="8"/>
      <c r="P1952" s="8">
        <v>71</v>
      </c>
    </row>
    <row r="1953" spans="1:16" x14ac:dyDescent="0.2">
      <c r="A1953" s="10" t="s">
        <v>2177</v>
      </c>
      <c r="B1953" s="8"/>
      <c r="C1953" s="8">
        <v>71</v>
      </c>
      <c r="D1953" s="8">
        <v>71</v>
      </c>
      <c r="M1953" s="8"/>
      <c r="P1953" s="8">
        <v>47</v>
      </c>
    </row>
    <row r="1954" spans="1:16" x14ac:dyDescent="0.2">
      <c r="A1954" s="10" t="s">
        <v>2474</v>
      </c>
      <c r="B1954" s="8"/>
      <c r="C1954" s="8">
        <v>47</v>
      </c>
      <c r="D1954" s="8">
        <v>47</v>
      </c>
      <c r="M1954" s="8"/>
      <c r="P1954" s="8">
        <v>57</v>
      </c>
    </row>
    <row r="1955" spans="1:16" x14ac:dyDescent="0.2">
      <c r="A1955" s="10" t="s">
        <v>1205</v>
      </c>
      <c r="B1955" s="8"/>
      <c r="C1955" s="8">
        <v>57</v>
      </c>
      <c r="D1955" s="8">
        <v>57</v>
      </c>
      <c r="M1955" s="8"/>
      <c r="P1955" s="8">
        <v>24</v>
      </c>
    </row>
    <row r="1956" spans="1:16" x14ac:dyDescent="0.2">
      <c r="A1956" s="10" t="s">
        <v>66</v>
      </c>
      <c r="B1956" s="8"/>
      <c r="C1956" s="8">
        <v>24</v>
      </c>
      <c r="D1956" s="8">
        <v>24</v>
      </c>
      <c r="M1956" s="8"/>
      <c r="P1956" s="8">
        <v>15</v>
      </c>
    </row>
    <row r="1957" spans="1:16" x14ac:dyDescent="0.2">
      <c r="A1957" s="10" t="s">
        <v>3722</v>
      </c>
      <c r="B1957" s="8"/>
      <c r="C1957" s="8">
        <v>15</v>
      </c>
      <c r="D1957" s="8">
        <v>15</v>
      </c>
      <c r="M1957" s="8">
        <v>7</v>
      </c>
      <c r="P1957" s="8"/>
    </row>
    <row r="1958" spans="1:16" x14ac:dyDescent="0.2">
      <c r="A1958" s="10" t="s">
        <v>696</v>
      </c>
      <c r="B1958" s="8">
        <v>7</v>
      </c>
      <c r="C1958" s="8"/>
      <c r="D1958" s="8">
        <v>7</v>
      </c>
      <c r="M1958" s="8"/>
      <c r="P1958" s="8">
        <v>147</v>
      </c>
    </row>
    <row r="1959" spans="1:16" x14ac:dyDescent="0.2">
      <c r="A1959" s="10" t="s">
        <v>2236</v>
      </c>
      <c r="B1959" s="8"/>
      <c r="C1959" s="8">
        <v>147</v>
      </c>
      <c r="D1959" s="8">
        <v>147</v>
      </c>
      <c r="M1959" s="8">
        <v>36</v>
      </c>
      <c r="P1959" s="8"/>
    </row>
    <row r="1960" spans="1:16" x14ac:dyDescent="0.2">
      <c r="A1960" s="10" t="s">
        <v>3908</v>
      </c>
      <c r="B1960" s="8">
        <v>36</v>
      </c>
      <c r="C1960" s="8"/>
      <c r="D1960" s="8">
        <v>36</v>
      </c>
      <c r="M1960" s="8">
        <v>0</v>
      </c>
      <c r="P1960" s="8"/>
    </row>
    <row r="1961" spans="1:16" x14ac:dyDescent="0.2">
      <c r="A1961" s="10" t="s">
        <v>4010</v>
      </c>
      <c r="B1961" s="8">
        <v>0</v>
      </c>
      <c r="C1961" s="8"/>
      <c r="D1961" s="8">
        <v>0</v>
      </c>
      <c r="M1961" s="8"/>
      <c r="P1961" s="8">
        <v>156</v>
      </c>
    </row>
    <row r="1962" spans="1:16" x14ac:dyDescent="0.2">
      <c r="A1962" s="10" t="s">
        <v>3044</v>
      </c>
      <c r="B1962" s="8"/>
      <c r="C1962" s="8">
        <v>156</v>
      </c>
      <c r="D1962" s="8">
        <v>156</v>
      </c>
      <c r="M1962" s="8">
        <v>1</v>
      </c>
      <c r="P1962" s="8"/>
    </row>
    <row r="1963" spans="1:16" x14ac:dyDescent="0.2">
      <c r="A1963" s="10" t="s">
        <v>570</v>
      </c>
      <c r="B1963" s="8">
        <v>1</v>
      </c>
      <c r="C1963" s="8"/>
      <c r="D1963" s="8">
        <v>1</v>
      </c>
      <c r="M1963" s="8">
        <v>41</v>
      </c>
      <c r="P1963" s="8"/>
    </row>
    <row r="1964" spans="1:16" x14ac:dyDescent="0.2">
      <c r="A1964" s="10" t="s">
        <v>1904</v>
      </c>
      <c r="B1964" s="8">
        <v>41</v>
      </c>
      <c r="C1964" s="8"/>
      <c r="D1964" s="8">
        <v>41</v>
      </c>
      <c r="M1964" s="8"/>
      <c r="P1964" s="8">
        <v>38</v>
      </c>
    </row>
    <row r="1965" spans="1:16" x14ac:dyDescent="0.2">
      <c r="A1965" s="10" t="s">
        <v>3394</v>
      </c>
      <c r="B1965" s="8"/>
      <c r="C1965" s="8">
        <v>38</v>
      </c>
      <c r="D1965" s="8">
        <v>38</v>
      </c>
      <c r="M1965" s="8">
        <v>1</v>
      </c>
      <c r="P1965" s="8"/>
    </row>
    <row r="1966" spans="1:16" x14ac:dyDescent="0.2">
      <c r="A1966" s="10" t="s">
        <v>1177</v>
      </c>
      <c r="B1966" s="8">
        <v>1</v>
      </c>
      <c r="C1966" s="8"/>
      <c r="D1966" s="8">
        <v>1</v>
      </c>
      <c r="M1966" s="8"/>
      <c r="P1966" s="8">
        <v>50</v>
      </c>
    </row>
    <row r="1967" spans="1:16" x14ac:dyDescent="0.2">
      <c r="A1967" s="10" t="s">
        <v>2926</v>
      </c>
      <c r="B1967" s="8"/>
      <c r="C1967" s="8">
        <v>50</v>
      </c>
      <c r="D1967" s="8">
        <v>50</v>
      </c>
      <c r="M1967" s="8">
        <v>4</v>
      </c>
      <c r="P1967" s="8"/>
    </row>
    <row r="1968" spans="1:16" x14ac:dyDescent="0.2">
      <c r="A1968" s="10" t="s">
        <v>3197</v>
      </c>
      <c r="B1968" s="8">
        <v>4</v>
      </c>
      <c r="C1968" s="8"/>
      <c r="D1968" s="8">
        <v>4</v>
      </c>
      <c r="M1968" s="8"/>
      <c r="P1968" s="8">
        <v>64</v>
      </c>
    </row>
    <row r="1969" spans="1:16" x14ac:dyDescent="0.2">
      <c r="A1969" s="10" t="s">
        <v>1296</v>
      </c>
      <c r="B1969" s="8"/>
      <c r="C1969" s="8">
        <v>64</v>
      </c>
      <c r="D1969" s="8">
        <v>64</v>
      </c>
      <c r="M1969" s="8">
        <v>147</v>
      </c>
      <c r="P1969" s="8"/>
    </row>
    <row r="1970" spans="1:16" x14ac:dyDescent="0.2">
      <c r="A1970" s="10" t="s">
        <v>484</v>
      </c>
      <c r="B1970" s="8">
        <v>147</v>
      </c>
      <c r="C1970" s="8"/>
      <c r="D1970" s="8">
        <v>147</v>
      </c>
      <c r="M1970" s="8"/>
      <c r="P1970" s="8">
        <v>49</v>
      </c>
    </row>
    <row r="1971" spans="1:16" x14ac:dyDescent="0.2">
      <c r="A1971" s="10" t="s">
        <v>2639</v>
      </c>
      <c r="B1971" s="8"/>
      <c r="C1971" s="8">
        <v>49</v>
      </c>
      <c r="D1971" s="8">
        <v>49</v>
      </c>
      <c r="M1971" s="8">
        <v>0</v>
      </c>
      <c r="P1971" s="8"/>
    </row>
    <row r="1972" spans="1:16" x14ac:dyDescent="0.2">
      <c r="A1972" s="10" t="s">
        <v>1587</v>
      </c>
      <c r="B1972" s="8">
        <v>0</v>
      </c>
      <c r="C1972" s="8"/>
      <c r="D1972" s="8">
        <v>0</v>
      </c>
      <c r="M1972" s="8">
        <v>3</v>
      </c>
      <c r="P1972" s="8"/>
    </row>
    <row r="1973" spans="1:16" x14ac:dyDescent="0.2">
      <c r="A1973" s="10" t="s">
        <v>684</v>
      </c>
      <c r="B1973" s="8">
        <v>3</v>
      </c>
      <c r="C1973" s="8"/>
      <c r="D1973" s="8">
        <v>3</v>
      </c>
      <c r="M1973" s="8">
        <v>3</v>
      </c>
      <c r="P1973" s="8"/>
    </row>
    <row r="1974" spans="1:16" x14ac:dyDescent="0.2">
      <c r="A1974" s="10" t="s">
        <v>903</v>
      </c>
      <c r="B1974" s="8">
        <v>3</v>
      </c>
      <c r="C1974" s="8"/>
      <c r="D1974" s="8">
        <v>3</v>
      </c>
      <c r="M1974" s="8"/>
      <c r="P1974" s="8">
        <v>81</v>
      </c>
    </row>
    <row r="1975" spans="1:16" x14ac:dyDescent="0.2">
      <c r="A1975" s="10" t="s">
        <v>114</v>
      </c>
      <c r="B1975" s="8"/>
      <c r="C1975" s="8">
        <v>81</v>
      </c>
      <c r="D1975" s="8">
        <v>81</v>
      </c>
      <c r="M1975" s="8">
        <v>8</v>
      </c>
      <c r="P1975" s="8"/>
    </row>
    <row r="1976" spans="1:16" x14ac:dyDescent="0.2">
      <c r="A1976" s="10" t="s">
        <v>1156</v>
      </c>
      <c r="B1976" s="8">
        <v>8</v>
      </c>
      <c r="C1976" s="8"/>
      <c r="D1976" s="8">
        <v>8</v>
      </c>
      <c r="M1976" s="8"/>
      <c r="P1976" s="8">
        <v>61</v>
      </c>
    </row>
    <row r="1977" spans="1:16" x14ac:dyDescent="0.2">
      <c r="A1977" s="10" t="s">
        <v>2531</v>
      </c>
      <c r="B1977" s="8"/>
      <c r="C1977" s="8">
        <v>61</v>
      </c>
      <c r="D1977" s="8">
        <v>61</v>
      </c>
      <c r="M1977" s="8">
        <v>0</v>
      </c>
      <c r="P1977" s="8"/>
    </row>
    <row r="1978" spans="1:16" x14ac:dyDescent="0.2">
      <c r="A1978" s="10" t="s">
        <v>204</v>
      </c>
      <c r="B1978" s="8">
        <v>0</v>
      </c>
      <c r="C1978" s="8"/>
      <c r="D1978" s="8">
        <v>0</v>
      </c>
      <c r="M1978" s="8">
        <v>0</v>
      </c>
      <c r="P1978" s="8"/>
    </row>
    <row r="1979" spans="1:16" x14ac:dyDescent="0.2">
      <c r="A1979" s="10" t="s">
        <v>902</v>
      </c>
      <c r="B1979" s="8">
        <v>0</v>
      </c>
      <c r="C1979" s="8"/>
      <c r="D1979" s="8">
        <v>0</v>
      </c>
      <c r="M1979" s="8">
        <v>0</v>
      </c>
      <c r="P1979" s="8"/>
    </row>
    <row r="1980" spans="1:16" x14ac:dyDescent="0.2">
      <c r="A1980" s="10" t="s">
        <v>1410</v>
      </c>
      <c r="B1980" s="8">
        <v>0</v>
      </c>
      <c r="C1980" s="8"/>
      <c r="D1980" s="8">
        <v>0</v>
      </c>
      <c r="M1980" s="8"/>
      <c r="P1980" s="8">
        <v>50</v>
      </c>
    </row>
    <row r="1981" spans="1:16" x14ac:dyDescent="0.2">
      <c r="A1981" s="10" t="s">
        <v>3252</v>
      </c>
      <c r="B1981" s="8"/>
      <c r="C1981" s="8">
        <v>50</v>
      </c>
      <c r="D1981" s="8">
        <v>50</v>
      </c>
      <c r="M1981" s="8"/>
      <c r="P1981" s="8">
        <v>103</v>
      </c>
    </row>
    <row r="1982" spans="1:16" x14ac:dyDescent="0.2">
      <c r="A1982" s="10" t="s">
        <v>1201</v>
      </c>
      <c r="B1982" s="8"/>
      <c r="C1982" s="8">
        <v>103</v>
      </c>
      <c r="D1982" s="8">
        <v>103</v>
      </c>
      <c r="M1982" s="8"/>
      <c r="P1982" s="8">
        <v>1356</v>
      </c>
    </row>
    <row r="1983" spans="1:16" x14ac:dyDescent="0.2">
      <c r="A1983" s="10" t="s">
        <v>1959</v>
      </c>
      <c r="B1983" s="8"/>
      <c r="C1983" s="8">
        <v>1356</v>
      </c>
      <c r="D1983" s="8">
        <v>1356</v>
      </c>
      <c r="M1983" s="8"/>
      <c r="P1983" s="8">
        <v>19</v>
      </c>
    </row>
    <row r="1984" spans="1:16" x14ac:dyDescent="0.2">
      <c r="A1984" s="10" t="s">
        <v>2220</v>
      </c>
      <c r="B1984" s="8"/>
      <c r="C1984" s="8">
        <v>19</v>
      </c>
      <c r="D1984" s="8">
        <v>19</v>
      </c>
      <c r="M1984" s="8">
        <v>6</v>
      </c>
      <c r="P1984" s="8"/>
    </row>
    <row r="1985" spans="1:16" x14ac:dyDescent="0.2">
      <c r="A1985" s="10" t="s">
        <v>1817</v>
      </c>
      <c r="B1985" s="8">
        <v>6</v>
      </c>
      <c r="C1985" s="8"/>
      <c r="D1985" s="8">
        <v>6</v>
      </c>
      <c r="M1985" s="8"/>
      <c r="P1985" s="8">
        <v>70</v>
      </c>
    </row>
    <row r="1986" spans="1:16" x14ac:dyDescent="0.2">
      <c r="A1986" s="10" t="s">
        <v>404</v>
      </c>
      <c r="B1986" s="8"/>
      <c r="C1986" s="8">
        <v>70</v>
      </c>
      <c r="D1986" s="8">
        <v>70</v>
      </c>
      <c r="M1986" s="8"/>
      <c r="P1986" s="8">
        <v>16</v>
      </c>
    </row>
    <row r="1987" spans="1:16" x14ac:dyDescent="0.2">
      <c r="A1987" s="10" t="s">
        <v>830</v>
      </c>
      <c r="B1987" s="8"/>
      <c r="C1987" s="8">
        <v>16</v>
      </c>
      <c r="D1987" s="8">
        <v>16</v>
      </c>
      <c r="M1987" s="8">
        <v>94</v>
      </c>
      <c r="P1987" s="8"/>
    </row>
    <row r="1988" spans="1:16" x14ac:dyDescent="0.2">
      <c r="A1988" s="10" t="s">
        <v>680</v>
      </c>
      <c r="B1988" s="8">
        <v>94</v>
      </c>
      <c r="C1988" s="8"/>
      <c r="D1988" s="8">
        <v>94</v>
      </c>
      <c r="M1988" s="8"/>
      <c r="P1988" s="8">
        <v>9</v>
      </c>
    </row>
    <row r="1989" spans="1:16" x14ac:dyDescent="0.2">
      <c r="A1989" s="10" t="s">
        <v>3571</v>
      </c>
      <c r="B1989" s="8"/>
      <c r="C1989" s="8">
        <v>9</v>
      </c>
      <c r="D1989" s="8">
        <v>9</v>
      </c>
      <c r="M1989" s="8"/>
      <c r="P1989" s="8">
        <v>878</v>
      </c>
    </row>
    <row r="1990" spans="1:16" x14ac:dyDescent="0.2">
      <c r="A1990" s="10" t="s">
        <v>2195</v>
      </c>
      <c r="B1990" s="8"/>
      <c r="C1990" s="8">
        <v>878</v>
      </c>
      <c r="D1990" s="8">
        <v>878</v>
      </c>
      <c r="M1990" s="8"/>
      <c r="P1990" s="8">
        <v>983</v>
      </c>
    </row>
    <row r="1991" spans="1:16" x14ac:dyDescent="0.2">
      <c r="A1991" s="10" t="s">
        <v>2238</v>
      </c>
      <c r="B1991" s="8"/>
      <c r="C1991" s="8">
        <v>983</v>
      </c>
      <c r="D1991" s="8">
        <v>983</v>
      </c>
      <c r="M1991" s="8"/>
      <c r="P1991" s="8">
        <v>128</v>
      </c>
    </row>
    <row r="1992" spans="1:16" x14ac:dyDescent="0.2">
      <c r="A1992" s="10" t="s">
        <v>3009</v>
      </c>
      <c r="B1992" s="8"/>
      <c r="C1992" s="8">
        <v>128</v>
      </c>
      <c r="D1992" s="8">
        <v>128</v>
      </c>
      <c r="M1992" s="8"/>
      <c r="P1992" s="8">
        <v>18</v>
      </c>
    </row>
    <row r="1993" spans="1:16" x14ac:dyDescent="0.2">
      <c r="A1993" s="10" t="s">
        <v>3365</v>
      </c>
      <c r="B1993" s="8"/>
      <c r="C1993" s="8">
        <v>18</v>
      </c>
      <c r="D1993" s="8">
        <v>18</v>
      </c>
      <c r="M1993" s="8"/>
      <c r="P1993" s="8">
        <v>3</v>
      </c>
    </row>
    <row r="1994" spans="1:16" x14ac:dyDescent="0.2">
      <c r="A1994" s="10" t="s">
        <v>3403</v>
      </c>
      <c r="B1994" s="8"/>
      <c r="C1994" s="8">
        <v>3</v>
      </c>
      <c r="D1994" s="8">
        <v>3</v>
      </c>
      <c r="M1994" s="8"/>
      <c r="P1994" s="8">
        <v>112</v>
      </c>
    </row>
    <row r="1995" spans="1:16" x14ac:dyDescent="0.2">
      <c r="A1995" s="10" t="s">
        <v>2295</v>
      </c>
      <c r="B1995" s="8"/>
      <c r="C1995" s="8">
        <v>112</v>
      </c>
      <c r="D1995" s="8">
        <v>112</v>
      </c>
      <c r="M1995" s="8">
        <v>0</v>
      </c>
      <c r="P1995" s="8"/>
    </row>
    <row r="1996" spans="1:16" x14ac:dyDescent="0.2">
      <c r="A1996" s="10" t="s">
        <v>3972</v>
      </c>
      <c r="B1996" s="8">
        <v>0</v>
      </c>
      <c r="C1996" s="8"/>
      <c r="D1996" s="8">
        <v>0</v>
      </c>
      <c r="M1996" s="8"/>
      <c r="P1996" s="8">
        <v>64</v>
      </c>
    </row>
    <row r="1997" spans="1:16" x14ac:dyDescent="0.2">
      <c r="A1997" s="10" t="s">
        <v>3549</v>
      </c>
      <c r="B1997" s="8"/>
      <c r="C1997" s="8">
        <v>64</v>
      </c>
      <c r="D1997" s="8">
        <v>64</v>
      </c>
      <c r="M1997" s="8"/>
      <c r="P1997" s="8">
        <v>178</v>
      </c>
    </row>
    <row r="1998" spans="1:16" x14ac:dyDescent="0.2">
      <c r="A1998" s="10" t="s">
        <v>71</v>
      </c>
      <c r="B1998" s="8"/>
      <c r="C1998" s="8">
        <v>178</v>
      </c>
      <c r="D1998" s="8">
        <v>178</v>
      </c>
      <c r="M1998" s="8"/>
      <c r="P1998" s="8">
        <v>206</v>
      </c>
    </row>
    <row r="1999" spans="1:16" x14ac:dyDescent="0.2">
      <c r="A1999" s="10" t="s">
        <v>393</v>
      </c>
      <c r="B1999" s="8"/>
      <c r="C1999" s="8">
        <v>206</v>
      </c>
      <c r="D1999" s="8">
        <v>206</v>
      </c>
      <c r="M1999" s="8">
        <v>0</v>
      </c>
      <c r="P1999" s="8"/>
    </row>
    <row r="2000" spans="1:16" x14ac:dyDescent="0.2">
      <c r="A2000" s="10" t="s">
        <v>2516</v>
      </c>
      <c r="B2000" s="8">
        <v>0</v>
      </c>
      <c r="C2000" s="8"/>
      <c r="D2000" s="8">
        <v>0</v>
      </c>
      <c r="M2000" s="8">
        <v>2</v>
      </c>
      <c r="P2000" s="8"/>
    </row>
    <row r="2001" spans="1:16" x14ac:dyDescent="0.2">
      <c r="A2001" s="10" t="s">
        <v>3963</v>
      </c>
      <c r="B2001" s="8">
        <v>2</v>
      </c>
      <c r="C2001" s="8"/>
      <c r="D2001" s="8">
        <v>2</v>
      </c>
      <c r="M2001" s="8">
        <v>0</v>
      </c>
      <c r="P2001" s="8"/>
    </row>
    <row r="2002" spans="1:16" x14ac:dyDescent="0.2">
      <c r="A2002" s="10" t="s">
        <v>888</v>
      </c>
      <c r="B2002" s="8">
        <v>0</v>
      </c>
      <c r="C2002" s="8"/>
      <c r="D2002" s="8">
        <v>0</v>
      </c>
      <c r="M2002" s="8"/>
      <c r="P2002" s="8">
        <v>274</v>
      </c>
    </row>
    <row r="2003" spans="1:16" x14ac:dyDescent="0.2">
      <c r="A2003" s="10" t="s">
        <v>3688</v>
      </c>
      <c r="B2003" s="8"/>
      <c r="C2003" s="8">
        <v>274</v>
      </c>
      <c r="D2003" s="8">
        <v>274</v>
      </c>
      <c r="M2003" s="8"/>
      <c r="P2003" s="8">
        <v>73</v>
      </c>
    </row>
    <row r="2004" spans="1:16" x14ac:dyDescent="0.2">
      <c r="A2004" s="10" t="s">
        <v>3646</v>
      </c>
      <c r="B2004" s="8"/>
      <c r="C2004" s="8">
        <v>73</v>
      </c>
      <c r="D2004" s="8">
        <v>73</v>
      </c>
      <c r="M2004" s="8"/>
      <c r="P2004" s="8">
        <v>560</v>
      </c>
    </row>
    <row r="2005" spans="1:16" x14ac:dyDescent="0.2">
      <c r="A2005" s="10" t="s">
        <v>258</v>
      </c>
      <c r="B2005" s="8"/>
      <c r="C2005" s="8">
        <v>560</v>
      </c>
      <c r="D2005" s="8">
        <v>560</v>
      </c>
      <c r="M2005" s="8"/>
      <c r="P2005" s="8">
        <v>87</v>
      </c>
    </row>
    <row r="2006" spans="1:16" x14ac:dyDescent="0.2">
      <c r="A2006" s="10" t="s">
        <v>657</v>
      </c>
      <c r="B2006" s="8"/>
      <c r="C2006" s="8">
        <v>87</v>
      </c>
      <c r="D2006" s="8">
        <v>87</v>
      </c>
      <c r="M2006" s="8"/>
      <c r="P2006" s="8">
        <v>191</v>
      </c>
    </row>
    <row r="2007" spans="1:16" x14ac:dyDescent="0.2">
      <c r="A2007" s="10" t="s">
        <v>1856</v>
      </c>
      <c r="B2007" s="8"/>
      <c r="C2007" s="8">
        <v>191</v>
      </c>
      <c r="D2007" s="8">
        <v>191</v>
      </c>
      <c r="M2007" s="8"/>
      <c r="P2007" s="8">
        <v>39</v>
      </c>
    </row>
    <row r="2008" spans="1:16" x14ac:dyDescent="0.2">
      <c r="A2008" s="10" t="s">
        <v>2494</v>
      </c>
      <c r="B2008" s="8"/>
      <c r="C2008" s="8">
        <v>39</v>
      </c>
      <c r="D2008" s="8">
        <v>39</v>
      </c>
      <c r="M2008" s="8">
        <v>3</v>
      </c>
      <c r="P2008" s="8"/>
    </row>
    <row r="2009" spans="1:16" x14ac:dyDescent="0.2">
      <c r="A2009" s="10" t="s">
        <v>4058</v>
      </c>
      <c r="B2009" s="8">
        <v>3</v>
      </c>
      <c r="C2009" s="8"/>
      <c r="D2009" s="8">
        <v>3</v>
      </c>
      <c r="M2009" s="8">
        <v>12</v>
      </c>
      <c r="P2009" s="8"/>
    </row>
    <row r="2010" spans="1:16" x14ac:dyDescent="0.2">
      <c r="A2010" s="10" t="s">
        <v>3101</v>
      </c>
      <c r="B2010" s="8">
        <v>12</v>
      </c>
      <c r="C2010" s="8"/>
      <c r="D2010" s="8">
        <v>12</v>
      </c>
      <c r="M2010" s="8"/>
      <c r="P2010" s="8">
        <v>123</v>
      </c>
    </row>
    <row r="2011" spans="1:16" x14ac:dyDescent="0.2">
      <c r="A2011" s="10" t="s">
        <v>2339</v>
      </c>
      <c r="B2011" s="8"/>
      <c r="C2011" s="8">
        <v>123</v>
      </c>
      <c r="D2011" s="8">
        <v>123</v>
      </c>
      <c r="M2011" s="8">
        <v>12</v>
      </c>
      <c r="P2011" s="8"/>
    </row>
    <row r="2012" spans="1:16" x14ac:dyDescent="0.2">
      <c r="A2012" s="10" t="s">
        <v>716</v>
      </c>
      <c r="B2012" s="8">
        <v>12</v>
      </c>
      <c r="C2012" s="8"/>
      <c r="D2012" s="8">
        <v>12</v>
      </c>
      <c r="M2012" s="8">
        <v>7</v>
      </c>
      <c r="P2012" s="8"/>
    </row>
    <row r="2013" spans="1:16" x14ac:dyDescent="0.2">
      <c r="A2013" s="10" t="s">
        <v>664</v>
      </c>
      <c r="B2013" s="8">
        <v>7</v>
      </c>
      <c r="C2013" s="8"/>
      <c r="D2013" s="8">
        <v>7</v>
      </c>
      <c r="M2013" s="8">
        <v>1</v>
      </c>
      <c r="P2013" s="8"/>
    </row>
    <row r="2014" spans="1:16" x14ac:dyDescent="0.2">
      <c r="A2014" s="10" t="s">
        <v>2689</v>
      </c>
      <c r="B2014" s="8">
        <v>1</v>
      </c>
      <c r="C2014" s="8"/>
      <c r="D2014" s="8">
        <v>1</v>
      </c>
      <c r="M2014" s="8"/>
      <c r="P2014" s="8">
        <v>47</v>
      </c>
    </row>
    <row r="2015" spans="1:16" x14ac:dyDescent="0.2">
      <c r="A2015" s="10" t="s">
        <v>3213</v>
      </c>
      <c r="B2015" s="8"/>
      <c r="C2015" s="8">
        <v>47</v>
      </c>
      <c r="D2015" s="8">
        <v>47</v>
      </c>
      <c r="M2015" s="8">
        <v>3</v>
      </c>
      <c r="P2015" s="8"/>
    </row>
    <row r="2016" spans="1:16" x14ac:dyDescent="0.2">
      <c r="A2016" s="10" t="s">
        <v>170</v>
      </c>
      <c r="B2016" s="8">
        <v>3</v>
      </c>
      <c r="C2016" s="8"/>
      <c r="D2016" s="8">
        <v>3</v>
      </c>
      <c r="M2016" s="8"/>
      <c r="P2016" s="8">
        <v>56</v>
      </c>
    </row>
    <row r="2017" spans="1:16" x14ac:dyDescent="0.2">
      <c r="A2017" s="10" t="s">
        <v>2551</v>
      </c>
      <c r="B2017" s="8"/>
      <c r="C2017" s="8">
        <v>56</v>
      </c>
      <c r="D2017" s="8">
        <v>56</v>
      </c>
      <c r="M2017" s="8">
        <v>23</v>
      </c>
      <c r="P2017" s="8"/>
    </row>
    <row r="2018" spans="1:16" x14ac:dyDescent="0.2">
      <c r="A2018" s="10" t="s">
        <v>3932</v>
      </c>
      <c r="B2018" s="8">
        <v>23</v>
      </c>
      <c r="C2018" s="8"/>
      <c r="D2018" s="8">
        <v>23</v>
      </c>
      <c r="M2018" s="8"/>
      <c r="P2018" s="8">
        <v>221</v>
      </c>
    </row>
    <row r="2019" spans="1:16" x14ac:dyDescent="0.2">
      <c r="A2019" s="10" t="s">
        <v>351</v>
      </c>
      <c r="B2019" s="8"/>
      <c r="C2019" s="8">
        <v>221</v>
      </c>
      <c r="D2019" s="8">
        <v>221</v>
      </c>
      <c r="M2019" s="8"/>
      <c r="P2019" s="8">
        <v>68</v>
      </c>
    </row>
    <row r="2020" spans="1:16" x14ac:dyDescent="0.2">
      <c r="A2020" s="10" t="s">
        <v>1277</v>
      </c>
      <c r="B2020" s="8"/>
      <c r="C2020" s="8">
        <v>68</v>
      </c>
      <c r="D2020" s="8">
        <v>68</v>
      </c>
      <c r="M2020" s="8"/>
      <c r="P2020" s="8">
        <v>20</v>
      </c>
    </row>
    <row r="2021" spans="1:16" x14ac:dyDescent="0.2">
      <c r="A2021" s="10" t="s">
        <v>3655</v>
      </c>
      <c r="B2021" s="8"/>
      <c r="C2021" s="8">
        <v>20</v>
      </c>
      <c r="D2021" s="8">
        <v>20</v>
      </c>
      <c r="M2021" s="8">
        <v>17</v>
      </c>
      <c r="P2021" s="8"/>
    </row>
    <row r="2022" spans="1:16" x14ac:dyDescent="0.2">
      <c r="A2022" s="10" t="s">
        <v>3920</v>
      </c>
      <c r="B2022" s="8">
        <v>17</v>
      </c>
      <c r="C2022" s="8"/>
      <c r="D2022" s="8">
        <v>17</v>
      </c>
      <c r="M2022" s="8">
        <v>4</v>
      </c>
      <c r="P2022" s="8"/>
    </row>
    <row r="2023" spans="1:16" x14ac:dyDescent="0.2">
      <c r="A2023" s="10" t="s">
        <v>2741</v>
      </c>
      <c r="B2023" s="8">
        <v>4</v>
      </c>
      <c r="C2023" s="8"/>
      <c r="D2023" s="8">
        <v>4</v>
      </c>
      <c r="M2023" s="8"/>
      <c r="P2023" s="8">
        <v>20</v>
      </c>
    </row>
    <row r="2024" spans="1:16" x14ac:dyDescent="0.2">
      <c r="A2024" s="10" t="s">
        <v>2820</v>
      </c>
      <c r="B2024" s="8"/>
      <c r="C2024" s="8">
        <v>20</v>
      </c>
      <c r="D2024" s="8">
        <v>20</v>
      </c>
      <c r="M2024" s="8"/>
      <c r="P2024" s="8">
        <v>39</v>
      </c>
    </row>
    <row r="2025" spans="1:16" x14ac:dyDescent="0.2">
      <c r="A2025" s="10" t="s">
        <v>3705</v>
      </c>
      <c r="B2025" s="8"/>
      <c r="C2025" s="8">
        <v>39</v>
      </c>
      <c r="D2025" s="8">
        <v>39</v>
      </c>
      <c r="M2025" s="8"/>
      <c r="P2025" s="8">
        <v>39</v>
      </c>
    </row>
    <row r="2026" spans="1:16" x14ac:dyDescent="0.2">
      <c r="A2026" s="10" t="s">
        <v>537</v>
      </c>
      <c r="B2026" s="8"/>
      <c r="C2026" s="8">
        <v>39</v>
      </c>
      <c r="D2026" s="8">
        <v>39</v>
      </c>
      <c r="M2026" s="8">
        <v>124</v>
      </c>
      <c r="P2026" s="8"/>
    </row>
    <row r="2027" spans="1:16" x14ac:dyDescent="0.2">
      <c r="A2027" s="10" t="s">
        <v>1776</v>
      </c>
      <c r="B2027" s="8">
        <v>124</v>
      </c>
      <c r="C2027" s="8"/>
      <c r="D2027" s="8">
        <v>124</v>
      </c>
      <c r="M2027" s="8"/>
      <c r="P2027" s="8">
        <v>392</v>
      </c>
    </row>
    <row r="2028" spans="1:16" x14ac:dyDescent="0.2">
      <c r="A2028" s="10" t="s">
        <v>2728</v>
      </c>
      <c r="B2028" s="8"/>
      <c r="C2028" s="8">
        <v>392</v>
      </c>
      <c r="D2028" s="8">
        <v>392</v>
      </c>
      <c r="M2028" s="8"/>
      <c r="P2028" s="8">
        <v>76</v>
      </c>
    </row>
    <row r="2029" spans="1:16" x14ac:dyDescent="0.2">
      <c r="A2029" s="10" t="s">
        <v>2829</v>
      </c>
      <c r="B2029" s="8"/>
      <c r="C2029" s="8">
        <v>76</v>
      </c>
      <c r="D2029" s="8">
        <v>76</v>
      </c>
      <c r="M2029" s="8">
        <v>0</v>
      </c>
      <c r="P2029" s="8"/>
    </row>
    <row r="2030" spans="1:16" x14ac:dyDescent="0.2">
      <c r="A2030" s="10" t="s">
        <v>2687</v>
      </c>
      <c r="B2030" s="8">
        <v>0</v>
      </c>
      <c r="C2030" s="8"/>
      <c r="D2030" s="8">
        <v>0</v>
      </c>
      <c r="M2030" s="8">
        <v>2</v>
      </c>
      <c r="P2030" s="8"/>
    </row>
    <row r="2031" spans="1:16" x14ac:dyDescent="0.2">
      <c r="A2031" s="10" t="s">
        <v>2432</v>
      </c>
      <c r="B2031" s="8">
        <v>2</v>
      </c>
      <c r="C2031" s="8"/>
      <c r="D2031" s="8">
        <v>2</v>
      </c>
      <c r="M2031" s="8"/>
      <c r="P2031" s="8">
        <v>35</v>
      </c>
    </row>
    <row r="2032" spans="1:16" x14ac:dyDescent="0.2">
      <c r="A2032" s="10" t="s">
        <v>2821</v>
      </c>
      <c r="B2032" s="8"/>
      <c r="C2032" s="8">
        <v>35</v>
      </c>
      <c r="D2032" s="8">
        <v>35</v>
      </c>
      <c r="M2032" s="8"/>
      <c r="P2032" s="8">
        <v>24</v>
      </c>
    </row>
    <row r="2033" spans="1:16" x14ac:dyDescent="0.2">
      <c r="A2033" s="10" t="s">
        <v>2928</v>
      </c>
      <c r="B2033" s="8"/>
      <c r="C2033" s="8">
        <v>24</v>
      </c>
      <c r="D2033" s="8">
        <v>24</v>
      </c>
      <c r="M2033" s="8"/>
      <c r="P2033" s="8">
        <v>20</v>
      </c>
    </row>
    <row r="2034" spans="1:16" x14ac:dyDescent="0.2">
      <c r="A2034" s="10" t="s">
        <v>1652</v>
      </c>
      <c r="B2034" s="8"/>
      <c r="C2034" s="8">
        <v>20</v>
      </c>
      <c r="D2034" s="8">
        <v>20</v>
      </c>
      <c r="M2034" s="8"/>
      <c r="P2034" s="8">
        <v>670</v>
      </c>
    </row>
    <row r="2035" spans="1:16" x14ac:dyDescent="0.2">
      <c r="A2035" s="10" t="s">
        <v>1259</v>
      </c>
      <c r="B2035" s="8"/>
      <c r="C2035" s="8">
        <v>670</v>
      </c>
      <c r="D2035" s="8">
        <v>670</v>
      </c>
      <c r="M2035" s="8">
        <v>0</v>
      </c>
      <c r="P2035" s="8"/>
    </row>
    <row r="2036" spans="1:16" x14ac:dyDescent="0.2">
      <c r="A2036" s="10" t="s">
        <v>2699</v>
      </c>
      <c r="B2036" s="8">
        <v>0</v>
      </c>
      <c r="C2036" s="8"/>
      <c r="D2036" s="8">
        <v>0</v>
      </c>
      <c r="M2036" s="8">
        <v>0</v>
      </c>
      <c r="P2036" s="8"/>
    </row>
    <row r="2037" spans="1:16" x14ac:dyDescent="0.2">
      <c r="A2037" s="10" t="s">
        <v>2750</v>
      </c>
      <c r="B2037" s="8">
        <v>0</v>
      </c>
      <c r="C2037" s="8"/>
      <c r="D2037" s="8">
        <v>0</v>
      </c>
      <c r="M2037" s="8">
        <v>3</v>
      </c>
      <c r="P2037" s="8"/>
    </row>
    <row r="2038" spans="1:16" x14ac:dyDescent="0.2">
      <c r="A2038" s="10" t="s">
        <v>2763</v>
      </c>
      <c r="B2038" s="8">
        <v>3</v>
      </c>
      <c r="C2038" s="8"/>
      <c r="D2038" s="8">
        <v>3</v>
      </c>
      <c r="M2038" s="8"/>
      <c r="P2038" s="8">
        <v>44</v>
      </c>
    </row>
    <row r="2039" spans="1:16" x14ac:dyDescent="0.2">
      <c r="A2039" s="10" t="s">
        <v>3297</v>
      </c>
      <c r="B2039" s="8"/>
      <c r="C2039" s="8">
        <v>44</v>
      </c>
      <c r="D2039" s="8">
        <v>44</v>
      </c>
      <c r="M2039" s="8">
        <v>140</v>
      </c>
      <c r="P2039" s="8"/>
    </row>
    <row r="2040" spans="1:16" x14ac:dyDescent="0.2">
      <c r="A2040" s="10" t="s">
        <v>1815</v>
      </c>
      <c r="B2040" s="8">
        <v>140</v>
      </c>
      <c r="C2040" s="8"/>
      <c r="D2040" s="8">
        <v>140</v>
      </c>
      <c r="M2040" s="8"/>
      <c r="P2040" s="8">
        <v>189</v>
      </c>
    </row>
    <row r="2041" spans="1:16" x14ac:dyDescent="0.2">
      <c r="A2041" s="10" t="s">
        <v>306</v>
      </c>
      <c r="B2041" s="8"/>
      <c r="C2041" s="8">
        <v>189</v>
      </c>
      <c r="D2041" s="8">
        <v>189</v>
      </c>
      <c r="M2041" s="8">
        <v>8</v>
      </c>
      <c r="P2041" s="8"/>
    </row>
    <row r="2042" spans="1:16" x14ac:dyDescent="0.2">
      <c r="A2042" s="10" t="s">
        <v>3843</v>
      </c>
      <c r="B2042" s="8">
        <v>8</v>
      </c>
      <c r="C2042" s="8"/>
      <c r="D2042" s="8">
        <v>8</v>
      </c>
      <c r="M2042" s="8">
        <v>2</v>
      </c>
      <c r="P2042" s="8"/>
    </row>
    <row r="2043" spans="1:16" x14ac:dyDescent="0.2">
      <c r="A2043" s="10" t="s">
        <v>1408</v>
      </c>
      <c r="B2043" s="8">
        <v>2</v>
      </c>
      <c r="C2043" s="8"/>
      <c r="D2043" s="8">
        <v>2</v>
      </c>
      <c r="M2043" s="8">
        <v>0</v>
      </c>
      <c r="P2043" s="8"/>
    </row>
    <row r="2044" spans="1:16" x14ac:dyDescent="0.2">
      <c r="A2044" s="10" t="s">
        <v>1085</v>
      </c>
      <c r="B2044" s="8">
        <v>0</v>
      </c>
      <c r="C2044" s="8"/>
      <c r="D2044" s="8">
        <v>0</v>
      </c>
      <c r="M2044" s="8">
        <v>2</v>
      </c>
      <c r="P2044" s="8"/>
    </row>
    <row r="2045" spans="1:16" x14ac:dyDescent="0.2">
      <c r="A2045" s="10" t="s">
        <v>3640</v>
      </c>
      <c r="B2045" s="8">
        <v>2</v>
      </c>
      <c r="C2045" s="8"/>
      <c r="D2045" s="8">
        <v>2</v>
      </c>
      <c r="M2045" s="8">
        <v>84</v>
      </c>
      <c r="P2045" s="8"/>
    </row>
    <row r="2046" spans="1:16" x14ac:dyDescent="0.2">
      <c r="A2046" s="10" t="s">
        <v>3890</v>
      </c>
      <c r="B2046" s="8">
        <v>84</v>
      </c>
      <c r="C2046" s="8"/>
      <c r="D2046" s="8">
        <v>84</v>
      </c>
      <c r="M2046" s="8">
        <v>14</v>
      </c>
      <c r="P2046" s="8"/>
    </row>
    <row r="2047" spans="1:16" x14ac:dyDescent="0.2">
      <c r="A2047" s="10" t="s">
        <v>506</v>
      </c>
      <c r="B2047" s="8">
        <v>14</v>
      </c>
      <c r="C2047" s="8"/>
      <c r="D2047" s="8">
        <v>14</v>
      </c>
      <c r="M2047" s="8">
        <v>8</v>
      </c>
      <c r="P2047" s="8"/>
    </row>
    <row r="2048" spans="1:16" x14ac:dyDescent="0.2">
      <c r="A2048" s="10" t="s">
        <v>596</v>
      </c>
      <c r="B2048" s="8">
        <v>8</v>
      </c>
      <c r="C2048" s="8"/>
      <c r="D2048" s="8">
        <v>8</v>
      </c>
      <c r="M2048" s="8"/>
      <c r="P2048" s="8">
        <v>92</v>
      </c>
    </row>
    <row r="2049" spans="1:16" x14ac:dyDescent="0.2">
      <c r="A2049" s="10" t="s">
        <v>1366</v>
      </c>
      <c r="B2049" s="8"/>
      <c r="C2049" s="8">
        <v>92</v>
      </c>
      <c r="D2049" s="8">
        <v>92</v>
      </c>
      <c r="M2049" s="8">
        <v>1</v>
      </c>
      <c r="P2049" s="8"/>
    </row>
    <row r="2050" spans="1:16" x14ac:dyDescent="0.2">
      <c r="A2050" s="10" t="s">
        <v>2777</v>
      </c>
      <c r="B2050" s="8">
        <v>1</v>
      </c>
      <c r="C2050" s="8"/>
      <c r="D2050" s="8">
        <v>1</v>
      </c>
      <c r="M2050" s="8"/>
      <c r="P2050" s="8">
        <v>28</v>
      </c>
    </row>
    <row r="2051" spans="1:16" x14ac:dyDescent="0.2">
      <c r="A2051" s="10" t="s">
        <v>1273</v>
      </c>
      <c r="B2051" s="8"/>
      <c r="C2051" s="8">
        <v>28</v>
      </c>
      <c r="D2051" s="8">
        <v>28</v>
      </c>
      <c r="M2051" s="8"/>
      <c r="P2051" s="8">
        <v>512</v>
      </c>
    </row>
    <row r="2052" spans="1:16" x14ac:dyDescent="0.2">
      <c r="A2052" s="10" t="s">
        <v>1197</v>
      </c>
      <c r="B2052" s="8"/>
      <c r="C2052" s="8">
        <v>512</v>
      </c>
      <c r="D2052" s="8">
        <v>512</v>
      </c>
      <c r="M2052" s="8"/>
      <c r="P2052" s="8">
        <v>11</v>
      </c>
    </row>
    <row r="2053" spans="1:16" x14ac:dyDescent="0.2">
      <c r="A2053" s="10" t="s">
        <v>2830</v>
      </c>
      <c r="B2053" s="8"/>
      <c r="C2053" s="8">
        <v>11</v>
      </c>
      <c r="D2053" s="8">
        <v>11</v>
      </c>
      <c r="M2053" s="8"/>
      <c r="P2053" s="8">
        <v>229</v>
      </c>
    </row>
    <row r="2054" spans="1:16" x14ac:dyDescent="0.2">
      <c r="A2054" s="10" t="s">
        <v>398</v>
      </c>
      <c r="B2054" s="8"/>
      <c r="C2054" s="8">
        <v>229</v>
      </c>
      <c r="D2054" s="8">
        <v>229</v>
      </c>
      <c r="M2054" s="8">
        <v>1</v>
      </c>
      <c r="P2054" s="8"/>
    </row>
    <row r="2055" spans="1:16" x14ac:dyDescent="0.2">
      <c r="A2055" s="10" t="s">
        <v>2685</v>
      </c>
      <c r="B2055" s="8">
        <v>1</v>
      </c>
      <c r="C2055" s="8"/>
      <c r="D2055" s="8">
        <v>1</v>
      </c>
      <c r="M2055" s="8">
        <v>1</v>
      </c>
      <c r="P2055" s="8"/>
    </row>
    <row r="2056" spans="1:16" x14ac:dyDescent="0.2">
      <c r="A2056" s="10" t="s">
        <v>2147</v>
      </c>
      <c r="B2056" s="8">
        <v>1</v>
      </c>
      <c r="C2056" s="8"/>
      <c r="D2056" s="8">
        <v>1</v>
      </c>
      <c r="M2056" s="8">
        <v>6</v>
      </c>
      <c r="P2056" s="8"/>
    </row>
    <row r="2057" spans="1:16" x14ac:dyDescent="0.2">
      <c r="A2057" s="10" t="s">
        <v>1489</v>
      </c>
      <c r="B2057" s="8">
        <v>6</v>
      </c>
      <c r="C2057" s="8"/>
      <c r="D2057" s="8">
        <v>6</v>
      </c>
      <c r="M2057" s="8"/>
      <c r="P2057" s="8">
        <v>14</v>
      </c>
    </row>
    <row r="2058" spans="1:16" x14ac:dyDescent="0.2">
      <c r="A2058" s="10" t="s">
        <v>3662</v>
      </c>
      <c r="B2058" s="8"/>
      <c r="C2058" s="8">
        <v>14</v>
      </c>
      <c r="D2058" s="8">
        <v>14</v>
      </c>
      <c r="M2058" s="8">
        <v>24</v>
      </c>
      <c r="P2058" s="8"/>
    </row>
    <row r="2059" spans="1:16" x14ac:dyDescent="0.2">
      <c r="A2059" s="10" t="s">
        <v>677</v>
      </c>
      <c r="B2059" s="8">
        <v>24</v>
      </c>
      <c r="C2059" s="8"/>
      <c r="D2059" s="8">
        <v>24</v>
      </c>
      <c r="M2059" s="8"/>
      <c r="P2059" s="8">
        <v>274</v>
      </c>
    </row>
    <row r="2060" spans="1:16" x14ac:dyDescent="0.2">
      <c r="A2060" s="10" t="s">
        <v>1283</v>
      </c>
      <c r="B2060" s="8"/>
      <c r="C2060" s="8">
        <v>274</v>
      </c>
      <c r="D2060" s="8">
        <v>274</v>
      </c>
      <c r="M2060" s="8"/>
      <c r="P2060" s="8">
        <v>10</v>
      </c>
    </row>
    <row r="2061" spans="1:16" x14ac:dyDescent="0.2">
      <c r="A2061" s="10" t="s">
        <v>2491</v>
      </c>
      <c r="B2061" s="8"/>
      <c r="C2061" s="8">
        <v>10</v>
      </c>
      <c r="D2061" s="8">
        <v>10</v>
      </c>
      <c r="M2061" s="8">
        <v>4</v>
      </c>
      <c r="P2061" s="8"/>
    </row>
    <row r="2062" spans="1:16" x14ac:dyDescent="0.2">
      <c r="A2062" s="10" t="s">
        <v>2748</v>
      </c>
      <c r="B2062" s="8">
        <v>4</v>
      </c>
      <c r="C2062" s="8"/>
      <c r="D2062" s="8">
        <v>4</v>
      </c>
      <c r="M2062" s="8">
        <v>152</v>
      </c>
      <c r="P2062" s="8"/>
    </row>
    <row r="2063" spans="1:16" x14ac:dyDescent="0.2">
      <c r="A2063" s="10" t="s">
        <v>1781</v>
      </c>
      <c r="B2063" s="8">
        <v>152</v>
      </c>
      <c r="C2063" s="8"/>
      <c r="D2063" s="8">
        <v>152</v>
      </c>
      <c r="M2063" s="8"/>
      <c r="P2063" s="8">
        <v>43</v>
      </c>
    </row>
    <row r="2064" spans="1:16" x14ac:dyDescent="0.2">
      <c r="A2064" s="10" t="s">
        <v>2468</v>
      </c>
      <c r="B2064" s="8"/>
      <c r="C2064" s="8">
        <v>43</v>
      </c>
      <c r="D2064" s="8">
        <v>43</v>
      </c>
      <c r="M2064" s="8">
        <v>22</v>
      </c>
      <c r="P2064" s="8"/>
    </row>
    <row r="2065" spans="1:16" x14ac:dyDescent="0.2">
      <c r="A2065" s="10" t="s">
        <v>1770</v>
      </c>
      <c r="B2065" s="8">
        <v>22</v>
      </c>
      <c r="C2065" s="8"/>
      <c r="D2065" s="8">
        <v>22</v>
      </c>
      <c r="M2065" s="8"/>
      <c r="P2065" s="8">
        <v>124</v>
      </c>
    </row>
    <row r="2066" spans="1:16" x14ac:dyDescent="0.2">
      <c r="A2066" s="10" t="s">
        <v>2458</v>
      </c>
      <c r="B2066" s="8"/>
      <c r="C2066" s="8">
        <v>124</v>
      </c>
      <c r="D2066" s="8">
        <v>124</v>
      </c>
      <c r="M2066" s="8"/>
      <c r="P2066" s="8">
        <v>131</v>
      </c>
    </row>
    <row r="2067" spans="1:16" x14ac:dyDescent="0.2">
      <c r="A2067" s="10" t="s">
        <v>294</v>
      </c>
      <c r="B2067" s="8"/>
      <c r="C2067" s="8">
        <v>131</v>
      </c>
      <c r="D2067" s="8">
        <v>131</v>
      </c>
      <c r="M2067" s="8"/>
      <c r="P2067" s="8">
        <v>26</v>
      </c>
    </row>
    <row r="2068" spans="1:16" x14ac:dyDescent="0.2">
      <c r="A2068" s="10" t="s">
        <v>1893</v>
      </c>
      <c r="B2068" s="8"/>
      <c r="C2068" s="8">
        <v>26</v>
      </c>
      <c r="D2068" s="8">
        <v>26</v>
      </c>
      <c r="M2068" s="8"/>
      <c r="P2068" s="8">
        <v>276</v>
      </c>
    </row>
    <row r="2069" spans="1:16" x14ac:dyDescent="0.2">
      <c r="A2069" s="10" t="s">
        <v>659</v>
      </c>
      <c r="B2069" s="8"/>
      <c r="C2069" s="8">
        <v>276</v>
      </c>
      <c r="D2069" s="8">
        <v>276</v>
      </c>
      <c r="M2069" s="8">
        <v>0</v>
      </c>
      <c r="P2069" s="8"/>
    </row>
    <row r="2070" spans="1:16" x14ac:dyDescent="0.2">
      <c r="A2070" s="10" t="s">
        <v>167</v>
      </c>
      <c r="B2070" s="8">
        <v>0</v>
      </c>
      <c r="C2070" s="8"/>
      <c r="D2070" s="8">
        <v>0</v>
      </c>
      <c r="M2070" s="8"/>
      <c r="P2070" s="8">
        <v>736</v>
      </c>
    </row>
    <row r="2071" spans="1:16" x14ac:dyDescent="0.2">
      <c r="A2071" s="10" t="s">
        <v>326</v>
      </c>
      <c r="B2071" s="8"/>
      <c r="C2071" s="8">
        <v>736</v>
      </c>
      <c r="D2071" s="8">
        <v>736</v>
      </c>
      <c r="M2071" s="8"/>
      <c r="P2071" s="8">
        <v>76</v>
      </c>
    </row>
    <row r="2072" spans="1:16" x14ac:dyDescent="0.2">
      <c r="A2072" s="10" t="s">
        <v>2069</v>
      </c>
      <c r="B2072" s="8"/>
      <c r="C2072" s="8">
        <v>76</v>
      </c>
      <c r="D2072" s="8">
        <v>76</v>
      </c>
      <c r="M2072" s="8"/>
      <c r="P2072" s="8">
        <v>77</v>
      </c>
    </row>
    <row r="2073" spans="1:16" x14ac:dyDescent="0.2">
      <c r="A2073" s="10" t="s">
        <v>2320</v>
      </c>
      <c r="B2073" s="8"/>
      <c r="C2073" s="8">
        <v>77</v>
      </c>
      <c r="D2073" s="8">
        <v>77</v>
      </c>
      <c r="M2073" s="8">
        <v>1</v>
      </c>
      <c r="P2073" s="8"/>
    </row>
    <row r="2074" spans="1:16" x14ac:dyDescent="0.2">
      <c r="A2074" s="10" t="s">
        <v>1546</v>
      </c>
      <c r="B2074" s="8">
        <v>1</v>
      </c>
      <c r="C2074" s="8"/>
      <c r="D2074" s="8">
        <v>1</v>
      </c>
      <c r="M2074" s="8"/>
      <c r="P2074" s="8">
        <v>26</v>
      </c>
    </row>
    <row r="2075" spans="1:16" x14ac:dyDescent="0.2">
      <c r="A2075" s="10" t="s">
        <v>1614</v>
      </c>
      <c r="B2075" s="8"/>
      <c r="C2075" s="8">
        <v>26</v>
      </c>
      <c r="D2075" s="8">
        <v>26</v>
      </c>
      <c r="M2075" s="8"/>
      <c r="P2075" s="8">
        <v>58</v>
      </c>
    </row>
    <row r="2076" spans="1:16" x14ac:dyDescent="0.2">
      <c r="A2076" s="10" t="s">
        <v>2469</v>
      </c>
      <c r="B2076" s="8"/>
      <c r="C2076" s="8">
        <v>58</v>
      </c>
      <c r="D2076" s="8">
        <v>58</v>
      </c>
      <c r="M2076" s="8">
        <v>1</v>
      </c>
      <c r="P2076" s="8"/>
    </row>
    <row r="2077" spans="1:16" x14ac:dyDescent="0.2">
      <c r="A2077" s="10" t="s">
        <v>1728</v>
      </c>
      <c r="B2077" s="8">
        <v>1</v>
      </c>
      <c r="C2077" s="8"/>
      <c r="D2077" s="8">
        <v>1</v>
      </c>
      <c r="M2077" s="8"/>
      <c r="P2077" s="8">
        <v>44</v>
      </c>
    </row>
    <row r="2078" spans="1:16" x14ac:dyDescent="0.2">
      <c r="A2078" s="10" t="s">
        <v>787</v>
      </c>
      <c r="B2078" s="8"/>
      <c r="C2078" s="8">
        <v>44</v>
      </c>
      <c r="D2078" s="8">
        <v>44</v>
      </c>
      <c r="M2078" s="8"/>
      <c r="P2078" s="8">
        <v>107</v>
      </c>
    </row>
    <row r="2079" spans="1:16" x14ac:dyDescent="0.2">
      <c r="A2079" s="10" t="s">
        <v>1659</v>
      </c>
      <c r="B2079" s="8"/>
      <c r="C2079" s="8">
        <v>107</v>
      </c>
      <c r="D2079" s="8">
        <v>107</v>
      </c>
      <c r="M2079" s="8"/>
      <c r="P2079" s="8">
        <v>175</v>
      </c>
    </row>
    <row r="2080" spans="1:16" x14ac:dyDescent="0.2">
      <c r="A2080" s="10" t="s">
        <v>3001</v>
      </c>
      <c r="B2080" s="8"/>
      <c r="C2080" s="8">
        <v>175</v>
      </c>
      <c r="D2080" s="8">
        <v>175</v>
      </c>
      <c r="M2080" s="8">
        <v>2</v>
      </c>
      <c r="P2080" s="8"/>
    </row>
    <row r="2081" spans="1:16" x14ac:dyDescent="0.2">
      <c r="A2081" s="10" t="s">
        <v>3958</v>
      </c>
      <c r="B2081" s="8">
        <v>2</v>
      </c>
      <c r="C2081" s="8"/>
      <c r="D2081" s="8">
        <v>2</v>
      </c>
      <c r="M2081" s="8"/>
      <c r="P2081" s="8">
        <v>45</v>
      </c>
    </row>
    <row r="2082" spans="1:16" x14ac:dyDescent="0.2">
      <c r="A2082" s="10" t="s">
        <v>48</v>
      </c>
      <c r="B2082" s="8"/>
      <c r="C2082" s="8">
        <v>45</v>
      </c>
      <c r="D2082" s="8">
        <v>45</v>
      </c>
      <c r="M2082" s="8">
        <v>5</v>
      </c>
      <c r="P2082" s="8"/>
    </row>
    <row r="2083" spans="1:16" x14ac:dyDescent="0.2">
      <c r="A2083" s="10" t="s">
        <v>1079</v>
      </c>
      <c r="B2083" s="8">
        <v>5</v>
      </c>
      <c r="C2083" s="8"/>
      <c r="D2083" s="8">
        <v>5</v>
      </c>
      <c r="M2083" s="8">
        <v>21</v>
      </c>
      <c r="P2083" s="8"/>
    </row>
    <row r="2084" spans="1:16" x14ac:dyDescent="0.2">
      <c r="A2084" s="10" t="s">
        <v>875</v>
      </c>
      <c r="B2084" s="8">
        <v>21</v>
      </c>
      <c r="C2084" s="8"/>
      <c r="D2084" s="8">
        <v>21</v>
      </c>
      <c r="M2084" s="8"/>
      <c r="P2084" s="8">
        <v>56</v>
      </c>
    </row>
    <row r="2085" spans="1:16" x14ac:dyDescent="0.2">
      <c r="A2085" s="10" t="s">
        <v>2497</v>
      </c>
      <c r="B2085" s="8"/>
      <c r="C2085" s="8">
        <v>56</v>
      </c>
      <c r="D2085" s="8">
        <v>56</v>
      </c>
      <c r="M2085" s="8"/>
      <c r="P2085" s="8">
        <v>50</v>
      </c>
    </row>
    <row r="2086" spans="1:16" x14ac:dyDescent="0.2">
      <c r="A2086" s="10" t="s">
        <v>1932</v>
      </c>
      <c r="B2086" s="8"/>
      <c r="C2086" s="8">
        <v>50</v>
      </c>
      <c r="D2086" s="8">
        <v>50</v>
      </c>
      <c r="M2086" s="8">
        <v>1</v>
      </c>
      <c r="P2086" s="8"/>
    </row>
    <row r="2087" spans="1:16" x14ac:dyDescent="0.2">
      <c r="A2087" s="10" t="s">
        <v>1135</v>
      </c>
      <c r="B2087" s="8">
        <v>1</v>
      </c>
      <c r="C2087" s="8"/>
      <c r="D2087" s="8">
        <v>1</v>
      </c>
      <c r="M2087" s="8"/>
      <c r="P2087" s="8">
        <v>80</v>
      </c>
    </row>
    <row r="2088" spans="1:16" x14ac:dyDescent="0.2">
      <c r="A2088" s="10" t="s">
        <v>336</v>
      </c>
      <c r="B2088" s="8"/>
      <c r="C2088" s="8">
        <v>80</v>
      </c>
      <c r="D2088" s="8">
        <v>80</v>
      </c>
      <c r="M2088" s="8"/>
      <c r="P2088" s="8">
        <v>19</v>
      </c>
    </row>
    <row r="2089" spans="1:16" x14ac:dyDescent="0.2">
      <c r="A2089" s="10" t="s">
        <v>1391</v>
      </c>
      <c r="B2089" s="8"/>
      <c r="C2089" s="8">
        <v>19</v>
      </c>
      <c r="D2089" s="8">
        <v>19</v>
      </c>
      <c r="M2089" s="8"/>
      <c r="P2089" s="8">
        <v>205</v>
      </c>
    </row>
    <row r="2090" spans="1:16" x14ac:dyDescent="0.2">
      <c r="A2090" s="10" t="s">
        <v>1608</v>
      </c>
      <c r="B2090" s="8"/>
      <c r="C2090" s="8">
        <v>205</v>
      </c>
      <c r="D2090" s="8">
        <v>205</v>
      </c>
      <c r="M2090" s="8"/>
      <c r="P2090" s="8">
        <v>41</v>
      </c>
    </row>
    <row r="2091" spans="1:16" x14ac:dyDescent="0.2">
      <c r="A2091" s="10" t="s">
        <v>1264</v>
      </c>
      <c r="B2091" s="8"/>
      <c r="C2091" s="8">
        <v>41</v>
      </c>
      <c r="D2091" s="8">
        <v>41</v>
      </c>
      <c r="M2091" s="8"/>
      <c r="P2091" s="8">
        <v>98</v>
      </c>
    </row>
    <row r="2092" spans="1:16" x14ac:dyDescent="0.2">
      <c r="A2092" s="10" t="s">
        <v>3420</v>
      </c>
      <c r="B2092" s="8"/>
      <c r="C2092" s="8">
        <v>98</v>
      </c>
      <c r="D2092" s="8">
        <v>98</v>
      </c>
      <c r="M2092" s="8">
        <v>0</v>
      </c>
      <c r="P2092" s="8"/>
    </row>
    <row r="2093" spans="1:16" x14ac:dyDescent="0.2">
      <c r="A2093" s="10" t="s">
        <v>4025</v>
      </c>
      <c r="B2093" s="8">
        <v>0</v>
      </c>
      <c r="C2093" s="8"/>
      <c r="D2093" s="8">
        <v>0</v>
      </c>
      <c r="M2093" s="8"/>
      <c r="P2093" s="8">
        <v>204</v>
      </c>
    </row>
    <row r="2094" spans="1:16" x14ac:dyDescent="0.2">
      <c r="A2094" s="10" t="s">
        <v>3533</v>
      </c>
      <c r="B2094" s="8"/>
      <c r="C2094" s="8">
        <v>204</v>
      </c>
      <c r="D2094" s="8">
        <v>204</v>
      </c>
      <c r="M2094" s="8">
        <v>20</v>
      </c>
      <c r="P2094" s="8"/>
    </row>
    <row r="2095" spans="1:16" x14ac:dyDescent="0.2">
      <c r="A2095" s="10" t="s">
        <v>1106</v>
      </c>
      <c r="B2095" s="8">
        <v>20</v>
      </c>
      <c r="C2095" s="8"/>
      <c r="D2095" s="8">
        <v>20</v>
      </c>
      <c r="M2095" s="8"/>
      <c r="P2095" s="8">
        <v>38</v>
      </c>
    </row>
    <row r="2096" spans="1:16" x14ac:dyDescent="0.2">
      <c r="A2096" s="10" t="s">
        <v>2083</v>
      </c>
      <c r="B2096" s="8"/>
      <c r="C2096" s="8">
        <v>38</v>
      </c>
      <c r="D2096" s="8">
        <v>38</v>
      </c>
      <c r="M2096" s="8">
        <v>57</v>
      </c>
      <c r="P2096" s="8"/>
    </row>
    <row r="2097" spans="1:16" x14ac:dyDescent="0.2">
      <c r="A2097" s="10" t="s">
        <v>2158</v>
      </c>
      <c r="B2097" s="8">
        <v>57</v>
      </c>
      <c r="C2097" s="8"/>
      <c r="D2097" s="8">
        <v>57</v>
      </c>
      <c r="M2097" s="8">
        <v>6</v>
      </c>
      <c r="P2097" s="8"/>
    </row>
    <row r="2098" spans="1:16" x14ac:dyDescent="0.2">
      <c r="A2098" s="10" t="s">
        <v>200</v>
      </c>
      <c r="B2098" s="8">
        <v>6</v>
      </c>
      <c r="C2098" s="8"/>
      <c r="D2098" s="8">
        <v>6</v>
      </c>
      <c r="M2098" s="8"/>
      <c r="P2098" s="8">
        <v>113</v>
      </c>
    </row>
    <row r="2099" spans="1:16" x14ac:dyDescent="0.2">
      <c r="A2099" s="10" t="s">
        <v>1403</v>
      </c>
      <c r="B2099" s="8"/>
      <c r="C2099" s="8">
        <v>113</v>
      </c>
      <c r="D2099" s="8">
        <v>113</v>
      </c>
      <c r="M2099" s="8"/>
      <c r="P2099" s="8">
        <v>9</v>
      </c>
    </row>
    <row r="2100" spans="1:16" x14ac:dyDescent="0.2">
      <c r="A2100" s="10" t="s">
        <v>2449</v>
      </c>
      <c r="B2100" s="8"/>
      <c r="C2100" s="8">
        <v>9</v>
      </c>
      <c r="D2100" s="8">
        <v>9</v>
      </c>
      <c r="M2100" s="8"/>
      <c r="P2100" s="8">
        <v>682</v>
      </c>
    </row>
    <row r="2101" spans="1:16" x14ac:dyDescent="0.2">
      <c r="A2101" s="10" t="s">
        <v>1953</v>
      </c>
      <c r="B2101" s="8"/>
      <c r="C2101" s="8">
        <v>682</v>
      </c>
      <c r="D2101" s="8">
        <v>682</v>
      </c>
      <c r="M2101" s="8"/>
      <c r="P2101" s="8">
        <v>196</v>
      </c>
    </row>
    <row r="2102" spans="1:16" x14ac:dyDescent="0.2">
      <c r="A2102" s="10" t="s">
        <v>397</v>
      </c>
      <c r="B2102" s="8"/>
      <c r="C2102" s="8">
        <v>196</v>
      </c>
      <c r="D2102" s="8">
        <v>196</v>
      </c>
      <c r="M2102" s="8"/>
      <c r="P2102" s="8">
        <v>52</v>
      </c>
    </row>
    <row r="2103" spans="1:16" x14ac:dyDescent="0.2">
      <c r="A2103" s="10" t="s">
        <v>1290</v>
      </c>
      <c r="B2103" s="8"/>
      <c r="C2103" s="8">
        <v>52</v>
      </c>
      <c r="D2103" s="8">
        <v>52</v>
      </c>
      <c r="M2103" s="8">
        <v>52</v>
      </c>
      <c r="P2103" s="8"/>
    </row>
    <row r="2104" spans="1:16" x14ac:dyDescent="0.2">
      <c r="A2104" s="10" t="s">
        <v>1805</v>
      </c>
      <c r="B2104" s="8">
        <v>52</v>
      </c>
      <c r="C2104" s="8"/>
      <c r="D2104" s="8">
        <v>52</v>
      </c>
      <c r="M2104" s="8">
        <v>7</v>
      </c>
      <c r="P2104" s="8"/>
    </row>
    <row r="2105" spans="1:16" x14ac:dyDescent="0.2">
      <c r="A2105" s="10" t="s">
        <v>2906</v>
      </c>
      <c r="B2105" s="8">
        <v>7</v>
      </c>
      <c r="C2105" s="8"/>
      <c r="D2105" s="8">
        <v>7</v>
      </c>
      <c r="M2105" s="8"/>
      <c r="P2105" s="8">
        <v>27</v>
      </c>
    </row>
    <row r="2106" spans="1:16" x14ac:dyDescent="0.2">
      <c r="A2106" s="10" t="s">
        <v>3779</v>
      </c>
      <c r="B2106" s="8"/>
      <c r="C2106" s="8">
        <v>27</v>
      </c>
      <c r="D2106" s="8">
        <v>27</v>
      </c>
      <c r="M2106" s="8"/>
      <c r="P2106" s="8">
        <v>267</v>
      </c>
    </row>
    <row r="2107" spans="1:16" x14ac:dyDescent="0.2">
      <c r="A2107" s="10" t="s">
        <v>359</v>
      </c>
      <c r="B2107" s="8"/>
      <c r="C2107" s="8">
        <v>267</v>
      </c>
      <c r="D2107" s="8">
        <v>267</v>
      </c>
      <c r="M2107" s="8"/>
      <c r="P2107" s="8">
        <v>38</v>
      </c>
    </row>
    <row r="2108" spans="1:16" x14ac:dyDescent="0.2">
      <c r="A2108" s="10" t="s">
        <v>2178</v>
      </c>
      <c r="B2108" s="8"/>
      <c r="C2108" s="8">
        <v>38</v>
      </c>
      <c r="D2108" s="8">
        <v>38</v>
      </c>
      <c r="M2108" s="8">
        <v>39</v>
      </c>
      <c r="P2108" s="8"/>
    </row>
    <row r="2109" spans="1:16" x14ac:dyDescent="0.2">
      <c r="A2109" s="10" t="s">
        <v>1138</v>
      </c>
      <c r="B2109" s="8">
        <v>39</v>
      </c>
      <c r="C2109" s="8"/>
      <c r="D2109" s="8">
        <v>39</v>
      </c>
      <c r="M2109" s="8">
        <v>10</v>
      </c>
      <c r="P2109" s="8"/>
    </row>
    <row r="2110" spans="1:16" x14ac:dyDescent="0.2">
      <c r="A2110" s="10" t="s">
        <v>686</v>
      </c>
      <c r="B2110" s="8">
        <v>10</v>
      </c>
      <c r="C2110" s="8"/>
      <c r="D2110" s="8">
        <v>10</v>
      </c>
      <c r="M2110" s="8"/>
      <c r="P2110" s="8">
        <v>263</v>
      </c>
    </row>
    <row r="2111" spans="1:16" x14ac:dyDescent="0.2">
      <c r="A2111" s="10" t="s">
        <v>2706</v>
      </c>
      <c r="B2111" s="8"/>
      <c r="C2111" s="8">
        <v>263</v>
      </c>
      <c r="D2111" s="8">
        <v>263</v>
      </c>
      <c r="M2111" s="8">
        <v>1</v>
      </c>
      <c r="P2111" s="8"/>
    </row>
    <row r="2112" spans="1:16" x14ac:dyDescent="0.2">
      <c r="A2112" s="10" t="s">
        <v>1560</v>
      </c>
      <c r="B2112" s="8">
        <v>1</v>
      </c>
      <c r="C2112" s="8"/>
      <c r="D2112" s="8">
        <v>1</v>
      </c>
      <c r="M2112" s="8"/>
      <c r="P2112" s="8">
        <v>172</v>
      </c>
    </row>
    <row r="2113" spans="1:16" x14ac:dyDescent="0.2">
      <c r="A2113" s="10" t="s">
        <v>1350</v>
      </c>
      <c r="B2113" s="8"/>
      <c r="C2113" s="8">
        <v>172</v>
      </c>
      <c r="D2113" s="8">
        <v>172</v>
      </c>
      <c r="M2113" s="8">
        <v>0</v>
      </c>
      <c r="P2113" s="8"/>
    </row>
    <row r="2114" spans="1:16" x14ac:dyDescent="0.2">
      <c r="A2114" s="10" t="s">
        <v>4039</v>
      </c>
      <c r="B2114" s="8">
        <v>0</v>
      </c>
      <c r="C2114" s="8"/>
      <c r="D2114" s="8">
        <v>0</v>
      </c>
      <c r="M2114" s="8"/>
      <c r="P2114" s="8">
        <v>237</v>
      </c>
    </row>
    <row r="2115" spans="1:16" x14ac:dyDescent="0.2">
      <c r="A2115" s="10" t="s">
        <v>3282</v>
      </c>
      <c r="B2115" s="8"/>
      <c r="C2115" s="8">
        <v>237</v>
      </c>
      <c r="D2115" s="8">
        <v>237</v>
      </c>
      <c r="M2115" s="8"/>
      <c r="P2115" s="8">
        <v>29</v>
      </c>
    </row>
    <row r="2116" spans="1:16" x14ac:dyDescent="0.2">
      <c r="A2116" s="10" t="s">
        <v>3492</v>
      </c>
      <c r="B2116" s="8"/>
      <c r="C2116" s="8">
        <v>29</v>
      </c>
      <c r="D2116" s="8">
        <v>29</v>
      </c>
      <c r="M2116" s="8">
        <v>2</v>
      </c>
      <c r="P2116" s="8"/>
    </row>
    <row r="2117" spans="1:16" x14ac:dyDescent="0.2">
      <c r="A2117" s="10" t="s">
        <v>3201</v>
      </c>
      <c r="B2117" s="8">
        <v>2</v>
      </c>
      <c r="C2117" s="8"/>
      <c r="D2117" s="8">
        <v>2</v>
      </c>
      <c r="M2117" s="8"/>
      <c r="P2117" s="8">
        <v>130</v>
      </c>
    </row>
    <row r="2118" spans="1:16" x14ac:dyDescent="0.2">
      <c r="A2118" s="10" t="s">
        <v>1281</v>
      </c>
      <c r="B2118" s="8"/>
      <c r="C2118" s="8">
        <v>130</v>
      </c>
      <c r="D2118" s="8">
        <v>130</v>
      </c>
      <c r="M2118" s="8">
        <v>1</v>
      </c>
      <c r="P2118" s="8"/>
    </row>
    <row r="2119" spans="1:16" x14ac:dyDescent="0.2">
      <c r="A2119" s="10" t="s">
        <v>3094</v>
      </c>
      <c r="B2119" s="8">
        <v>1</v>
      </c>
      <c r="C2119" s="8"/>
      <c r="D2119" s="8">
        <v>1</v>
      </c>
      <c r="M2119" s="8">
        <v>1</v>
      </c>
      <c r="P2119" s="8"/>
    </row>
    <row r="2120" spans="1:16" x14ac:dyDescent="0.2">
      <c r="A2120" s="10" t="s">
        <v>1174</v>
      </c>
      <c r="B2120" s="8">
        <v>1</v>
      </c>
      <c r="C2120" s="8"/>
      <c r="D2120" s="8">
        <v>1</v>
      </c>
      <c r="M2120" s="8">
        <v>1</v>
      </c>
      <c r="P2120" s="8"/>
    </row>
    <row r="2121" spans="1:16" x14ac:dyDescent="0.2">
      <c r="A2121" s="10" t="s">
        <v>3987</v>
      </c>
      <c r="B2121" s="8">
        <v>1</v>
      </c>
      <c r="C2121" s="8"/>
      <c r="D2121" s="8">
        <v>1</v>
      </c>
      <c r="M2121" s="8"/>
      <c r="P2121" s="8">
        <v>147</v>
      </c>
    </row>
    <row r="2122" spans="1:16" x14ac:dyDescent="0.2">
      <c r="A2122" s="10" t="s">
        <v>1954</v>
      </c>
      <c r="B2122" s="8"/>
      <c r="C2122" s="8">
        <v>147</v>
      </c>
      <c r="D2122" s="8">
        <v>147</v>
      </c>
      <c r="M2122" s="8"/>
      <c r="P2122" s="8">
        <v>44</v>
      </c>
    </row>
    <row r="2123" spans="1:16" x14ac:dyDescent="0.2">
      <c r="A2123" s="10" t="s">
        <v>3352</v>
      </c>
      <c r="B2123" s="8"/>
      <c r="C2123" s="8">
        <v>44</v>
      </c>
      <c r="D2123" s="8">
        <v>44</v>
      </c>
      <c r="M2123" s="8"/>
      <c r="P2123" s="8">
        <v>1637</v>
      </c>
    </row>
    <row r="2124" spans="1:16" x14ac:dyDescent="0.2">
      <c r="A2124" s="10" t="s">
        <v>2002</v>
      </c>
      <c r="B2124" s="8"/>
      <c r="C2124" s="8">
        <v>1637</v>
      </c>
      <c r="D2124" s="8">
        <v>1637</v>
      </c>
      <c r="M2124" s="8"/>
      <c r="P2124" s="8">
        <v>383</v>
      </c>
    </row>
    <row r="2125" spans="1:16" x14ac:dyDescent="0.2">
      <c r="A2125" s="10" t="s">
        <v>385</v>
      </c>
      <c r="B2125" s="8"/>
      <c r="C2125" s="8">
        <v>383</v>
      </c>
      <c r="D2125" s="8">
        <v>383</v>
      </c>
      <c r="M2125" s="8"/>
      <c r="P2125" s="8">
        <v>69</v>
      </c>
    </row>
    <row r="2126" spans="1:16" x14ac:dyDescent="0.2">
      <c r="A2126" s="10" t="s">
        <v>3158</v>
      </c>
      <c r="B2126" s="8"/>
      <c r="C2126" s="8">
        <v>69</v>
      </c>
      <c r="D2126" s="8">
        <v>69</v>
      </c>
      <c r="M2126" s="8"/>
      <c r="P2126" s="8">
        <v>15</v>
      </c>
    </row>
    <row r="2127" spans="1:16" x14ac:dyDescent="0.2">
      <c r="A2127" s="10" t="s">
        <v>2210</v>
      </c>
      <c r="B2127" s="8"/>
      <c r="C2127" s="8">
        <v>15</v>
      </c>
      <c r="D2127" s="8">
        <v>15</v>
      </c>
      <c r="M2127" s="8">
        <v>0</v>
      </c>
      <c r="P2127" s="8"/>
    </row>
    <row r="2128" spans="1:16" x14ac:dyDescent="0.2">
      <c r="A2128" s="10" t="s">
        <v>238</v>
      </c>
      <c r="B2128" s="8">
        <v>0</v>
      </c>
      <c r="C2128" s="8"/>
      <c r="D2128" s="8">
        <v>0</v>
      </c>
      <c r="M2128" s="8">
        <v>1</v>
      </c>
      <c r="P2128" s="8"/>
    </row>
    <row r="2129" spans="1:16" x14ac:dyDescent="0.2">
      <c r="A2129" s="10" t="s">
        <v>4046</v>
      </c>
      <c r="B2129" s="8">
        <v>1</v>
      </c>
      <c r="C2129" s="8"/>
      <c r="D2129" s="8">
        <v>1</v>
      </c>
      <c r="M2129" s="8">
        <v>29</v>
      </c>
      <c r="P2129" s="8"/>
    </row>
    <row r="2130" spans="1:16" x14ac:dyDescent="0.2">
      <c r="A2130" s="10" t="s">
        <v>1787</v>
      </c>
      <c r="B2130" s="8">
        <v>29</v>
      </c>
      <c r="C2130" s="8"/>
      <c r="D2130" s="8">
        <v>29</v>
      </c>
      <c r="M2130" s="8"/>
      <c r="P2130" s="8">
        <v>89</v>
      </c>
    </row>
    <row r="2131" spans="1:16" x14ac:dyDescent="0.2">
      <c r="A2131" s="10" t="s">
        <v>2321</v>
      </c>
      <c r="B2131" s="8"/>
      <c r="C2131" s="8">
        <v>89</v>
      </c>
      <c r="D2131" s="8">
        <v>89</v>
      </c>
      <c r="M2131" s="8"/>
      <c r="P2131" s="8">
        <v>11</v>
      </c>
    </row>
    <row r="2132" spans="1:16" x14ac:dyDescent="0.2">
      <c r="A2132" s="10" t="s">
        <v>2669</v>
      </c>
      <c r="B2132" s="8"/>
      <c r="C2132" s="8">
        <v>11</v>
      </c>
      <c r="D2132" s="8">
        <v>11</v>
      </c>
      <c r="M2132" s="8"/>
      <c r="P2132" s="8">
        <v>244</v>
      </c>
    </row>
    <row r="2133" spans="1:16" x14ac:dyDescent="0.2">
      <c r="A2133" s="10" t="s">
        <v>3187</v>
      </c>
      <c r="B2133" s="8"/>
      <c r="C2133" s="8">
        <v>244</v>
      </c>
      <c r="D2133" s="8">
        <v>244</v>
      </c>
      <c r="M2133" s="8">
        <v>1</v>
      </c>
      <c r="P2133" s="8"/>
    </row>
    <row r="2134" spans="1:16" x14ac:dyDescent="0.2">
      <c r="A2134" s="10" t="s">
        <v>1987</v>
      </c>
      <c r="B2134" s="8">
        <v>1</v>
      </c>
      <c r="C2134" s="8"/>
      <c r="D2134" s="8">
        <v>1</v>
      </c>
      <c r="M2134" s="8"/>
      <c r="P2134" s="8">
        <v>379</v>
      </c>
    </row>
    <row r="2135" spans="1:16" x14ac:dyDescent="0.2">
      <c r="A2135" s="10" t="s">
        <v>2040</v>
      </c>
      <c r="B2135" s="8"/>
      <c r="C2135" s="8">
        <v>379</v>
      </c>
      <c r="D2135" s="8">
        <v>379</v>
      </c>
      <c r="M2135" s="8"/>
      <c r="P2135" s="8">
        <v>88</v>
      </c>
    </row>
    <row r="2136" spans="1:16" x14ac:dyDescent="0.2">
      <c r="A2136" s="10" t="s">
        <v>2190</v>
      </c>
      <c r="B2136" s="8"/>
      <c r="C2136" s="8">
        <v>88</v>
      </c>
      <c r="D2136" s="8">
        <v>88</v>
      </c>
      <c r="M2136" s="8"/>
      <c r="P2136" s="8">
        <v>82</v>
      </c>
    </row>
    <row r="2137" spans="1:16" x14ac:dyDescent="0.2">
      <c r="A2137" s="10" t="s">
        <v>1630</v>
      </c>
      <c r="B2137" s="8"/>
      <c r="C2137" s="8">
        <v>82</v>
      </c>
      <c r="D2137" s="8">
        <v>82</v>
      </c>
      <c r="M2137" s="8"/>
      <c r="P2137" s="8">
        <v>31</v>
      </c>
    </row>
    <row r="2138" spans="1:16" x14ac:dyDescent="0.2">
      <c r="A2138" s="10" t="s">
        <v>1378</v>
      </c>
      <c r="B2138" s="8"/>
      <c r="C2138" s="8">
        <v>31</v>
      </c>
      <c r="D2138" s="8">
        <v>31</v>
      </c>
      <c r="M2138" s="8"/>
      <c r="P2138" s="8">
        <v>90</v>
      </c>
    </row>
    <row r="2139" spans="1:16" x14ac:dyDescent="0.2">
      <c r="A2139" s="10" t="s">
        <v>1755</v>
      </c>
      <c r="B2139" s="8"/>
      <c r="C2139" s="8">
        <v>90</v>
      </c>
      <c r="D2139" s="8">
        <v>90</v>
      </c>
      <c r="M2139" s="8"/>
      <c r="P2139" s="8">
        <v>103</v>
      </c>
    </row>
    <row r="2140" spans="1:16" x14ac:dyDescent="0.2">
      <c r="A2140" s="10" t="s">
        <v>1222</v>
      </c>
      <c r="B2140" s="8"/>
      <c r="C2140" s="8">
        <v>103</v>
      </c>
      <c r="D2140" s="8">
        <v>103</v>
      </c>
      <c r="M2140" s="8">
        <v>2</v>
      </c>
      <c r="P2140" s="8"/>
    </row>
    <row r="2141" spans="1:16" x14ac:dyDescent="0.2">
      <c r="A2141" s="10" t="s">
        <v>4068</v>
      </c>
      <c r="B2141" s="8">
        <v>2</v>
      </c>
      <c r="C2141" s="8"/>
      <c r="D2141" s="8">
        <v>2</v>
      </c>
      <c r="M2141" s="8"/>
      <c r="P2141" s="8">
        <v>48</v>
      </c>
    </row>
    <row r="2142" spans="1:16" x14ac:dyDescent="0.2">
      <c r="A2142" s="10" t="s">
        <v>2530</v>
      </c>
      <c r="B2142" s="8"/>
      <c r="C2142" s="8">
        <v>48</v>
      </c>
      <c r="D2142" s="8">
        <v>48</v>
      </c>
      <c r="M2142" s="8">
        <v>103</v>
      </c>
      <c r="P2142" s="8"/>
    </row>
    <row r="2143" spans="1:16" x14ac:dyDescent="0.2">
      <c r="A2143" s="10" t="s">
        <v>1766</v>
      </c>
      <c r="B2143" s="8">
        <v>103</v>
      </c>
      <c r="C2143" s="8"/>
      <c r="D2143" s="8">
        <v>103</v>
      </c>
      <c r="M2143" s="8"/>
      <c r="P2143" s="8">
        <v>102</v>
      </c>
    </row>
    <row r="2144" spans="1:16" x14ac:dyDescent="0.2">
      <c r="A2144" s="10" t="s">
        <v>2451</v>
      </c>
      <c r="B2144" s="8"/>
      <c r="C2144" s="8">
        <v>102</v>
      </c>
      <c r="D2144" s="8">
        <v>102</v>
      </c>
      <c r="M2144" s="8"/>
      <c r="P2144" s="8">
        <v>24</v>
      </c>
    </row>
    <row r="2145" spans="1:16" x14ac:dyDescent="0.2">
      <c r="A2145" s="10" t="s">
        <v>3294</v>
      </c>
      <c r="B2145" s="8"/>
      <c r="C2145" s="8">
        <v>24</v>
      </c>
      <c r="D2145" s="8">
        <v>24</v>
      </c>
      <c r="M2145" s="8"/>
      <c r="P2145" s="8">
        <v>80</v>
      </c>
    </row>
    <row r="2146" spans="1:16" x14ac:dyDescent="0.2">
      <c r="A2146" s="10" t="s">
        <v>3481</v>
      </c>
      <c r="B2146" s="8"/>
      <c r="C2146" s="8">
        <v>80</v>
      </c>
      <c r="D2146" s="8">
        <v>80</v>
      </c>
      <c r="M2146" s="8">
        <v>0</v>
      </c>
      <c r="P2146" s="8"/>
    </row>
    <row r="2147" spans="1:16" x14ac:dyDescent="0.2">
      <c r="A2147" s="10" t="s">
        <v>210</v>
      </c>
      <c r="B2147" s="8">
        <v>0</v>
      </c>
      <c r="C2147" s="8"/>
      <c r="D2147" s="8">
        <v>0</v>
      </c>
      <c r="M2147" s="8">
        <v>229</v>
      </c>
      <c r="P2147" s="8"/>
    </row>
    <row r="2148" spans="1:16" x14ac:dyDescent="0.2">
      <c r="A2148" s="10" t="s">
        <v>999</v>
      </c>
      <c r="B2148" s="8">
        <v>229</v>
      </c>
      <c r="C2148" s="8"/>
      <c r="D2148" s="8">
        <v>229</v>
      </c>
      <c r="M2148" s="8"/>
      <c r="P2148" s="8">
        <v>158</v>
      </c>
    </row>
    <row r="2149" spans="1:16" x14ac:dyDescent="0.2">
      <c r="A2149" s="10" t="s">
        <v>528</v>
      </c>
      <c r="B2149" s="8"/>
      <c r="C2149" s="8">
        <v>158</v>
      </c>
      <c r="D2149" s="8">
        <v>158</v>
      </c>
      <c r="M2149" s="8"/>
      <c r="P2149" s="8">
        <v>154</v>
      </c>
    </row>
    <row r="2150" spans="1:16" x14ac:dyDescent="0.2">
      <c r="A2150" s="10" t="s">
        <v>833</v>
      </c>
      <c r="B2150" s="8"/>
      <c r="C2150" s="8">
        <v>154</v>
      </c>
      <c r="D2150" s="8">
        <v>154</v>
      </c>
      <c r="M2150" s="8">
        <v>5</v>
      </c>
      <c r="P2150" s="8"/>
    </row>
    <row r="2151" spans="1:16" x14ac:dyDescent="0.2">
      <c r="A2151" s="10" t="s">
        <v>947</v>
      </c>
      <c r="B2151" s="8">
        <v>5</v>
      </c>
      <c r="C2151" s="8"/>
      <c r="D2151" s="8">
        <v>5</v>
      </c>
      <c r="M2151" s="8"/>
      <c r="P2151" s="8">
        <v>562</v>
      </c>
    </row>
    <row r="2152" spans="1:16" x14ac:dyDescent="0.2">
      <c r="A2152" s="10" t="s">
        <v>388</v>
      </c>
      <c r="B2152" s="8"/>
      <c r="C2152" s="8">
        <v>562</v>
      </c>
      <c r="D2152" s="8">
        <v>562</v>
      </c>
      <c r="M2152" s="8"/>
      <c r="P2152" s="8">
        <v>37</v>
      </c>
    </row>
    <row r="2153" spans="1:16" x14ac:dyDescent="0.2">
      <c r="A2153" s="10" t="s">
        <v>3451</v>
      </c>
      <c r="B2153" s="8"/>
      <c r="C2153" s="8">
        <v>37</v>
      </c>
      <c r="D2153" s="8">
        <v>37</v>
      </c>
      <c r="M2153" s="8">
        <v>75</v>
      </c>
      <c r="P2153" s="8"/>
    </row>
    <row r="2154" spans="1:16" x14ac:dyDescent="0.2">
      <c r="A2154" s="10" t="s">
        <v>1804</v>
      </c>
      <c r="B2154" s="8">
        <v>75</v>
      </c>
      <c r="C2154" s="8"/>
      <c r="D2154" s="8">
        <v>75</v>
      </c>
      <c r="M2154" s="8"/>
      <c r="P2154" s="8">
        <v>94</v>
      </c>
    </row>
    <row r="2155" spans="1:16" x14ac:dyDescent="0.2">
      <c r="A2155" s="10" t="s">
        <v>2797</v>
      </c>
      <c r="B2155" s="8"/>
      <c r="C2155" s="8">
        <v>94</v>
      </c>
      <c r="D2155" s="8">
        <v>94</v>
      </c>
      <c r="M2155" s="8">
        <v>13</v>
      </c>
      <c r="P2155" s="8"/>
    </row>
    <row r="2156" spans="1:16" x14ac:dyDescent="0.2">
      <c r="A2156" s="10" t="s">
        <v>1133</v>
      </c>
      <c r="B2156" s="8">
        <v>13</v>
      </c>
      <c r="C2156" s="8"/>
      <c r="D2156" s="8">
        <v>13</v>
      </c>
      <c r="M2156" s="8"/>
      <c r="P2156" s="8">
        <v>98</v>
      </c>
    </row>
    <row r="2157" spans="1:16" x14ac:dyDescent="0.2">
      <c r="A2157" s="10" t="s">
        <v>2963</v>
      </c>
      <c r="B2157" s="8"/>
      <c r="C2157" s="8">
        <v>98</v>
      </c>
      <c r="D2157" s="8">
        <v>98</v>
      </c>
      <c r="M2157" s="8"/>
      <c r="P2157" s="8">
        <v>51</v>
      </c>
    </row>
    <row r="2158" spans="1:16" x14ac:dyDescent="0.2">
      <c r="A2158" s="10" t="s">
        <v>3615</v>
      </c>
      <c r="B2158" s="8"/>
      <c r="C2158" s="8">
        <v>51</v>
      </c>
      <c r="D2158" s="8">
        <v>51</v>
      </c>
      <c r="M2158" s="8"/>
      <c r="P2158" s="8">
        <v>47</v>
      </c>
    </row>
    <row r="2159" spans="1:16" x14ac:dyDescent="0.2">
      <c r="A2159" s="10" t="s">
        <v>1474</v>
      </c>
      <c r="B2159" s="8"/>
      <c r="C2159" s="8">
        <v>47</v>
      </c>
      <c r="D2159" s="8">
        <v>47</v>
      </c>
      <c r="M2159" s="8">
        <v>3</v>
      </c>
      <c r="P2159" s="8"/>
    </row>
    <row r="2160" spans="1:16" x14ac:dyDescent="0.2">
      <c r="A2160" s="10" t="s">
        <v>778</v>
      </c>
      <c r="B2160" s="8">
        <v>3</v>
      </c>
      <c r="C2160" s="8"/>
      <c r="D2160" s="8">
        <v>3</v>
      </c>
      <c r="M2160" s="8"/>
      <c r="P2160" s="8">
        <v>29</v>
      </c>
    </row>
    <row r="2161" spans="1:16" x14ac:dyDescent="0.2">
      <c r="A2161" s="10" t="s">
        <v>3625</v>
      </c>
      <c r="B2161" s="8"/>
      <c r="C2161" s="8">
        <v>29</v>
      </c>
      <c r="D2161" s="8">
        <v>29</v>
      </c>
      <c r="M2161" s="8"/>
      <c r="P2161" s="8">
        <v>162</v>
      </c>
    </row>
    <row r="2162" spans="1:16" x14ac:dyDescent="0.2">
      <c r="A2162" s="10" t="s">
        <v>3357</v>
      </c>
      <c r="B2162" s="8"/>
      <c r="C2162" s="8">
        <v>162</v>
      </c>
      <c r="D2162" s="8">
        <v>162</v>
      </c>
      <c r="M2162" s="8">
        <v>6</v>
      </c>
      <c r="P2162" s="8"/>
    </row>
    <row r="2163" spans="1:16" x14ac:dyDescent="0.2">
      <c r="A2163" s="10" t="s">
        <v>1137</v>
      </c>
      <c r="B2163" s="8">
        <v>6</v>
      </c>
      <c r="C2163" s="8"/>
      <c r="D2163" s="8">
        <v>6</v>
      </c>
      <c r="M2163" s="8"/>
      <c r="P2163" s="8">
        <v>119</v>
      </c>
    </row>
    <row r="2164" spans="1:16" x14ac:dyDescent="0.2">
      <c r="A2164" s="10" t="s">
        <v>2733</v>
      </c>
      <c r="B2164" s="8"/>
      <c r="C2164" s="8">
        <v>119</v>
      </c>
      <c r="D2164" s="8">
        <v>119</v>
      </c>
      <c r="M2164" s="8"/>
      <c r="P2164" s="8">
        <v>30</v>
      </c>
    </row>
    <row r="2165" spans="1:16" x14ac:dyDescent="0.2">
      <c r="A2165" s="10" t="s">
        <v>3366</v>
      </c>
      <c r="B2165" s="8"/>
      <c r="C2165" s="8">
        <v>30</v>
      </c>
      <c r="D2165" s="8">
        <v>30</v>
      </c>
      <c r="M2165" s="8"/>
      <c r="P2165" s="8">
        <v>97</v>
      </c>
    </row>
    <row r="2166" spans="1:16" x14ac:dyDescent="0.2">
      <c r="A2166" s="10" t="s">
        <v>3006</v>
      </c>
      <c r="B2166" s="8"/>
      <c r="C2166" s="8">
        <v>97</v>
      </c>
      <c r="D2166" s="8">
        <v>97</v>
      </c>
      <c r="M2166" s="8">
        <v>0</v>
      </c>
      <c r="P2166" s="8"/>
    </row>
    <row r="2167" spans="1:16" x14ac:dyDescent="0.2">
      <c r="A2167" s="10" t="s">
        <v>1994</v>
      </c>
      <c r="B2167" s="8">
        <v>0</v>
      </c>
      <c r="C2167" s="8"/>
      <c r="D2167" s="8">
        <v>0</v>
      </c>
      <c r="M2167" s="8">
        <v>0</v>
      </c>
      <c r="P2167" s="8"/>
    </row>
    <row r="2168" spans="1:16" x14ac:dyDescent="0.2">
      <c r="A2168" s="10" t="s">
        <v>771</v>
      </c>
      <c r="B2168" s="8">
        <v>0</v>
      </c>
      <c r="C2168" s="8"/>
      <c r="D2168" s="8">
        <v>0</v>
      </c>
      <c r="M2168" s="8">
        <v>0</v>
      </c>
      <c r="P2168" s="8"/>
    </row>
    <row r="2169" spans="1:16" x14ac:dyDescent="0.2">
      <c r="A2169" s="10" t="s">
        <v>3738</v>
      </c>
      <c r="B2169" s="8">
        <v>0</v>
      </c>
      <c r="C2169" s="8"/>
      <c r="D2169" s="8">
        <v>0</v>
      </c>
      <c r="M2169" s="8"/>
      <c r="P2169" s="8">
        <v>57</v>
      </c>
    </row>
    <row r="2170" spans="1:16" x14ac:dyDescent="0.2">
      <c r="A2170" s="10" t="s">
        <v>3247</v>
      </c>
      <c r="B2170" s="8"/>
      <c r="C2170" s="8">
        <v>57</v>
      </c>
      <c r="D2170" s="8">
        <v>57</v>
      </c>
      <c r="M2170" s="8"/>
      <c r="P2170" s="8">
        <v>263</v>
      </c>
    </row>
    <row r="2171" spans="1:16" x14ac:dyDescent="0.2">
      <c r="A2171" s="10" t="s">
        <v>2046</v>
      </c>
      <c r="B2171" s="8"/>
      <c r="C2171" s="8">
        <v>263</v>
      </c>
      <c r="D2171" s="8">
        <v>263</v>
      </c>
      <c r="M2171" s="8"/>
      <c r="P2171" s="8">
        <v>58</v>
      </c>
    </row>
    <row r="2172" spans="1:16" x14ac:dyDescent="0.2">
      <c r="A2172" s="10" t="s">
        <v>2736</v>
      </c>
      <c r="B2172" s="8"/>
      <c r="C2172" s="8">
        <v>58</v>
      </c>
      <c r="D2172" s="8">
        <v>58</v>
      </c>
      <c r="M2172" s="8">
        <v>3</v>
      </c>
      <c r="P2172" s="8"/>
    </row>
    <row r="2173" spans="1:16" x14ac:dyDescent="0.2">
      <c r="A2173" s="10" t="s">
        <v>3058</v>
      </c>
      <c r="B2173" s="8">
        <v>3</v>
      </c>
      <c r="C2173" s="8"/>
      <c r="D2173" s="8">
        <v>3</v>
      </c>
      <c r="M2173" s="8">
        <v>47</v>
      </c>
      <c r="P2173" s="8"/>
    </row>
    <row r="2174" spans="1:16" x14ac:dyDescent="0.2">
      <c r="A2174" s="10" t="s">
        <v>2672</v>
      </c>
      <c r="B2174" s="8">
        <v>47</v>
      </c>
      <c r="C2174" s="8"/>
      <c r="D2174" s="8">
        <v>47</v>
      </c>
      <c r="M2174" s="8"/>
      <c r="P2174" s="8">
        <v>644</v>
      </c>
    </row>
    <row r="2175" spans="1:16" x14ac:dyDescent="0.2">
      <c r="A2175" s="10" t="s">
        <v>2036</v>
      </c>
      <c r="B2175" s="8"/>
      <c r="C2175" s="8">
        <v>644</v>
      </c>
      <c r="D2175" s="8">
        <v>644</v>
      </c>
      <c r="M2175" s="8">
        <v>39</v>
      </c>
      <c r="P2175" s="8"/>
    </row>
    <row r="2176" spans="1:16" x14ac:dyDescent="0.2">
      <c r="A2176" s="10" t="s">
        <v>1768</v>
      </c>
      <c r="B2176" s="8">
        <v>39</v>
      </c>
      <c r="C2176" s="8"/>
      <c r="D2176" s="8">
        <v>39</v>
      </c>
      <c r="M2176" s="8"/>
      <c r="P2176" s="8">
        <v>288</v>
      </c>
    </row>
    <row r="2177" spans="1:16" x14ac:dyDescent="0.2">
      <c r="A2177" s="10" t="s">
        <v>3267</v>
      </c>
      <c r="B2177" s="8"/>
      <c r="C2177" s="8">
        <v>288</v>
      </c>
      <c r="D2177" s="8">
        <v>288</v>
      </c>
      <c r="M2177" s="8"/>
      <c r="P2177" s="8">
        <v>38</v>
      </c>
    </row>
    <row r="2178" spans="1:16" x14ac:dyDescent="0.2">
      <c r="A2178" s="10" t="s">
        <v>2787</v>
      </c>
      <c r="B2178" s="8"/>
      <c r="C2178" s="8">
        <v>38</v>
      </c>
      <c r="D2178" s="8">
        <v>38</v>
      </c>
      <c r="M2178" s="8">
        <v>29</v>
      </c>
      <c r="P2178" s="8"/>
    </row>
    <row r="2179" spans="1:16" x14ac:dyDescent="0.2">
      <c r="A2179" s="10" t="s">
        <v>665</v>
      </c>
      <c r="B2179" s="8">
        <v>29</v>
      </c>
      <c r="C2179" s="8"/>
      <c r="D2179" s="8">
        <v>29</v>
      </c>
      <c r="M2179" s="8">
        <v>9</v>
      </c>
      <c r="P2179" s="8"/>
    </row>
    <row r="2180" spans="1:16" x14ac:dyDescent="0.2">
      <c r="A2180" s="10" t="s">
        <v>1601</v>
      </c>
      <c r="B2180" s="8">
        <v>9</v>
      </c>
      <c r="C2180" s="8"/>
      <c r="D2180" s="8">
        <v>9</v>
      </c>
      <c r="M2180" s="8"/>
      <c r="P2180" s="8">
        <v>98</v>
      </c>
    </row>
    <row r="2181" spans="1:16" x14ac:dyDescent="0.2">
      <c r="A2181" s="10" t="s">
        <v>1541</v>
      </c>
      <c r="B2181" s="8"/>
      <c r="C2181" s="8">
        <v>98</v>
      </c>
      <c r="D2181" s="8">
        <v>98</v>
      </c>
      <c r="M2181" s="8"/>
      <c r="P2181" s="8">
        <v>352</v>
      </c>
    </row>
    <row r="2182" spans="1:16" x14ac:dyDescent="0.2">
      <c r="A2182" s="10" t="s">
        <v>2333</v>
      </c>
      <c r="B2182" s="8"/>
      <c r="C2182" s="8">
        <v>352</v>
      </c>
      <c r="D2182" s="8">
        <v>352</v>
      </c>
      <c r="M2182" s="8">
        <v>21</v>
      </c>
      <c r="P2182" s="8"/>
    </row>
    <row r="2183" spans="1:16" x14ac:dyDescent="0.2">
      <c r="A2183" s="10" t="s">
        <v>886</v>
      </c>
      <c r="B2183" s="8">
        <v>21</v>
      </c>
      <c r="C2183" s="8"/>
      <c r="D2183" s="8">
        <v>21</v>
      </c>
      <c r="M2183" s="8"/>
      <c r="P2183" s="8">
        <v>415</v>
      </c>
    </row>
    <row r="2184" spans="1:16" x14ac:dyDescent="0.2">
      <c r="A2184" s="10" t="s">
        <v>1955</v>
      </c>
      <c r="B2184" s="8"/>
      <c r="C2184" s="8">
        <v>415</v>
      </c>
      <c r="D2184" s="8">
        <v>415</v>
      </c>
      <c r="M2184" s="8"/>
      <c r="P2184" s="8">
        <v>286</v>
      </c>
    </row>
    <row r="2185" spans="1:16" x14ac:dyDescent="0.2">
      <c r="A2185" s="10" t="s">
        <v>3274</v>
      </c>
      <c r="B2185" s="8"/>
      <c r="C2185" s="8">
        <v>286</v>
      </c>
      <c r="D2185" s="8">
        <v>286</v>
      </c>
      <c r="M2185" s="8">
        <v>2</v>
      </c>
      <c r="P2185" s="8"/>
    </row>
    <row r="2186" spans="1:16" x14ac:dyDescent="0.2">
      <c r="A2186" s="10" t="s">
        <v>4069</v>
      </c>
      <c r="B2186" s="8">
        <v>2</v>
      </c>
      <c r="C2186" s="8"/>
      <c r="D2186" s="8">
        <v>2</v>
      </c>
      <c r="M2186" s="8"/>
      <c r="P2186" s="8">
        <v>15</v>
      </c>
    </row>
    <row r="2187" spans="1:16" x14ac:dyDescent="0.2">
      <c r="A2187" s="10" t="s">
        <v>1193</v>
      </c>
      <c r="B2187" s="8"/>
      <c r="C2187" s="8">
        <v>15</v>
      </c>
      <c r="D2187" s="8">
        <v>15</v>
      </c>
      <c r="M2187" s="8">
        <v>2</v>
      </c>
      <c r="P2187" s="8"/>
    </row>
    <row r="2188" spans="1:16" x14ac:dyDescent="0.2">
      <c r="A2188" s="10" t="s">
        <v>513</v>
      </c>
      <c r="B2188" s="8">
        <v>2</v>
      </c>
      <c r="C2188" s="8"/>
      <c r="D2188" s="8">
        <v>2</v>
      </c>
      <c r="M2188" s="8"/>
      <c r="P2188" s="8">
        <v>33</v>
      </c>
    </row>
    <row r="2189" spans="1:16" x14ac:dyDescent="0.2">
      <c r="A2189" s="10" t="s">
        <v>1824</v>
      </c>
      <c r="B2189" s="8"/>
      <c r="C2189" s="8">
        <v>33</v>
      </c>
      <c r="D2189" s="8">
        <v>33</v>
      </c>
      <c r="M2189" s="8"/>
      <c r="P2189" s="8">
        <v>69</v>
      </c>
    </row>
    <row r="2190" spans="1:16" x14ac:dyDescent="0.2">
      <c r="A2190" s="10" t="s">
        <v>59</v>
      </c>
      <c r="B2190" s="8"/>
      <c r="C2190" s="8">
        <v>69</v>
      </c>
      <c r="D2190" s="8">
        <v>69</v>
      </c>
      <c r="M2190" s="8">
        <v>6</v>
      </c>
      <c r="P2190" s="8"/>
    </row>
    <row r="2191" spans="1:16" x14ac:dyDescent="0.2">
      <c r="A2191" s="10" t="s">
        <v>3196</v>
      </c>
      <c r="B2191" s="8">
        <v>6</v>
      </c>
      <c r="C2191" s="8"/>
      <c r="D2191" s="8">
        <v>6</v>
      </c>
      <c r="M2191" s="8">
        <v>1</v>
      </c>
      <c r="P2191" s="8"/>
    </row>
    <row r="2192" spans="1:16" x14ac:dyDescent="0.2">
      <c r="A2192" s="10" t="s">
        <v>2779</v>
      </c>
      <c r="B2192" s="8">
        <v>1</v>
      </c>
      <c r="C2192" s="8"/>
      <c r="D2192" s="8">
        <v>1</v>
      </c>
      <c r="M2192" s="8">
        <v>8</v>
      </c>
      <c r="P2192" s="8"/>
    </row>
    <row r="2193" spans="1:16" x14ac:dyDescent="0.2">
      <c r="A2193" s="10" t="s">
        <v>3644</v>
      </c>
      <c r="B2193" s="8">
        <v>8</v>
      </c>
      <c r="C2193" s="8"/>
      <c r="D2193" s="8">
        <v>8</v>
      </c>
      <c r="M2193" s="8"/>
      <c r="P2193" s="8">
        <v>55</v>
      </c>
    </row>
    <row r="2194" spans="1:16" x14ac:dyDescent="0.2">
      <c r="A2194" s="10" t="s">
        <v>2082</v>
      </c>
      <c r="B2194" s="8"/>
      <c r="C2194" s="8">
        <v>55</v>
      </c>
      <c r="D2194" s="8">
        <v>55</v>
      </c>
      <c r="M2194" s="8"/>
      <c r="P2194" s="8">
        <v>405</v>
      </c>
    </row>
    <row r="2195" spans="1:16" x14ac:dyDescent="0.2">
      <c r="A2195" s="10" t="s">
        <v>1511</v>
      </c>
      <c r="B2195" s="8"/>
      <c r="C2195" s="8">
        <v>405</v>
      </c>
      <c r="D2195" s="8">
        <v>405</v>
      </c>
      <c r="M2195" s="8">
        <v>7</v>
      </c>
      <c r="P2195" s="8"/>
    </row>
    <row r="2196" spans="1:16" x14ac:dyDescent="0.2">
      <c r="A2196" s="10" t="s">
        <v>3888</v>
      </c>
      <c r="B2196" s="8">
        <v>7</v>
      </c>
      <c r="C2196" s="8"/>
      <c r="D2196" s="8">
        <v>7</v>
      </c>
      <c r="M2196" s="8">
        <v>18</v>
      </c>
      <c r="P2196" s="8"/>
    </row>
    <row r="2197" spans="1:16" x14ac:dyDescent="0.2">
      <c r="A2197" s="10" t="s">
        <v>1803</v>
      </c>
      <c r="B2197" s="8">
        <v>18</v>
      </c>
      <c r="C2197" s="8"/>
      <c r="D2197" s="8">
        <v>18</v>
      </c>
      <c r="M2197" s="8"/>
      <c r="P2197" s="8">
        <v>29</v>
      </c>
    </row>
    <row r="2198" spans="1:16" x14ac:dyDescent="0.2">
      <c r="A2198" s="10" t="s">
        <v>3172</v>
      </c>
      <c r="B2198" s="8"/>
      <c r="C2198" s="8">
        <v>29</v>
      </c>
      <c r="D2198" s="8">
        <v>29</v>
      </c>
      <c r="M2198" s="8"/>
      <c r="P2198" s="8">
        <v>17</v>
      </c>
    </row>
    <row r="2199" spans="1:16" x14ac:dyDescent="0.2">
      <c r="A2199" s="10" t="s">
        <v>3003</v>
      </c>
      <c r="B2199" s="8"/>
      <c r="C2199" s="8">
        <v>17</v>
      </c>
      <c r="D2199" s="8">
        <v>17</v>
      </c>
      <c r="M2199" s="8"/>
      <c r="P2199" s="8">
        <v>680</v>
      </c>
    </row>
    <row r="2200" spans="1:16" x14ac:dyDescent="0.2">
      <c r="A2200" s="10" t="s">
        <v>1946</v>
      </c>
      <c r="B2200" s="8"/>
      <c r="C2200" s="8">
        <v>680</v>
      </c>
      <c r="D2200" s="8">
        <v>680</v>
      </c>
      <c r="M2200" s="8"/>
      <c r="P2200" s="8">
        <v>89</v>
      </c>
    </row>
    <row r="2201" spans="1:16" x14ac:dyDescent="0.2">
      <c r="A2201" s="10" t="s">
        <v>34</v>
      </c>
      <c r="B2201" s="8"/>
      <c r="C2201" s="8">
        <v>89</v>
      </c>
      <c r="D2201" s="8">
        <v>89</v>
      </c>
      <c r="M2201" s="8">
        <v>31</v>
      </c>
      <c r="P2201" s="8"/>
    </row>
    <row r="2202" spans="1:16" x14ac:dyDescent="0.2">
      <c r="A2202" s="10" t="s">
        <v>3899</v>
      </c>
      <c r="B2202" s="8">
        <v>31</v>
      </c>
      <c r="C2202" s="8"/>
      <c r="D2202" s="8">
        <v>31</v>
      </c>
      <c r="M2202" s="8"/>
      <c r="P2202" s="8">
        <v>537</v>
      </c>
    </row>
    <row r="2203" spans="1:16" x14ac:dyDescent="0.2">
      <c r="A2203" s="10" t="s">
        <v>2191</v>
      </c>
      <c r="B2203" s="8"/>
      <c r="C2203" s="8">
        <v>537</v>
      </c>
      <c r="D2203" s="8">
        <v>537</v>
      </c>
      <c r="M2203" s="8"/>
      <c r="P2203" s="8">
        <v>27</v>
      </c>
    </row>
    <row r="2204" spans="1:16" x14ac:dyDescent="0.2">
      <c r="A2204" s="10" t="s">
        <v>3038</v>
      </c>
      <c r="B2204" s="8"/>
      <c r="C2204" s="8">
        <v>27</v>
      </c>
      <c r="D2204" s="8">
        <v>27</v>
      </c>
      <c r="M2204" s="8"/>
      <c r="P2204" s="8">
        <v>46</v>
      </c>
    </row>
    <row r="2205" spans="1:16" x14ac:dyDescent="0.2">
      <c r="A2205" s="10" t="s">
        <v>93</v>
      </c>
      <c r="B2205" s="8"/>
      <c r="C2205" s="8">
        <v>46</v>
      </c>
      <c r="D2205" s="8">
        <v>46</v>
      </c>
      <c r="M2205" s="8"/>
      <c r="P2205" s="8">
        <v>204</v>
      </c>
    </row>
    <row r="2206" spans="1:16" x14ac:dyDescent="0.2">
      <c r="A2206" s="10" t="s">
        <v>2039</v>
      </c>
      <c r="B2206" s="8"/>
      <c r="C2206" s="8">
        <v>204</v>
      </c>
      <c r="D2206" s="8">
        <v>204</v>
      </c>
      <c r="M2206" s="8"/>
      <c r="P2206" s="8">
        <v>447</v>
      </c>
    </row>
    <row r="2207" spans="1:16" x14ac:dyDescent="0.2">
      <c r="A2207" s="10" t="s">
        <v>289</v>
      </c>
      <c r="B2207" s="8"/>
      <c r="C2207" s="8">
        <v>447</v>
      </c>
      <c r="D2207" s="8">
        <v>447</v>
      </c>
      <c r="M2207" s="8">
        <v>38</v>
      </c>
      <c r="P2207" s="8"/>
    </row>
    <row r="2208" spans="1:16" x14ac:dyDescent="0.2">
      <c r="A2208" s="10" t="s">
        <v>1780</v>
      </c>
      <c r="B2208" s="8">
        <v>38</v>
      </c>
      <c r="C2208" s="8"/>
      <c r="D2208" s="8">
        <v>38</v>
      </c>
      <c r="M2208" s="8">
        <v>0</v>
      </c>
      <c r="P2208" s="8"/>
    </row>
    <row r="2209" spans="1:16" x14ac:dyDescent="0.2">
      <c r="A2209" s="10" t="s">
        <v>3194</v>
      </c>
      <c r="B2209" s="8">
        <v>0</v>
      </c>
      <c r="C2209" s="8"/>
      <c r="D2209" s="8">
        <v>0</v>
      </c>
      <c r="M2209" s="8">
        <v>37</v>
      </c>
      <c r="P2209" s="8"/>
    </row>
    <row r="2210" spans="1:16" x14ac:dyDescent="0.2">
      <c r="A2210" s="10" t="s">
        <v>703</v>
      </c>
      <c r="B2210" s="8">
        <v>37</v>
      </c>
      <c r="C2210" s="8"/>
      <c r="D2210" s="8">
        <v>37</v>
      </c>
      <c r="M2210" s="8"/>
      <c r="P2210" s="8">
        <v>105</v>
      </c>
    </row>
    <row r="2211" spans="1:16" x14ac:dyDescent="0.2">
      <c r="A2211" s="10" t="s">
        <v>652</v>
      </c>
      <c r="B2211" s="8"/>
      <c r="C2211" s="8">
        <v>105</v>
      </c>
      <c r="D2211" s="8">
        <v>105</v>
      </c>
      <c r="M2211" s="8">
        <v>31</v>
      </c>
      <c r="P2211" s="8"/>
    </row>
    <row r="2212" spans="1:16" x14ac:dyDescent="0.2">
      <c r="A2212" s="10" t="s">
        <v>3105</v>
      </c>
      <c r="B2212" s="8">
        <v>31</v>
      </c>
      <c r="C2212" s="8"/>
      <c r="D2212" s="8">
        <v>31</v>
      </c>
      <c r="M2212" s="8">
        <v>4</v>
      </c>
      <c r="P2212" s="8"/>
    </row>
    <row r="2213" spans="1:16" x14ac:dyDescent="0.2">
      <c r="A2213" s="10" t="s">
        <v>1790</v>
      </c>
      <c r="B2213" s="8">
        <v>4</v>
      </c>
      <c r="C2213" s="8"/>
      <c r="D2213" s="8">
        <v>4</v>
      </c>
      <c r="M2213" s="8">
        <v>0</v>
      </c>
      <c r="P2213" s="8"/>
    </row>
    <row r="2214" spans="1:16" x14ac:dyDescent="0.2">
      <c r="A2214" s="10" t="s">
        <v>948</v>
      </c>
      <c r="B2214" s="8">
        <v>0</v>
      </c>
      <c r="C2214" s="8"/>
      <c r="D2214" s="8">
        <v>0</v>
      </c>
      <c r="M2214" s="8">
        <v>0</v>
      </c>
      <c r="P2214" s="8"/>
    </row>
    <row r="2215" spans="1:16" x14ac:dyDescent="0.2">
      <c r="A2215" s="10" t="s">
        <v>3056</v>
      </c>
      <c r="B2215" s="8">
        <v>0</v>
      </c>
      <c r="C2215" s="8"/>
      <c r="D2215" s="8">
        <v>0</v>
      </c>
      <c r="M2215" s="8">
        <v>4</v>
      </c>
      <c r="P2215" s="8"/>
    </row>
    <row r="2216" spans="1:16" x14ac:dyDescent="0.2">
      <c r="A2216" s="10" t="s">
        <v>2436</v>
      </c>
      <c r="B2216" s="8">
        <v>4</v>
      </c>
      <c r="C2216" s="8"/>
      <c r="D2216" s="8">
        <v>4</v>
      </c>
      <c r="M2216" s="8">
        <v>6</v>
      </c>
      <c r="P2216" s="8"/>
    </row>
    <row r="2217" spans="1:16" x14ac:dyDescent="0.2">
      <c r="A2217" s="10" t="s">
        <v>966</v>
      </c>
      <c r="B2217" s="8">
        <v>6</v>
      </c>
      <c r="C2217" s="8"/>
      <c r="D2217" s="8">
        <v>6</v>
      </c>
      <c r="M2217" s="8"/>
      <c r="P2217" s="8">
        <v>109</v>
      </c>
    </row>
    <row r="2218" spans="1:16" x14ac:dyDescent="0.2">
      <c r="A2218" s="10" t="s">
        <v>1376</v>
      </c>
      <c r="B2218" s="8"/>
      <c r="C2218" s="8">
        <v>109</v>
      </c>
      <c r="D2218" s="8">
        <v>109</v>
      </c>
      <c r="M2218" s="8">
        <v>36</v>
      </c>
      <c r="P2218" s="8"/>
    </row>
    <row r="2219" spans="1:16" x14ac:dyDescent="0.2">
      <c r="A2219" s="10" t="s">
        <v>2421</v>
      </c>
      <c r="B2219" s="8">
        <v>36</v>
      </c>
      <c r="C2219" s="8"/>
      <c r="D2219" s="8">
        <v>36</v>
      </c>
      <c r="M2219" s="8"/>
      <c r="P2219" s="8">
        <v>118</v>
      </c>
    </row>
    <row r="2220" spans="1:16" x14ac:dyDescent="0.2">
      <c r="A2220" s="10" t="s">
        <v>3005</v>
      </c>
      <c r="B2220" s="8"/>
      <c r="C2220" s="8">
        <v>118</v>
      </c>
      <c r="D2220" s="8">
        <v>118</v>
      </c>
      <c r="M2220" s="8">
        <v>9</v>
      </c>
      <c r="P2220" s="8"/>
    </row>
    <row r="2221" spans="1:16" x14ac:dyDescent="0.2">
      <c r="A2221" s="10" t="s">
        <v>3085</v>
      </c>
      <c r="B2221" s="8">
        <v>9</v>
      </c>
      <c r="C2221" s="8"/>
      <c r="D2221" s="8">
        <v>9</v>
      </c>
      <c r="M2221" s="8"/>
      <c r="P2221" s="8">
        <v>176</v>
      </c>
    </row>
    <row r="2222" spans="1:16" x14ac:dyDescent="0.2">
      <c r="A2222" s="10" t="s">
        <v>3256</v>
      </c>
      <c r="B2222" s="8"/>
      <c r="C2222" s="8">
        <v>176</v>
      </c>
      <c r="D2222" s="8">
        <v>176</v>
      </c>
      <c r="M2222" s="8">
        <v>68</v>
      </c>
      <c r="P2222" s="8"/>
    </row>
    <row r="2223" spans="1:16" x14ac:dyDescent="0.2">
      <c r="A2223" s="10" t="s">
        <v>514</v>
      </c>
      <c r="B2223" s="8">
        <v>68</v>
      </c>
      <c r="C2223" s="8"/>
      <c r="D2223" s="8">
        <v>68</v>
      </c>
      <c r="M2223" s="8"/>
      <c r="P2223" s="8">
        <v>88</v>
      </c>
    </row>
    <row r="2224" spans="1:16" x14ac:dyDescent="0.2">
      <c r="A2224" s="10" t="s">
        <v>3756</v>
      </c>
      <c r="B2224" s="8"/>
      <c r="C2224" s="8">
        <v>88</v>
      </c>
      <c r="D2224" s="8">
        <v>88</v>
      </c>
      <c r="M2224" s="8"/>
      <c r="P2224" s="8">
        <v>17</v>
      </c>
    </row>
    <row r="2225" spans="1:16" x14ac:dyDescent="0.2">
      <c r="A2225" s="10" t="s">
        <v>3535</v>
      </c>
      <c r="B2225" s="8"/>
      <c r="C2225" s="8">
        <v>17</v>
      </c>
      <c r="D2225" s="8">
        <v>17</v>
      </c>
      <c r="M2225" s="8"/>
      <c r="P2225" s="8">
        <v>4</v>
      </c>
    </row>
    <row r="2226" spans="1:16" x14ac:dyDescent="0.2">
      <c r="A2226" s="10" t="s">
        <v>3599</v>
      </c>
      <c r="B2226" s="8"/>
      <c r="C2226" s="8">
        <v>4</v>
      </c>
      <c r="D2226" s="8">
        <v>4</v>
      </c>
      <c r="M2226" s="8">
        <v>0</v>
      </c>
      <c r="P2226" s="8"/>
    </row>
    <row r="2227" spans="1:16" x14ac:dyDescent="0.2">
      <c r="A2227" s="10" t="s">
        <v>898</v>
      </c>
      <c r="B2227" s="8">
        <v>0</v>
      </c>
      <c r="C2227" s="8"/>
      <c r="D2227" s="8">
        <v>0</v>
      </c>
      <c r="M2227" s="8"/>
      <c r="P2227" s="8">
        <v>284</v>
      </c>
    </row>
    <row r="2228" spans="1:16" x14ac:dyDescent="0.2">
      <c r="A2228" s="10" t="s">
        <v>6</v>
      </c>
      <c r="B2228" s="8"/>
      <c r="C2228" s="8">
        <v>284</v>
      </c>
      <c r="D2228" s="8">
        <v>284</v>
      </c>
      <c r="M2228" s="8"/>
      <c r="P2228" s="8">
        <v>30</v>
      </c>
    </row>
    <row r="2229" spans="1:16" x14ac:dyDescent="0.2">
      <c r="A2229" s="10" t="s">
        <v>2223</v>
      </c>
      <c r="B2229" s="8"/>
      <c r="C2229" s="8">
        <v>30</v>
      </c>
      <c r="D2229" s="8">
        <v>30</v>
      </c>
      <c r="M2229" s="8">
        <v>2</v>
      </c>
      <c r="P2229" s="8"/>
    </row>
    <row r="2230" spans="1:16" x14ac:dyDescent="0.2">
      <c r="A2230" s="10" t="s">
        <v>169</v>
      </c>
      <c r="B2230" s="8">
        <v>2</v>
      </c>
      <c r="C2230" s="8"/>
      <c r="D2230" s="8">
        <v>2</v>
      </c>
      <c r="M2230" s="8">
        <v>0</v>
      </c>
      <c r="P2230" s="8"/>
    </row>
    <row r="2231" spans="1:16" x14ac:dyDescent="0.2">
      <c r="A2231" s="10" t="s">
        <v>2505</v>
      </c>
      <c r="B2231" s="8">
        <v>0</v>
      </c>
      <c r="C2231" s="8"/>
      <c r="D2231" s="8">
        <v>0</v>
      </c>
      <c r="M2231" s="8"/>
      <c r="P2231" s="8">
        <v>67</v>
      </c>
    </row>
    <row r="2232" spans="1:16" x14ac:dyDescent="0.2">
      <c r="A2232" s="10" t="s">
        <v>2554</v>
      </c>
      <c r="B2232" s="8"/>
      <c r="C2232" s="8">
        <v>67</v>
      </c>
      <c r="D2232" s="8">
        <v>67</v>
      </c>
      <c r="M2232" s="8">
        <v>2</v>
      </c>
      <c r="P2232" s="8"/>
    </row>
    <row r="2233" spans="1:16" x14ac:dyDescent="0.2">
      <c r="A2233" s="10" t="s">
        <v>426</v>
      </c>
      <c r="B2233" s="8">
        <v>2</v>
      </c>
      <c r="C2233" s="8"/>
      <c r="D2233" s="8">
        <v>2</v>
      </c>
      <c r="M2233" s="8">
        <v>2</v>
      </c>
      <c r="P2233" s="8"/>
    </row>
    <row r="2234" spans="1:16" x14ac:dyDescent="0.2">
      <c r="A2234" s="10" t="s">
        <v>2591</v>
      </c>
      <c r="B2234" s="8">
        <v>2</v>
      </c>
      <c r="C2234" s="8"/>
      <c r="D2234" s="8">
        <v>2</v>
      </c>
      <c r="M2234" s="8"/>
      <c r="P2234" s="8">
        <v>26</v>
      </c>
    </row>
    <row r="2235" spans="1:16" x14ac:dyDescent="0.2">
      <c r="A2235" s="10" t="s">
        <v>2523</v>
      </c>
      <c r="B2235" s="8"/>
      <c r="C2235" s="8">
        <v>26</v>
      </c>
      <c r="D2235" s="8">
        <v>26</v>
      </c>
      <c r="M2235" s="8">
        <v>2</v>
      </c>
      <c r="P2235" s="8"/>
    </row>
    <row r="2236" spans="1:16" x14ac:dyDescent="0.2">
      <c r="A2236" s="10" t="s">
        <v>1875</v>
      </c>
      <c r="B2236" s="8">
        <v>2</v>
      </c>
      <c r="C2236" s="8"/>
      <c r="D2236" s="8">
        <v>2</v>
      </c>
      <c r="M2236" s="8">
        <v>16</v>
      </c>
      <c r="P2236" s="8"/>
    </row>
    <row r="2237" spans="1:16" x14ac:dyDescent="0.2">
      <c r="A2237" s="10" t="s">
        <v>717</v>
      </c>
      <c r="B2237" s="8">
        <v>16</v>
      </c>
      <c r="C2237" s="8"/>
      <c r="D2237" s="8">
        <v>16</v>
      </c>
      <c r="M2237" s="8">
        <v>93</v>
      </c>
      <c r="P2237" s="8"/>
    </row>
    <row r="2238" spans="1:16" x14ac:dyDescent="0.2">
      <c r="A2238" s="10" t="s">
        <v>956</v>
      </c>
      <c r="B2238" s="8">
        <v>93</v>
      </c>
      <c r="C2238" s="8"/>
      <c r="D2238" s="8">
        <v>93</v>
      </c>
      <c r="M2238" s="8"/>
      <c r="P2238" s="8">
        <v>44</v>
      </c>
    </row>
    <row r="2239" spans="1:16" x14ac:dyDescent="0.2">
      <c r="A2239" s="10" t="s">
        <v>3413</v>
      </c>
      <c r="B2239" s="8"/>
      <c r="C2239" s="8">
        <v>44</v>
      </c>
      <c r="D2239" s="8">
        <v>44</v>
      </c>
      <c r="M2239" s="8"/>
      <c r="P2239" s="8">
        <v>39</v>
      </c>
    </row>
    <row r="2240" spans="1:16" x14ac:dyDescent="0.2">
      <c r="A2240" s="10" t="s">
        <v>3476</v>
      </c>
      <c r="B2240" s="8"/>
      <c r="C2240" s="8">
        <v>39</v>
      </c>
      <c r="D2240" s="8">
        <v>39</v>
      </c>
      <c r="M2240" s="8"/>
      <c r="P2240" s="8">
        <v>97</v>
      </c>
    </row>
    <row r="2241" spans="1:16" x14ac:dyDescent="0.2">
      <c r="A2241" s="10" t="s">
        <v>2828</v>
      </c>
      <c r="B2241" s="8"/>
      <c r="C2241" s="8">
        <v>97</v>
      </c>
      <c r="D2241" s="8">
        <v>97</v>
      </c>
      <c r="M2241" s="8"/>
      <c r="P2241" s="8">
        <v>429</v>
      </c>
    </row>
    <row r="2242" spans="1:16" x14ac:dyDescent="0.2">
      <c r="A2242" s="10" t="s">
        <v>2038</v>
      </c>
      <c r="B2242" s="8"/>
      <c r="C2242" s="8">
        <v>429</v>
      </c>
      <c r="D2242" s="8">
        <v>429</v>
      </c>
      <c r="M2242" s="8"/>
      <c r="P2242" s="8">
        <v>7</v>
      </c>
    </row>
    <row r="2243" spans="1:16" x14ac:dyDescent="0.2">
      <c r="A2243" s="10" t="s">
        <v>2170</v>
      </c>
      <c r="B2243" s="8"/>
      <c r="C2243" s="8">
        <v>7</v>
      </c>
      <c r="D2243" s="8">
        <v>7</v>
      </c>
      <c r="M2243" s="8"/>
      <c r="P2243" s="8">
        <v>94</v>
      </c>
    </row>
    <row r="2244" spans="1:16" x14ac:dyDescent="0.2">
      <c r="A2244" s="10" t="s">
        <v>842</v>
      </c>
      <c r="B2244" s="8"/>
      <c r="C2244" s="8">
        <v>94</v>
      </c>
      <c r="D2244" s="8">
        <v>94</v>
      </c>
      <c r="M2244" s="8">
        <v>202</v>
      </c>
      <c r="P2244" s="8"/>
    </row>
    <row r="2245" spans="1:16" x14ac:dyDescent="0.2">
      <c r="A2245" s="10" t="s">
        <v>2942</v>
      </c>
      <c r="B2245" s="8">
        <v>202</v>
      </c>
      <c r="C2245" s="8"/>
      <c r="D2245" s="8">
        <v>202</v>
      </c>
      <c r="M2245" s="8"/>
      <c r="P2245" s="8">
        <v>35</v>
      </c>
    </row>
    <row r="2246" spans="1:16" x14ac:dyDescent="0.2">
      <c r="A2246" s="10" t="s">
        <v>3702</v>
      </c>
      <c r="B2246" s="8"/>
      <c r="C2246" s="8">
        <v>35</v>
      </c>
      <c r="D2246" s="8">
        <v>35</v>
      </c>
      <c r="M2246" s="8">
        <v>311</v>
      </c>
      <c r="P2246" s="8"/>
    </row>
    <row r="2247" spans="1:16" x14ac:dyDescent="0.2">
      <c r="A2247" s="10" t="s">
        <v>2159</v>
      </c>
      <c r="B2247" s="8">
        <v>311</v>
      </c>
      <c r="C2247" s="8"/>
      <c r="D2247" s="8">
        <v>311</v>
      </c>
      <c r="M2247" s="8"/>
      <c r="P2247" s="8">
        <v>14</v>
      </c>
    </row>
    <row r="2248" spans="1:16" x14ac:dyDescent="0.2">
      <c r="A2248" s="10" t="s">
        <v>2534</v>
      </c>
      <c r="B2248" s="8"/>
      <c r="C2248" s="8">
        <v>14</v>
      </c>
      <c r="D2248" s="8">
        <v>14</v>
      </c>
      <c r="M2248" s="8">
        <v>0</v>
      </c>
      <c r="P2248" s="8"/>
    </row>
    <row r="2249" spans="1:16" x14ac:dyDescent="0.2">
      <c r="A2249" s="10" t="s">
        <v>3206</v>
      </c>
      <c r="B2249" s="8">
        <v>0</v>
      </c>
      <c r="C2249" s="8"/>
      <c r="D2249" s="8">
        <v>0</v>
      </c>
      <c r="M2249" s="8">
        <v>7</v>
      </c>
      <c r="P2249" s="8"/>
    </row>
    <row r="2250" spans="1:16" x14ac:dyDescent="0.2">
      <c r="A2250" s="10" t="s">
        <v>3073</v>
      </c>
      <c r="B2250" s="8">
        <v>7</v>
      </c>
      <c r="C2250" s="8"/>
      <c r="D2250" s="8">
        <v>7</v>
      </c>
      <c r="M2250" s="8">
        <v>1</v>
      </c>
      <c r="P2250" s="8"/>
    </row>
    <row r="2251" spans="1:16" x14ac:dyDescent="0.2">
      <c r="A2251" s="10" t="s">
        <v>1441</v>
      </c>
      <c r="B2251" s="8">
        <v>1</v>
      </c>
      <c r="C2251" s="8"/>
      <c r="D2251" s="8">
        <v>1</v>
      </c>
      <c r="M2251" s="8">
        <v>15</v>
      </c>
      <c r="P2251" s="8"/>
    </row>
    <row r="2252" spans="1:16" x14ac:dyDescent="0.2">
      <c r="A2252" s="10" t="s">
        <v>1153</v>
      </c>
      <c r="B2252" s="8">
        <v>15</v>
      </c>
      <c r="C2252" s="8"/>
      <c r="D2252" s="8">
        <v>15</v>
      </c>
      <c r="M2252" s="8">
        <v>14</v>
      </c>
      <c r="P2252" s="8"/>
    </row>
    <row r="2253" spans="1:16" x14ac:dyDescent="0.2">
      <c r="A2253" s="10" t="s">
        <v>4100</v>
      </c>
      <c r="B2253" s="8">
        <v>14</v>
      </c>
      <c r="C2253" s="8"/>
      <c r="D2253" s="8">
        <v>14</v>
      </c>
      <c r="M2253" s="8"/>
      <c r="P2253" s="8">
        <v>23</v>
      </c>
    </row>
    <row r="2254" spans="1:16" x14ac:dyDescent="0.2">
      <c r="A2254" s="10" t="s">
        <v>3367</v>
      </c>
      <c r="B2254" s="8"/>
      <c r="C2254" s="8">
        <v>23</v>
      </c>
      <c r="D2254" s="8">
        <v>23</v>
      </c>
      <c r="M2254" s="8"/>
      <c r="P2254" s="8">
        <v>94</v>
      </c>
    </row>
    <row r="2255" spans="1:16" x14ac:dyDescent="0.2">
      <c r="A2255" s="10" t="s">
        <v>3773</v>
      </c>
      <c r="B2255" s="8"/>
      <c r="C2255" s="8">
        <v>94</v>
      </c>
      <c r="D2255" s="8">
        <v>94</v>
      </c>
      <c r="M2255" s="8"/>
      <c r="P2255" s="8">
        <v>52</v>
      </c>
    </row>
    <row r="2256" spans="1:16" x14ac:dyDescent="0.2">
      <c r="A2256" s="10" t="s">
        <v>810</v>
      </c>
      <c r="B2256" s="8"/>
      <c r="C2256" s="8">
        <v>52</v>
      </c>
      <c r="D2256" s="8">
        <v>52</v>
      </c>
      <c r="M2256" s="8"/>
      <c r="P2256" s="8">
        <v>27</v>
      </c>
    </row>
    <row r="2257" spans="1:16" x14ac:dyDescent="0.2">
      <c r="A2257" s="10" t="s">
        <v>3607</v>
      </c>
      <c r="B2257" s="8"/>
      <c r="C2257" s="8">
        <v>27</v>
      </c>
      <c r="D2257" s="8">
        <v>27</v>
      </c>
      <c r="M2257" s="8">
        <v>0</v>
      </c>
      <c r="P2257" s="8"/>
    </row>
    <row r="2258" spans="1:16" x14ac:dyDescent="0.2">
      <c r="A2258" s="10" t="s">
        <v>4047</v>
      </c>
      <c r="B2258" s="8">
        <v>0</v>
      </c>
      <c r="C2258" s="8"/>
      <c r="D2258" s="8">
        <v>0</v>
      </c>
      <c r="M2258" s="8"/>
      <c r="P2258" s="8">
        <v>96</v>
      </c>
    </row>
    <row r="2259" spans="1:16" x14ac:dyDescent="0.2">
      <c r="A2259" s="10" t="s">
        <v>1033</v>
      </c>
      <c r="B2259" s="8"/>
      <c r="C2259" s="8">
        <v>96</v>
      </c>
      <c r="D2259" s="8">
        <v>96</v>
      </c>
      <c r="M2259" s="8">
        <v>0</v>
      </c>
      <c r="P2259" s="8"/>
    </row>
    <row r="2260" spans="1:16" x14ac:dyDescent="0.2">
      <c r="A2260" s="10" t="s">
        <v>458</v>
      </c>
      <c r="B2260" s="8">
        <v>0</v>
      </c>
      <c r="C2260" s="8"/>
      <c r="D2260" s="8">
        <v>0</v>
      </c>
      <c r="M2260" s="8">
        <v>1</v>
      </c>
      <c r="P2260" s="8"/>
    </row>
    <row r="2261" spans="1:16" x14ac:dyDescent="0.2">
      <c r="A2261" s="10" t="s">
        <v>1989</v>
      </c>
      <c r="B2261" s="8">
        <v>1</v>
      </c>
      <c r="C2261" s="8"/>
      <c r="D2261" s="8">
        <v>1</v>
      </c>
      <c r="M2261" s="8">
        <v>8</v>
      </c>
      <c r="P2261" s="8"/>
    </row>
    <row r="2262" spans="1:16" x14ac:dyDescent="0.2">
      <c r="A2262" s="10" t="s">
        <v>910</v>
      </c>
      <c r="B2262" s="8">
        <v>8</v>
      </c>
      <c r="C2262" s="8"/>
      <c r="D2262" s="8">
        <v>8</v>
      </c>
      <c r="M2262" s="8"/>
      <c r="P2262" s="8">
        <v>514</v>
      </c>
    </row>
    <row r="2263" spans="1:16" x14ac:dyDescent="0.2">
      <c r="A2263" s="10" t="s">
        <v>2189</v>
      </c>
      <c r="B2263" s="8"/>
      <c r="C2263" s="8">
        <v>514</v>
      </c>
      <c r="D2263" s="8">
        <v>514</v>
      </c>
      <c r="M2263" s="8"/>
      <c r="P2263" s="8">
        <v>152</v>
      </c>
    </row>
    <row r="2264" spans="1:16" x14ac:dyDescent="0.2">
      <c r="A2264" s="10" t="s">
        <v>644</v>
      </c>
      <c r="B2264" s="8"/>
      <c r="C2264" s="8">
        <v>152</v>
      </c>
      <c r="D2264" s="8">
        <v>152</v>
      </c>
      <c r="M2264" s="8">
        <v>0</v>
      </c>
      <c r="P2264" s="8"/>
    </row>
    <row r="2265" spans="1:16" x14ac:dyDescent="0.2">
      <c r="A2265" s="10" t="s">
        <v>1767</v>
      </c>
      <c r="B2265" s="8">
        <v>0</v>
      </c>
      <c r="C2265" s="8"/>
      <c r="D2265" s="8">
        <v>0</v>
      </c>
      <c r="M2265" s="8">
        <v>0</v>
      </c>
      <c r="P2265" s="8"/>
    </row>
    <row r="2266" spans="1:16" x14ac:dyDescent="0.2">
      <c r="A2266" s="10" t="s">
        <v>1998</v>
      </c>
      <c r="B2266" s="8">
        <v>0</v>
      </c>
      <c r="C2266" s="8"/>
      <c r="D2266" s="8">
        <v>0</v>
      </c>
      <c r="M2266" s="8">
        <v>3</v>
      </c>
      <c r="P2266" s="8"/>
    </row>
    <row r="2267" spans="1:16" x14ac:dyDescent="0.2">
      <c r="A2267" s="10" t="s">
        <v>1999</v>
      </c>
      <c r="B2267" s="8">
        <v>3</v>
      </c>
      <c r="C2267" s="8"/>
      <c r="D2267" s="8">
        <v>3</v>
      </c>
      <c r="M2267" s="8"/>
      <c r="P2267" s="8">
        <v>269</v>
      </c>
    </row>
    <row r="2268" spans="1:16" x14ac:dyDescent="0.2">
      <c r="A2268" s="10" t="s">
        <v>2721</v>
      </c>
      <c r="B2268" s="8"/>
      <c r="C2268" s="8">
        <v>269</v>
      </c>
      <c r="D2268" s="8">
        <v>269</v>
      </c>
      <c r="M2268" s="8"/>
      <c r="P2268" s="8">
        <v>473</v>
      </c>
    </row>
    <row r="2269" spans="1:16" x14ac:dyDescent="0.2">
      <c r="A2269" s="10" t="s">
        <v>1977</v>
      </c>
      <c r="B2269" s="8"/>
      <c r="C2269" s="8">
        <v>473</v>
      </c>
      <c r="D2269" s="8">
        <v>473</v>
      </c>
      <c r="M2269" s="8"/>
      <c r="P2269" s="8">
        <v>607</v>
      </c>
    </row>
    <row r="2270" spans="1:16" x14ac:dyDescent="0.2">
      <c r="A2270" s="10" t="s">
        <v>2080</v>
      </c>
      <c r="B2270" s="8"/>
      <c r="C2270" s="8">
        <v>607</v>
      </c>
      <c r="D2270" s="8">
        <v>607</v>
      </c>
      <c r="M2270" s="8"/>
      <c r="P2270" s="8">
        <v>339</v>
      </c>
    </row>
    <row r="2271" spans="1:16" x14ac:dyDescent="0.2">
      <c r="A2271" s="10" t="s">
        <v>2735</v>
      </c>
      <c r="B2271" s="8"/>
      <c r="C2271" s="8">
        <v>339</v>
      </c>
      <c r="D2271" s="8">
        <v>339</v>
      </c>
      <c r="M2271" s="8">
        <v>0</v>
      </c>
      <c r="P2271" s="8"/>
    </row>
    <row r="2272" spans="1:16" x14ac:dyDescent="0.2">
      <c r="A2272" s="10" t="s">
        <v>1706</v>
      </c>
      <c r="B2272" s="8">
        <v>0</v>
      </c>
      <c r="C2272" s="8"/>
      <c r="D2272" s="8">
        <v>0</v>
      </c>
      <c r="M2272" s="8"/>
      <c r="P2272" s="8">
        <v>625</v>
      </c>
    </row>
    <row r="2273" spans="1:16" x14ac:dyDescent="0.2">
      <c r="A2273" s="10" t="s">
        <v>2031</v>
      </c>
      <c r="B2273" s="8"/>
      <c r="C2273" s="8">
        <v>625</v>
      </c>
      <c r="D2273" s="8">
        <v>625</v>
      </c>
      <c r="M2273" s="8">
        <v>5</v>
      </c>
      <c r="P2273" s="8"/>
    </row>
    <row r="2274" spans="1:16" x14ac:dyDescent="0.2">
      <c r="A2274" s="10" t="s">
        <v>3726</v>
      </c>
      <c r="B2274" s="8">
        <v>5</v>
      </c>
      <c r="C2274" s="8"/>
      <c r="D2274" s="8">
        <v>5</v>
      </c>
      <c r="M2274" s="8"/>
      <c r="P2274" s="8">
        <v>944</v>
      </c>
    </row>
    <row r="2275" spans="1:16" x14ac:dyDescent="0.2">
      <c r="A2275" s="10" t="s">
        <v>2273</v>
      </c>
      <c r="B2275" s="8"/>
      <c r="C2275" s="8">
        <v>944</v>
      </c>
      <c r="D2275" s="8">
        <v>944</v>
      </c>
      <c r="M2275" s="8"/>
      <c r="P2275" s="8">
        <v>54</v>
      </c>
    </row>
    <row r="2276" spans="1:16" x14ac:dyDescent="0.2">
      <c r="A2276" s="10" t="s">
        <v>3049</v>
      </c>
      <c r="B2276" s="8"/>
      <c r="C2276" s="8">
        <v>54</v>
      </c>
      <c r="D2276" s="8">
        <v>54</v>
      </c>
      <c r="M2276" s="8"/>
      <c r="P2276" s="8">
        <v>67</v>
      </c>
    </row>
    <row r="2277" spans="1:16" x14ac:dyDescent="0.2">
      <c r="A2277" s="10" t="s">
        <v>399</v>
      </c>
      <c r="B2277" s="8"/>
      <c r="C2277" s="8">
        <v>67</v>
      </c>
      <c r="D2277" s="8">
        <v>67</v>
      </c>
      <c r="M2277" s="8"/>
      <c r="P2277" s="8">
        <v>54</v>
      </c>
    </row>
    <row r="2278" spans="1:16" x14ac:dyDescent="0.2">
      <c r="A2278" s="10" t="s">
        <v>2838</v>
      </c>
      <c r="B2278" s="8"/>
      <c r="C2278" s="8">
        <v>54</v>
      </c>
      <c r="D2278" s="8">
        <v>54</v>
      </c>
      <c r="M2278" s="8"/>
      <c r="P2278" s="8">
        <v>67</v>
      </c>
    </row>
    <row r="2279" spans="1:16" x14ac:dyDescent="0.2">
      <c r="A2279" s="10" t="s">
        <v>2335</v>
      </c>
      <c r="B2279" s="8"/>
      <c r="C2279" s="8">
        <v>67</v>
      </c>
      <c r="D2279" s="8">
        <v>67</v>
      </c>
      <c r="M2279" s="8"/>
      <c r="P2279" s="8">
        <v>69</v>
      </c>
    </row>
    <row r="2280" spans="1:16" x14ac:dyDescent="0.2">
      <c r="A2280" s="10" t="s">
        <v>2808</v>
      </c>
      <c r="B2280" s="8"/>
      <c r="C2280" s="8">
        <v>69</v>
      </c>
      <c r="D2280" s="8">
        <v>69</v>
      </c>
      <c r="M2280" s="8">
        <v>3</v>
      </c>
      <c r="P2280" s="8"/>
    </row>
    <row r="2281" spans="1:16" x14ac:dyDescent="0.2">
      <c r="A2281" s="10" t="s">
        <v>1594</v>
      </c>
      <c r="B2281" s="8">
        <v>3</v>
      </c>
      <c r="C2281" s="8"/>
      <c r="D2281" s="8">
        <v>3</v>
      </c>
      <c r="M2281" s="8"/>
      <c r="P2281" s="8">
        <v>707</v>
      </c>
    </row>
    <row r="2282" spans="1:16" x14ac:dyDescent="0.2">
      <c r="A2282" s="10" t="s">
        <v>2727</v>
      </c>
      <c r="B2282" s="8"/>
      <c r="C2282" s="8">
        <v>707</v>
      </c>
      <c r="D2282" s="8">
        <v>707</v>
      </c>
      <c r="M2282" s="8"/>
      <c r="P2282" s="8">
        <v>21</v>
      </c>
    </row>
    <row r="2283" spans="1:16" x14ac:dyDescent="0.2">
      <c r="A2283" s="10" t="s">
        <v>2628</v>
      </c>
      <c r="B2283" s="8"/>
      <c r="C2283" s="8">
        <v>21</v>
      </c>
      <c r="D2283" s="8">
        <v>21</v>
      </c>
      <c r="M2283" s="8"/>
      <c r="P2283" s="8">
        <v>14</v>
      </c>
    </row>
    <row r="2284" spans="1:16" x14ac:dyDescent="0.2">
      <c r="A2284" s="10" t="s">
        <v>2638</v>
      </c>
      <c r="B2284" s="8"/>
      <c r="C2284" s="8">
        <v>14</v>
      </c>
      <c r="D2284" s="8">
        <v>14</v>
      </c>
      <c r="M2284" s="8"/>
      <c r="P2284" s="8">
        <v>7</v>
      </c>
    </row>
    <row r="2285" spans="1:16" x14ac:dyDescent="0.2">
      <c r="A2285" s="10" t="s">
        <v>2208</v>
      </c>
      <c r="B2285" s="8"/>
      <c r="C2285" s="8">
        <v>7</v>
      </c>
      <c r="D2285" s="8">
        <v>7</v>
      </c>
      <c r="M2285" s="8"/>
      <c r="P2285" s="8">
        <v>42</v>
      </c>
    </row>
    <row r="2286" spans="1:16" x14ac:dyDescent="0.2">
      <c r="A2286" s="10" t="s">
        <v>3500</v>
      </c>
      <c r="B2286" s="8"/>
      <c r="C2286" s="8">
        <v>42</v>
      </c>
      <c r="D2286" s="8">
        <v>42</v>
      </c>
      <c r="M2286" s="8">
        <v>0</v>
      </c>
      <c r="P2286" s="8"/>
    </row>
    <row r="2287" spans="1:16" x14ac:dyDescent="0.2">
      <c r="A2287" s="10" t="s">
        <v>2440</v>
      </c>
      <c r="B2287" s="8">
        <v>0</v>
      </c>
      <c r="C2287" s="8"/>
      <c r="D2287" s="8">
        <v>0</v>
      </c>
      <c r="M2287" s="8"/>
      <c r="P2287" s="8">
        <v>133</v>
      </c>
    </row>
    <row r="2288" spans="1:16" x14ac:dyDescent="0.2">
      <c r="A2288" s="10" t="s">
        <v>378</v>
      </c>
      <c r="B2288" s="8"/>
      <c r="C2288" s="8">
        <v>133</v>
      </c>
      <c r="D2288" s="8">
        <v>133</v>
      </c>
      <c r="M2288" s="8"/>
      <c r="P2288" s="8">
        <v>28</v>
      </c>
    </row>
    <row r="2289" spans="1:16" x14ac:dyDescent="0.2">
      <c r="A2289" s="10" t="s">
        <v>2235</v>
      </c>
      <c r="B2289" s="8"/>
      <c r="C2289" s="8">
        <v>28</v>
      </c>
      <c r="D2289" s="8">
        <v>28</v>
      </c>
      <c r="M2289" s="8">
        <v>1</v>
      </c>
      <c r="P2289" s="8"/>
    </row>
    <row r="2290" spans="1:16" x14ac:dyDescent="0.2">
      <c r="A2290" s="10" t="s">
        <v>1134</v>
      </c>
      <c r="B2290" s="8">
        <v>1</v>
      </c>
      <c r="C2290" s="8"/>
      <c r="D2290" s="8">
        <v>1</v>
      </c>
      <c r="M2290" s="8"/>
      <c r="P2290" s="8">
        <v>53</v>
      </c>
    </row>
    <row r="2291" spans="1:16" x14ac:dyDescent="0.2">
      <c r="A2291" s="10" t="s">
        <v>3600</v>
      </c>
      <c r="B2291" s="8"/>
      <c r="C2291" s="8">
        <v>53</v>
      </c>
      <c r="D2291" s="8">
        <v>53</v>
      </c>
      <c r="M2291" s="8"/>
      <c r="P2291" s="8">
        <v>180</v>
      </c>
    </row>
    <row r="2292" spans="1:16" x14ac:dyDescent="0.2">
      <c r="A2292" s="10" t="s">
        <v>2045</v>
      </c>
      <c r="B2292" s="8"/>
      <c r="C2292" s="8">
        <v>180</v>
      </c>
      <c r="D2292" s="8">
        <v>180</v>
      </c>
      <c r="M2292" s="8">
        <v>92</v>
      </c>
      <c r="P2292" s="8"/>
    </row>
    <row r="2293" spans="1:16" x14ac:dyDescent="0.2">
      <c r="A2293" s="10" t="s">
        <v>1771</v>
      </c>
      <c r="B2293" s="8">
        <v>92</v>
      </c>
      <c r="C2293" s="8"/>
      <c r="D2293" s="8">
        <v>92</v>
      </c>
      <c r="M2293" s="8"/>
      <c r="P2293" s="8">
        <v>340</v>
      </c>
    </row>
    <row r="2294" spans="1:16" x14ac:dyDescent="0.2">
      <c r="A2294" s="10" t="s">
        <v>2169</v>
      </c>
      <c r="B2294" s="8"/>
      <c r="C2294" s="8">
        <v>340</v>
      </c>
      <c r="D2294" s="8">
        <v>340</v>
      </c>
      <c r="M2294" s="8"/>
      <c r="P2294" s="8">
        <v>14</v>
      </c>
    </row>
    <row r="2295" spans="1:16" x14ac:dyDescent="0.2">
      <c r="A2295" s="10" t="s">
        <v>2976</v>
      </c>
      <c r="B2295" s="8"/>
      <c r="C2295" s="8">
        <v>14</v>
      </c>
      <c r="D2295" s="8">
        <v>14</v>
      </c>
      <c r="M2295" s="8"/>
      <c r="P2295" s="8">
        <v>33</v>
      </c>
    </row>
    <row r="2296" spans="1:16" x14ac:dyDescent="0.2">
      <c r="A2296" s="10" t="s">
        <v>3508</v>
      </c>
      <c r="B2296" s="8"/>
      <c r="C2296" s="8">
        <v>33</v>
      </c>
      <c r="D2296" s="8">
        <v>33</v>
      </c>
      <c r="M2296" s="8"/>
      <c r="P2296" s="8">
        <v>8</v>
      </c>
    </row>
    <row r="2297" spans="1:16" x14ac:dyDescent="0.2">
      <c r="A2297" s="10" t="s">
        <v>2168</v>
      </c>
      <c r="B2297" s="8"/>
      <c r="C2297" s="8">
        <v>8</v>
      </c>
      <c r="D2297" s="8">
        <v>8</v>
      </c>
      <c r="M2297" s="8">
        <v>3</v>
      </c>
      <c r="P2297" s="8"/>
    </row>
    <row r="2298" spans="1:16" x14ac:dyDescent="0.2">
      <c r="A2298" s="10" t="s">
        <v>436</v>
      </c>
      <c r="B2298" s="8">
        <v>3</v>
      </c>
      <c r="C2298" s="8"/>
      <c r="D2298" s="8">
        <v>3</v>
      </c>
      <c r="M2298" s="8"/>
      <c r="P2298" s="8">
        <v>20242</v>
      </c>
    </row>
    <row r="2299" spans="1:16" x14ac:dyDescent="0.2">
      <c r="A2299" s="10" t="s">
        <v>1479</v>
      </c>
      <c r="B2299" s="8"/>
      <c r="C2299" s="8">
        <v>20242</v>
      </c>
      <c r="D2299" s="8">
        <v>20242</v>
      </c>
      <c r="M2299" s="8">
        <v>0</v>
      </c>
      <c r="P2299" s="8"/>
    </row>
    <row r="2300" spans="1:16" x14ac:dyDescent="0.2">
      <c r="A2300" s="10" t="s">
        <v>1121</v>
      </c>
      <c r="B2300" s="8">
        <v>0</v>
      </c>
      <c r="C2300" s="8"/>
      <c r="D2300" s="8">
        <v>0</v>
      </c>
      <c r="M2300" s="8">
        <v>5</v>
      </c>
      <c r="P2300" s="8"/>
    </row>
    <row r="2301" spans="1:16" x14ac:dyDescent="0.2">
      <c r="A2301" s="10" t="s">
        <v>569</v>
      </c>
      <c r="B2301" s="8">
        <v>5</v>
      </c>
      <c r="C2301" s="8"/>
      <c r="D2301" s="8">
        <v>5</v>
      </c>
      <c r="M2301" s="8">
        <v>7</v>
      </c>
      <c r="P2301" s="8"/>
    </row>
    <row r="2302" spans="1:16" x14ac:dyDescent="0.2">
      <c r="A2302" s="10" t="s">
        <v>2000</v>
      </c>
      <c r="B2302" s="8">
        <v>7</v>
      </c>
      <c r="C2302" s="8"/>
      <c r="D2302" s="8">
        <v>7</v>
      </c>
      <c r="M2302" s="8"/>
      <c r="P2302" s="8">
        <v>65</v>
      </c>
    </row>
    <row r="2303" spans="1:16" x14ac:dyDescent="0.2">
      <c r="A2303" s="10" t="s">
        <v>3331</v>
      </c>
      <c r="B2303" s="8"/>
      <c r="C2303" s="8">
        <v>65</v>
      </c>
      <c r="D2303" s="8">
        <v>65</v>
      </c>
      <c r="M2303" s="8"/>
      <c r="P2303" s="8">
        <v>531</v>
      </c>
    </row>
    <row r="2304" spans="1:16" x14ac:dyDescent="0.2">
      <c r="A2304" s="10" t="s">
        <v>2033</v>
      </c>
      <c r="B2304" s="8"/>
      <c r="C2304" s="8">
        <v>531</v>
      </c>
      <c r="D2304" s="8">
        <v>531</v>
      </c>
      <c r="M2304" s="8">
        <v>1</v>
      </c>
      <c r="P2304" s="8"/>
    </row>
    <row r="2305" spans="1:16" x14ac:dyDescent="0.2">
      <c r="A2305" s="10" t="s">
        <v>3637</v>
      </c>
      <c r="B2305" s="8">
        <v>1</v>
      </c>
      <c r="C2305" s="8"/>
      <c r="D2305" s="8">
        <v>1</v>
      </c>
      <c r="M2305" s="8"/>
      <c r="P2305" s="8">
        <v>58</v>
      </c>
    </row>
    <row r="2306" spans="1:16" x14ac:dyDescent="0.2">
      <c r="A2306" s="10" t="s">
        <v>8</v>
      </c>
      <c r="B2306" s="8"/>
      <c r="C2306" s="8">
        <v>58</v>
      </c>
      <c r="D2306" s="8">
        <v>58</v>
      </c>
      <c r="M2306" s="8">
        <v>1</v>
      </c>
      <c r="P2306" s="8"/>
    </row>
    <row r="2307" spans="1:16" x14ac:dyDescent="0.2">
      <c r="A2307" s="10" t="s">
        <v>465</v>
      </c>
      <c r="B2307" s="8">
        <v>1</v>
      </c>
      <c r="C2307" s="8"/>
      <c r="D2307" s="8">
        <v>1</v>
      </c>
      <c r="M2307" s="8"/>
      <c r="P2307" s="8">
        <v>21</v>
      </c>
    </row>
    <row r="2308" spans="1:16" x14ac:dyDescent="0.2">
      <c r="A2308" s="10" t="s">
        <v>3356</v>
      </c>
      <c r="B2308" s="8"/>
      <c r="C2308" s="8">
        <v>21</v>
      </c>
      <c r="D2308" s="8">
        <v>21</v>
      </c>
      <c r="M2308" s="8">
        <v>2</v>
      </c>
      <c r="P2308" s="8"/>
    </row>
    <row r="2309" spans="1:16" x14ac:dyDescent="0.2">
      <c r="A2309" s="10" t="s">
        <v>3990</v>
      </c>
      <c r="B2309" s="8">
        <v>2</v>
      </c>
      <c r="C2309" s="8"/>
      <c r="D2309" s="8">
        <v>2</v>
      </c>
      <c r="M2309" s="8"/>
      <c r="P2309" s="8">
        <v>207</v>
      </c>
    </row>
    <row r="2310" spans="1:16" x14ac:dyDescent="0.2">
      <c r="A2310" s="10" t="s">
        <v>2278</v>
      </c>
      <c r="B2310" s="8"/>
      <c r="C2310" s="8">
        <v>207</v>
      </c>
      <c r="D2310" s="8">
        <v>207</v>
      </c>
      <c r="M2310" s="8">
        <v>24</v>
      </c>
      <c r="P2310" s="8"/>
    </row>
    <row r="2311" spans="1:16" x14ac:dyDescent="0.2">
      <c r="A2311" s="10" t="s">
        <v>1782</v>
      </c>
      <c r="B2311" s="8">
        <v>24</v>
      </c>
      <c r="C2311" s="8"/>
      <c r="D2311" s="8">
        <v>24</v>
      </c>
      <c r="M2311" s="8"/>
      <c r="P2311" s="8">
        <v>28</v>
      </c>
    </row>
    <row r="2312" spans="1:16" x14ac:dyDescent="0.2">
      <c r="A2312" s="10" t="s">
        <v>1643</v>
      </c>
      <c r="B2312" s="8"/>
      <c r="C2312" s="8">
        <v>28</v>
      </c>
      <c r="D2312" s="8">
        <v>28</v>
      </c>
      <c r="M2312" s="8"/>
      <c r="P2312" s="8">
        <v>15</v>
      </c>
    </row>
    <row r="2313" spans="1:16" x14ac:dyDescent="0.2">
      <c r="A2313" s="10" t="s">
        <v>3749</v>
      </c>
      <c r="B2313" s="8"/>
      <c r="C2313" s="8">
        <v>15</v>
      </c>
      <c r="D2313" s="8">
        <v>15</v>
      </c>
      <c r="M2313" s="8">
        <v>14</v>
      </c>
      <c r="P2313" s="8"/>
    </row>
    <row r="2314" spans="1:16" x14ac:dyDescent="0.2">
      <c r="A2314" s="10" t="s">
        <v>3885</v>
      </c>
      <c r="B2314" s="8">
        <v>14</v>
      </c>
      <c r="C2314" s="8"/>
      <c r="D2314" s="8">
        <v>14</v>
      </c>
      <c r="M2314" s="8"/>
      <c r="P2314" s="8">
        <v>17</v>
      </c>
    </row>
    <row r="2315" spans="1:16" x14ac:dyDescent="0.2">
      <c r="A2315" s="10" t="s">
        <v>2119</v>
      </c>
      <c r="B2315" s="8"/>
      <c r="C2315" s="8">
        <v>17</v>
      </c>
      <c r="D2315" s="8">
        <v>17</v>
      </c>
      <c r="M2315" s="8"/>
      <c r="P2315" s="8">
        <v>4562</v>
      </c>
    </row>
    <row r="2316" spans="1:16" x14ac:dyDescent="0.2">
      <c r="A2316" s="10" t="s">
        <v>2014</v>
      </c>
      <c r="B2316" s="8"/>
      <c r="C2316" s="8">
        <v>4562</v>
      </c>
      <c r="D2316" s="8">
        <v>4562</v>
      </c>
      <c r="M2316" s="8"/>
      <c r="P2316" s="8">
        <v>71</v>
      </c>
    </row>
    <row r="2317" spans="1:16" x14ac:dyDescent="0.2">
      <c r="A2317" s="10" t="s">
        <v>732</v>
      </c>
      <c r="B2317" s="8"/>
      <c r="C2317" s="8">
        <v>71</v>
      </c>
      <c r="D2317" s="8">
        <v>71</v>
      </c>
      <c r="M2317" s="8">
        <v>15</v>
      </c>
      <c r="P2317" s="8"/>
    </row>
    <row r="2318" spans="1:16" x14ac:dyDescent="0.2">
      <c r="A2318" s="10" t="s">
        <v>1779</v>
      </c>
      <c r="B2318" s="8">
        <v>15</v>
      </c>
      <c r="C2318" s="8"/>
      <c r="D2318" s="8">
        <v>15</v>
      </c>
      <c r="M2318" s="8"/>
      <c r="P2318" s="8">
        <v>102</v>
      </c>
    </row>
    <row r="2319" spans="1:16" x14ac:dyDescent="0.2">
      <c r="A2319" s="10" t="s">
        <v>1761</v>
      </c>
      <c r="B2319" s="8"/>
      <c r="C2319" s="8">
        <v>102</v>
      </c>
      <c r="D2319" s="8">
        <v>102</v>
      </c>
      <c r="M2319" s="8">
        <v>3</v>
      </c>
      <c r="P2319" s="8"/>
    </row>
    <row r="2320" spans="1:16" x14ac:dyDescent="0.2">
      <c r="A2320" s="10" t="s">
        <v>1992</v>
      </c>
      <c r="B2320" s="8">
        <v>3</v>
      </c>
      <c r="C2320" s="8"/>
      <c r="D2320" s="8">
        <v>3</v>
      </c>
      <c r="M2320" s="8">
        <v>17</v>
      </c>
      <c r="P2320" s="8"/>
    </row>
    <row r="2321" spans="1:16" x14ac:dyDescent="0.2">
      <c r="A2321" s="10" t="s">
        <v>1715</v>
      </c>
      <c r="B2321" s="8">
        <v>17</v>
      </c>
      <c r="C2321" s="8"/>
      <c r="D2321" s="8">
        <v>17</v>
      </c>
      <c r="M2321" s="8">
        <v>129</v>
      </c>
      <c r="P2321" s="8"/>
    </row>
    <row r="2322" spans="1:16" x14ac:dyDescent="0.2">
      <c r="A2322" s="10" t="s">
        <v>681</v>
      </c>
      <c r="B2322" s="8">
        <v>129</v>
      </c>
      <c r="C2322" s="8"/>
      <c r="D2322" s="8">
        <v>129</v>
      </c>
      <c r="M2322" s="8"/>
      <c r="P2322" s="8">
        <v>275</v>
      </c>
    </row>
    <row r="2323" spans="1:16" x14ac:dyDescent="0.2">
      <c r="A2323" s="10" t="s">
        <v>257</v>
      </c>
      <c r="B2323" s="8"/>
      <c r="C2323" s="8">
        <v>275</v>
      </c>
      <c r="D2323" s="8">
        <v>275</v>
      </c>
      <c r="M2323" s="8">
        <v>6</v>
      </c>
      <c r="P2323" s="8"/>
    </row>
    <row r="2324" spans="1:16" x14ac:dyDescent="0.2">
      <c r="A2324" s="10" t="s">
        <v>688</v>
      </c>
      <c r="B2324" s="8">
        <v>6</v>
      </c>
      <c r="C2324" s="8"/>
      <c r="D2324" s="8">
        <v>6</v>
      </c>
      <c r="M2324" s="8">
        <v>32</v>
      </c>
      <c r="P2324" s="8"/>
    </row>
    <row r="2325" spans="1:16" x14ac:dyDescent="0.2">
      <c r="A2325" s="10" t="s">
        <v>990</v>
      </c>
      <c r="B2325" s="8">
        <v>32</v>
      </c>
      <c r="C2325" s="8"/>
      <c r="D2325" s="8">
        <v>32</v>
      </c>
      <c r="M2325" s="8"/>
      <c r="P2325" s="8">
        <v>28</v>
      </c>
    </row>
    <row r="2326" spans="1:16" x14ac:dyDescent="0.2">
      <c r="A2326" s="10" t="s">
        <v>857</v>
      </c>
      <c r="B2326" s="8"/>
      <c r="C2326" s="8">
        <v>28</v>
      </c>
      <c r="D2326" s="8">
        <v>28</v>
      </c>
      <c r="M2326" s="8">
        <v>0</v>
      </c>
      <c r="P2326" s="8"/>
    </row>
    <row r="2327" spans="1:16" x14ac:dyDescent="0.2">
      <c r="A2327" s="10" t="s">
        <v>1709</v>
      </c>
      <c r="B2327" s="8">
        <v>0</v>
      </c>
      <c r="C2327" s="8"/>
      <c r="D2327" s="8">
        <v>0</v>
      </c>
      <c r="M2327" s="8"/>
      <c r="P2327" s="8">
        <v>112</v>
      </c>
    </row>
    <row r="2328" spans="1:16" x14ac:dyDescent="0.2">
      <c r="A2328" s="10" t="s">
        <v>3583</v>
      </c>
      <c r="B2328" s="8"/>
      <c r="C2328" s="8">
        <v>112</v>
      </c>
      <c r="D2328" s="8">
        <v>112</v>
      </c>
      <c r="M2328" s="8">
        <v>296</v>
      </c>
      <c r="P2328" s="8"/>
    </row>
    <row r="2329" spans="1:16" x14ac:dyDescent="0.2">
      <c r="A2329" s="10" t="s">
        <v>694</v>
      </c>
      <c r="B2329" s="8">
        <v>296</v>
      </c>
      <c r="C2329" s="8"/>
      <c r="D2329" s="8">
        <v>296</v>
      </c>
      <c r="M2329" s="8"/>
      <c r="P2329" s="8">
        <v>136</v>
      </c>
    </row>
    <row r="2330" spans="1:16" x14ac:dyDescent="0.2">
      <c r="A2330" s="10" t="s">
        <v>1616</v>
      </c>
      <c r="B2330" s="8"/>
      <c r="C2330" s="8">
        <v>136</v>
      </c>
      <c r="D2330" s="8">
        <v>136</v>
      </c>
      <c r="M2330" s="8"/>
      <c r="P2330" s="8">
        <v>34</v>
      </c>
    </row>
    <row r="2331" spans="1:16" x14ac:dyDescent="0.2">
      <c r="A2331" s="10" t="s">
        <v>1390</v>
      </c>
      <c r="B2331" s="8"/>
      <c r="C2331" s="8">
        <v>34</v>
      </c>
      <c r="D2331" s="8">
        <v>34</v>
      </c>
      <c r="M2331" s="8">
        <v>12</v>
      </c>
      <c r="P2331" s="8"/>
    </row>
    <row r="2332" spans="1:16" x14ac:dyDescent="0.2">
      <c r="A2332" s="10" t="s">
        <v>213</v>
      </c>
      <c r="B2332" s="8">
        <v>12</v>
      </c>
      <c r="C2332" s="8"/>
      <c r="D2332" s="8">
        <v>12</v>
      </c>
      <c r="M2332" s="8">
        <v>3</v>
      </c>
      <c r="P2332" s="8"/>
    </row>
    <row r="2333" spans="1:16" x14ac:dyDescent="0.2">
      <c r="A2333" s="10" t="s">
        <v>2135</v>
      </c>
      <c r="B2333" s="8">
        <v>3</v>
      </c>
      <c r="C2333" s="8"/>
      <c r="D2333" s="8">
        <v>3</v>
      </c>
      <c r="M2333" s="8">
        <v>1</v>
      </c>
      <c r="P2333" s="8"/>
    </row>
    <row r="2334" spans="1:16" x14ac:dyDescent="0.2">
      <c r="A2334" s="10" t="s">
        <v>2429</v>
      </c>
      <c r="B2334" s="8">
        <v>1</v>
      </c>
      <c r="C2334" s="8"/>
      <c r="D2334" s="8">
        <v>1</v>
      </c>
      <c r="M2334" s="8">
        <v>28</v>
      </c>
      <c r="P2334" s="8"/>
    </row>
    <row r="2335" spans="1:16" x14ac:dyDescent="0.2">
      <c r="A2335" s="10" t="s">
        <v>715</v>
      </c>
      <c r="B2335" s="8">
        <v>28</v>
      </c>
      <c r="C2335" s="8"/>
      <c r="D2335" s="8">
        <v>28</v>
      </c>
      <c r="M2335" s="8"/>
      <c r="P2335" s="8">
        <v>73</v>
      </c>
    </row>
    <row r="2336" spans="1:16" x14ac:dyDescent="0.2">
      <c r="A2336" s="10" t="s">
        <v>402</v>
      </c>
      <c r="B2336" s="8"/>
      <c r="C2336" s="8">
        <v>73</v>
      </c>
      <c r="D2336" s="8">
        <v>73</v>
      </c>
      <c r="M2336" s="8">
        <v>1</v>
      </c>
      <c r="P2336" s="8"/>
    </row>
    <row r="2337" spans="1:16" x14ac:dyDescent="0.2">
      <c r="A2337" s="10" t="s">
        <v>1723</v>
      </c>
      <c r="B2337" s="8">
        <v>1</v>
      </c>
      <c r="C2337" s="8"/>
      <c r="D2337" s="8">
        <v>1</v>
      </c>
      <c r="M2337" s="8"/>
      <c r="P2337" s="8">
        <v>25</v>
      </c>
    </row>
    <row r="2338" spans="1:16" x14ac:dyDescent="0.2">
      <c r="A2338" s="10" t="s">
        <v>2289</v>
      </c>
      <c r="B2338" s="8"/>
      <c r="C2338" s="8">
        <v>25</v>
      </c>
      <c r="D2338" s="8">
        <v>25</v>
      </c>
      <c r="M2338" s="8"/>
      <c r="P2338" s="8">
        <v>73</v>
      </c>
    </row>
    <row r="2339" spans="1:16" x14ac:dyDescent="0.2">
      <c r="A2339" s="10" t="s">
        <v>2205</v>
      </c>
      <c r="B2339" s="8"/>
      <c r="C2339" s="8">
        <v>73</v>
      </c>
      <c r="D2339" s="8">
        <v>73</v>
      </c>
      <c r="M2339" s="8"/>
      <c r="P2339" s="8">
        <v>951</v>
      </c>
    </row>
    <row r="2340" spans="1:16" x14ac:dyDescent="0.2">
      <c r="A2340" s="10" t="s">
        <v>278</v>
      </c>
      <c r="B2340" s="8"/>
      <c r="C2340" s="8">
        <v>951</v>
      </c>
      <c r="D2340" s="8">
        <v>951</v>
      </c>
      <c r="M2340" s="8">
        <v>1</v>
      </c>
      <c r="P2340" s="8"/>
    </row>
    <row r="2341" spans="1:16" x14ac:dyDescent="0.2">
      <c r="A2341" s="10" t="s">
        <v>168</v>
      </c>
      <c r="B2341" s="8">
        <v>1</v>
      </c>
      <c r="C2341" s="8"/>
      <c r="D2341" s="8">
        <v>1</v>
      </c>
      <c r="M2341" s="8"/>
      <c r="P2341" s="8">
        <v>72</v>
      </c>
    </row>
    <row r="2342" spans="1:16" x14ac:dyDescent="0.2">
      <c r="A2342" s="10" t="s">
        <v>3359</v>
      </c>
      <c r="B2342" s="8"/>
      <c r="C2342" s="8">
        <v>72</v>
      </c>
      <c r="D2342" s="8">
        <v>72</v>
      </c>
      <c r="M2342" s="8">
        <v>12</v>
      </c>
      <c r="P2342" s="8"/>
    </row>
    <row r="2343" spans="1:16" x14ac:dyDescent="0.2">
      <c r="A2343" s="10" t="s">
        <v>2130</v>
      </c>
      <c r="B2343" s="8">
        <v>12</v>
      </c>
      <c r="C2343" s="8"/>
      <c r="D2343" s="8">
        <v>12</v>
      </c>
      <c r="M2343" s="8"/>
      <c r="P2343" s="8">
        <v>69</v>
      </c>
    </row>
    <row r="2344" spans="1:16" x14ac:dyDescent="0.2">
      <c r="A2344" s="10" t="s">
        <v>109</v>
      </c>
      <c r="B2344" s="8"/>
      <c r="C2344" s="8">
        <v>69</v>
      </c>
      <c r="D2344" s="8">
        <v>69</v>
      </c>
      <c r="M2344" s="8">
        <v>2</v>
      </c>
      <c r="P2344" s="8"/>
    </row>
    <row r="2345" spans="1:16" x14ac:dyDescent="0.2">
      <c r="A2345" s="10" t="s">
        <v>1071</v>
      </c>
      <c r="B2345" s="8">
        <v>2</v>
      </c>
      <c r="C2345" s="8"/>
      <c r="D2345" s="8">
        <v>2</v>
      </c>
      <c r="M2345" s="8"/>
      <c r="P2345" s="8">
        <v>119</v>
      </c>
    </row>
    <row r="2346" spans="1:16" x14ac:dyDescent="0.2">
      <c r="A2346" s="10" t="s">
        <v>349</v>
      </c>
      <c r="B2346" s="8"/>
      <c r="C2346" s="8">
        <v>119</v>
      </c>
      <c r="D2346" s="8">
        <v>119</v>
      </c>
      <c r="M2346" s="8"/>
      <c r="P2346" s="8">
        <v>30</v>
      </c>
    </row>
    <row r="2347" spans="1:16" x14ac:dyDescent="0.2">
      <c r="A2347" s="10" t="s">
        <v>3020</v>
      </c>
      <c r="B2347" s="8"/>
      <c r="C2347" s="8">
        <v>30</v>
      </c>
      <c r="D2347" s="8">
        <v>30</v>
      </c>
      <c r="M2347" s="8"/>
      <c r="P2347" s="8">
        <v>141</v>
      </c>
    </row>
    <row r="2348" spans="1:16" x14ac:dyDescent="0.2">
      <c r="A2348" s="10" t="s">
        <v>2803</v>
      </c>
      <c r="B2348" s="8"/>
      <c r="C2348" s="8">
        <v>141</v>
      </c>
      <c r="D2348" s="8">
        <v>141</v>
      </c>
      <c r="M2348" s="8"/>
      <c r="P2348" s="8">
        <v>34</v>
      </c>
    </row>
    <row r="2349" spans="1:16" x14ac:dyDescent="0.2">
      <c r="A2349" s="10" t="s">
        <v>3240</v>
      </c>
      <c r="B2349" s="8"/>
      <c r="C2349" s="8">
        <v>34</v>
      </c>
      <c r="D2349" s="8">
        <v>34</v>
      </c>
      <c r="M2349" s="8"/>
      <c r="P2349" s="8">
        <v>65</v>
      </c>
    </row>
    <row r="2350" spans="1:16" x14ac:dyDescent="0.2">
      <c r="A2350" s="10" t="s">
        <v>1623</v>
      </c>
      <c r="B2350" s="8"/>
      <c r="C2350" s="8">
        <v>65</v>
      </c>
      <c r="D2350" s="8">
        <v>65</v>
      </c>
      <c r="M2350" s="8"/>
      <c r="P2350" s="8">
        <v>354</v>
      </c>
    </row>
    <row r="2351" spans="1:16" x14ac:dyDescent="0.2">
      <c r="A2351" s="10" t="s">
        <v>2005</v>
      </c>
      <c r="B2351" s="8"/>
      <c r="C2351" s="8">
        <v>354</v>
      </c>
      <c r="D2351" s="8">
        <v>354</v>
      </c>
      <c r="M2351" s="8">
        <v>6</v>
      </c>
      <c r="P2351" s="8"/>
    </row>
    <row r="2352" spans="1:16" x14ac:dyDescent="0.2">
      <c r="A2352" s="10" t="s">
        <v>2758</v>
      </c>
      <c r="B2352" s="8">
        <v>6</v>
      </c>
      <c r="C2352" s="8"/>
      <c r="D2352" s="8">
        <v>6</v>
      </c>
      <c r="M2352" s="8"/>
      <c r="P2352" s="8">
        <v>134</v>
      </c>
    </row>
    <row r="2353" spans="1:16" x14ac:dyDescent="0.2">
      <c r="A2353" s="10" t="s">
        <v>3262</v>
      </c>
      <c r="B2353" s="8"/>
      <c r="C2353" s="8">
        <v>134</v>
      </c>
      <c r="D2353" s="8">
        <v>134</v>
      </c>
      <c r="M2353" s="8"/>
      <c r="P2353" s="8">
        <v>426</v>
      </c>
    </row>
    <row r="2354" spans="1:16" x14ac:dyDescent="0.2">
      <c r="A2354" s="10" t="s">
        <v>2240</v>
      </c>
      <c r="B2354" s="8"/>
      <c r="C2354" s="8">
        <v>426</v>
      </c>
      <c r="D2354" s="8">
        <v>426</v>
      </c>
      <c r="M2354" s="8">
        <v>1</v>
      </c>
      <c r="P2354" s="8"/>
    </row>
    <row r="2355" spans="1:16" x14ac:dyDescent="0.2">
      <c r="A2355" s="10" t="s">
        <v>4064</v>
      </c>
      <c r="B2355" s="8">
        <v>1</v>
      </c>
      <c r="C2355" s="8"/>
      <c r="D2355" s="8">
        <v>1</v>
      </c>
      <c r="M2355" s="8">
        <v>0</v>
      </c>
      <c r="P2355" s="8"/>
    </row>
    <row r="2356" spans="1:16" x14ac:dyDescent="0.2">
      <c r="A2356" s="10" t="s">
        <v>4057</v>
      </c>
      <c r="B2356" s="8">
        <v>0</v>
      </c>
      <c r="C2356" s="8"/>
      <c r="D2356" s="8">
        <v>0</v>
      </c>
      <c r="M2356" s="8">
        <v>1</v>
      </c>
      <c r="P2356" s="8"/>
    </row>
    <row r="2357" spans="1:16" x14ac:dyDescent="0.2">
      <c r="A2357" s="10" t="s">
        <v>1711</v>
      </c>
      <c r="B2357" s="8">
        <v>1</v>
      </c>
      <c r="C2357" s="8"/>
      <c r="D2357" s="8">
        <v>1</v>
      </c>
      <c r="M2357" s="8">
        <v>2</v>
      </c>
      <c r="P2357" s="8"/>
    </row>
    <row r="2358" spans="1:16" x14ac:dyDescent="0.2">
      <c r="A2358" s="10" t="s">
        <v>3103</v>
      </c>
      <c r="B2358" s="8">
        <v>2</v>
      </c>
      <c r="C2358" s="8"/>
      <c r="D2358" s="8">
        <v>2</v>
      </c>
      <c r="M2358" s="8">
        <v>1</v>
      </c>
      <c r="P2358" s="8"/>
    </row>
    <row r="2359" spans="1:16" x14ac:dyDescent="0.2">
      <c r="A2359" s="10" t="s">
        <v>4075</v>
      </c>
      <c r="B2359" s="8">
        <v>1</v>
      </c>
      <c r="C2359" s="8"/>
      <c r="D2359" s="8">
        <v>1</v>
      </c>
      <c r="M2359" s="8">
        <v>18</v>
      </c>
      <c r="P2359" s="8"/>
    </row>
    <row r="2360" spans="1:16" x14ac:dyDescent="0.2">
      <c r="A2360" s="10" t="s">
        <v>661</v>
      </c>
      <c r="B2360" s="8">
        <v>18</v>
      </c>
      <c r="C2360" s="8"/>
      <c r="D2360" s="8">
        <v>18</v>
      </c>
      <c r="M2360" s="8"/>
      <c r="P2360" s="8">
        <v>271</v>
      </c>
    </row>
    <row r="2361" spans="1:16" x14ac:dyDescent="0.2">
      <c r="A2361" s="10" t="s">
        <v>2041</v>
      </c>
      <c r="B2361" s="8"/>
      <c r="C2361" s="8">
        <v>271</v>
      </c>
      <c r="D2361" s="8">
        <v>271</v>
      </c>
      <c r="M2361" s="8">
        <v>1</v>
      </c>
      <c r="P2361" s="8"/>
    </row>
    <row r="2362" spans="1:16" x14ac:dyDescent="0.2">
      <c r="A2362" s="10" t="s">
        <v>1424</v>
      </c>
      <c r="B2362" s="8">
        <v>1</v>
      </c>
      <c r="C2362" s="8"/>
      <c r="D2362" s="8">
        <v>1</v>
      </c>
      <c r="M2362" s="8"/>
      <c r="P2362" s="8">
        <v>100</v>
      </c>
    </row>
    <row r="2363" spans="1:16" x14ac:dyDescent="0.2">
      <c r="A2363" s="10" t="s">
        <v>2629</v>
      </c>
      <c r="B2363" s="8"/>
      <c r="C2363" s="8">
        <v>100</v>
      </c>
      <c r="D2363" s="8">
        <v>100</v>
      </c>
      <c r="M2363" s="8">
        <v>0</v>
      </c>
      <c r="P2363" s="8"/>
    </row>
    <row r="2364" spans="1:16" x14ac:dyDescent="0.2">
      <c r="A2364" s="10" t="s">
        <v>2150</v>
      </c>
      <c r="B2364" s="8">
        <v>0</v>
      </c>
      <c r="C2364" s="8"/>
      <c r="D2364" s="8">
        <v>0</v>
      </c>
      <c r="M2364" s="8">
        <v>2</v>
      </c>
      <c r="P2364" s="8"/>
    </row>
    <row r="2365" spans="1:16" x14ac:dyDescent="0.2">
      <c r="A2365" s="10" t="s">
        <v>3636</v>
      </c>
      <c r="B2365" s="8">
        <v>2</v>
      </c>
      <c r="C2365" s="8"/>
      <c r="D2365" s="8">
        <v>2</v>
      </c>
      <c r="M2365" s="8">
        <v>0</v>
      </c>
      <c r="P2365" s="8"/>
    </row>
    <row r="2366" spans="1:16" x14ac:dyDescent="0.2">
      <c r="A2366" s="10" t="s">
        <v>491</v>
      </c>
      <c r="B2366" s="8">
        <v>0</v>
      </c>
      <c r="C2366" s="8"/>
      <c r="D2366" s="8">
        <v>0</v>
      </c>
      <c r="M2366" s="8">
        <v>3</v>
      </c>
      <c r="P2366" s="8"/>
    </row>
    <row r="2367" spans="1:16" x14ac:dyDescent="0.2">
      <c r="A2367" s="10" t="s">
        <v>421</v>
      </c>
      <c r="B2367" s="8">
        <v>3</v>
      </c>
      <c r="C2367" s="8"/>
      <c r="D2367" s="8">
        <v>3</v>
      </c>
      <c r="M2367" s="8"/>
      <c r="P2367" s="8">
        <v>138</v>
      </c>
    </row>
    <row r="2368" spans="1:16" x14ac:dyDescent="0.2">
      <c r="A2368" s="10" t="s">
        <v>1223</v>
      </c>
      <c r="B2368" s="8"/>
      <c r="C2368" s="8">
        <v>138</v>
      </c>
      <c r="D2368" s="8">
        <v>138</v>
      </c>
      <c r="M2368" s="8"/>
      <c r="P2368" s="8">
        <v>14</v>
      </c>
    </row>
    <row r="2369" spans="1:16" x14ac:dyDescent="0.2">
      <c r="A2369" s="10" t="s">
        <v>376</v>
      </c>
      <c r="B2369" s="8"/>
      <c r="C2369" s="8">
        <v>14</v>
      </c>
      <c r="D2369" s="8">
        <v>14</v>
      </c>
      <c r="M2369" s="8">
        <v>2</v>
      </c>
      <c r="P2369" s="8"/>
    </row>
    <row r="2370" spans="1:16" x14ac:dyDescent="0.2">
      <c r="A2370" s="10" t="s">
        <v>901</v>
      </c>
      <c r="B2370" s="8">
        <v>2</v>
      </c>
      <c r="C2370" s="8"/>
      <c r="D2370" s="8">
        <v>2</v>
      </c>
      <c r="M2370" s="8">
        <v>94</v>
      </c>
      <c r="P2370" s="8"/>
    </row>
    <row r="2371" spans="1:16" x14ac:dyDescent="0.2">
      <c r="A2371" s="10" t="s">
        <v>1096</v>
      </c>
      <c r="B2371" s="8">
        <v>94</v>
      </c>
      <c r="C2371" s="8"/>
      <c r="D2371" s="8">
        <v>94</v>
      </c>
      <c r="M2371" s="8">
        <v>24</v>
      </c>
      <c r="P2371" s="8"/>
    </row>
    <row r="2372" spans="1:16" x14ac:dyDescent="0.2">
      <c r="A2372" s="10" t="s">
        <v>2145</v>
      </c>
      <c r="B2372" s="8">
        <v>24</v>
      </c>
      <c r="C2372" s="8"/>
      <c r="D2372" s="8">
        <v>24</v>
      </c>
      <c r="M2372" s="8"/>
      <c r="P2372" s="8">
        <v>25</v>
      </c>
    </row>
    <row r="2373" spans="1:16" x14ac:dyDescent="0.2">
      <c r="A2373" s="10" t="s">
        <v>2634</v>
      </c>
      <c r="B2373" s="8"/>
      <c r="C2373" s="8">
        <v>25</v>
      </c>
      <c r="D2373" s="8">
        <v>25</v>
      </c>
      <c r="M2373" s="8"/>
      <c r="P2373" s="8">
        <v>18</v>
      </c>
    </row>
    <row r="2374" spans="1:16" x14ac:dyDescent="0.2">
      <c r="A2374" s="10" t="s">
        <v>75</v>
      </c>
      <c r="B2374" s="8"/>
      <c r="C2374" s="8">
        <v>18</v>
      </c>
      <c r="D2374" s="8">
        <v>18</v>
      </c>
      <c r="M2374" s="8">
        <v>2</v>
      </c>
      <c r="P2374" s="8"/>
    </row>
    <row r="2375" spans="1:16" x14ac:dyDescent="0.2">
      <c r="A2375" s="10" t="s">
        <v>1864</v>
      </c>
      <c r="B2375" s="8">
        <v>2</v>
      </c>
      <c r="C2375" s="8"/>
      <c r="D2375" s="8">
        <v>2</v>
      </c>
      <c r="M2375" s="8"/>
      <c r="P2375" s="8">
        <v>46</v>
      </c>
    </row>
    <row r="2376" spans="1:16" x14ac:dyDescent="0.2">
      <c r="A2376" s="10" t="s">
        <v>2085</v>
      </c>
      <c r="B2376" s="8"/>
      <c r="C2376" s="8">
        <v>46</v>
      </c>
      <c r="D2376" s="8">
        <v>46</v>
      </c>
      <c r="M2376" s="8">
        <v>0</v>
      </c>
      <c r="P2376" s="8"/>
    </row>
    <row r="2377" spans="1:16" x14ac:dyDescent="0.2">
      <c r="A2377" s="10" t="s">
        <v>493</v>
      </c>
      <c r="B2377" s="8">
        <v>0</v>
      </c>
      <c r="C2377" s="8"/>
      <c r="D2377" s="8">
        <v>0</v>
      </c>
      <c r="M2377" s="8"/>
      <c r="P2377" s="8">
        <v>17</v>
      </c>
    </row>
    <row r="2378" spans="1:16" x14ac:dyDescent="0.2">
      <c r="A2378" s="10" t="s">
        <v>3598</v>
      </c>
      <c r="B2378" s="8"/>
      <c r="C2378" s="8">
        <v>17</v>
      </c>
      <c r="D2378" s="8">
        <v>17</v>
      </c>
      <c r="M2378" s="8"/>
      <c r="P2378" s="8">
        <v>49</v>
      </c>
    </row>
    <row r="2379" spans="1:16" x14ac:dyDescent="0.2">
      <c r="A2379" s="10" t="s">
        <v>827</v>
      </c>
      <c r="B2379" s="8"/>
      <c r="C2379" s="8">
        <v>49</v>
      </c>
      <c r="D2379" s="8">
        <v>49</v>
      </c>
      <c r="M2379" s="8"/>
      <c r="P2379" s="8">
        <v>21</v>
      </c>
    </row>
    <row r="2380" spans="1:16" x14ac:dyDescent="0.2">
      <c r="A2380" s="10" t="s">
        <v>3519</v>
      </c>
      <c r="B2380" s="8"/>
      <c r="C2380" s="8">
        <v>21</v>
      </c>
      <c r="D2380" s="8">
        <v>21</v>
      </c>
      <c r="M2380" s="8"/>
      <c r="P2380" s="8">
        <v>17</v>
      </c>
    </row>
    <row r="2381" spans="1:16" x14ac:dyDescent="0.2">
      <c r="A2381" s="10" t="s">
        <v>3666</v>
      </c>
      <c r="B2381" s="8"/>
      <c r="C2381" s="8">
        <v>17</v>
      </c>
      <c r="D2381" s="8">
        <v>17</v>
      </c>
      <c r="M2381" s="8"/>
      <c r="P2381" s="8">
        <v>193</v>
      </c>
    </row>
    <row r="2382" spans="1:16" x14ac:dyDescent="0.2">
      <c r="A2382" s="10" t="s">
        <v>2044</v>
      </c>
      <c r="B2382" s="8"/>
      <c r="C2382" s="8">
        <v>193</v>
      </c>
      <c r="D2382" s="8">
        <v>193</v>
      </c>
      <c r="M2382" s="8">
        <v>4</v>
      </c>
      <c r="P2382" s="8"/>
    </row>
    <row r="2383" spans="1:16" x14ac:dyDescent="0.2">
      <c r="A2383" s="10" t="s">
        <v>1710</v>
      </c>
      <c r="B2383" s="8">
        <v>4</v>
      </c>
      <c r="C2383" s="8"/>
      <c r="D2383" s="8">
        <v>4</v>
      </c>
      <c r="M2383" s="8">
        <v>11</v>
      </c>
      <c r="P2383" s="8"/>
    </row>
    <row r="2384" spans="1:16" x14ac:dyDescent="0.2">
      <c r="A2384" s="10" t="s">
        <v>1111</v>
      </c>
      <c r="B2384" s="8">
        <v>11</v>
      </c>
      <c r="C2384" s="8"/>
      <c r="D2384" s="8">
        <v>11</v>
      </c>
      <c r="M2384" s="8"/>
      <c r="P2384" s="8">
        <v>35</v>
      </c>
    </row>
    <row r="2385" spans="1:16" x14ac:dyDescent="0.2">
      <c r="A2385" s="10" t="s">
        <v>3719</v>
      </c>
      <c r="B2385" s="8"/>
      <c r="C2385" s="8">
        <v>35</v>
      </c>
      <c r="D2385" s="8">
        <v>35</v>
      </c>
      <c r="M2385" s="8"/>
      <c r="P2385" s="8">
        <v>71</v>
      </c>
    </row>
    <row r="2386" spans="1:16" x14ac:dyDescent="0.2">
      <c r="A2386" s="10" t="s">
        <v>3783</v>
      </c>
      <c r="B2386" s="8"/>
      <c r="C2386" s="8">
        <v>71</v>
      </c>
      <c r="D2386" s="8">
        <v>71</v>
      </c>
      <c r="M2386" s="8">
        <v>0</v>
      </c>
      <c r="P2386" s="8"/>
    </row>
    <row r="2387" spans="1:16" x14ac:dyDescent="0.2">
      <c r="A2387" s="10" t="s">
        <v>3641</v>
      </c>
      <c r="B2387" s="8">
        <v>0</v>
      </c>
      <c r="C2387" s="8"/>
      <c r="D2387" s="8">
        <v>0</v>
      </c>
      <c r="M2387" s="8"/>
      <c r="P2387" s="8">
        <v>1633</v>
      </c>
    </row>
    <row r="2388" spans="1:16" x14ac:dyDescent="0.2">
      <c r="A2388" s="10" t="s">
        <v>1962</v>
      </c>
      <c r="B2388" s="8"/>
      <c r="C2388" s="8">
        <v>1633</v>
      </c>
      <c r="D2388" s="8">
        <v>1633</v>
      </c>
      <c r="M2388" s="8"/>
      <c r="P2388" s="8">
        <v>17</v>
      </c>
    </row>
    <row r="2389" spans="1:16" x14ac:dyDescent="0.2">
      <c r="A2389" s="10" t="s">
        <v>3467</v>
      </c>
      <c r="B2389" s="8"/>
      <c r="C2389" s="8">
        <v>17</v>
      </c>
      <c r="D2389" s="8">
        <v>17</v>
      </c>
      <c r="M2389" s="8"/>
      <c r="P2389" s="8">
        <v>19</v>
      </c>
    </row>
    <row r="2390" spans="1:16" x14ac:dyDescent="0.2">
      <c r="A2390" s="10" t="s">
        <v>759</v>
      </c>
      <c r="B2390" s="8"/>
      <c r="C2390" s="8">
        <v>19</v>
      </c>
      <c r="D2390" s="8">
        <v>19</v>
      </c>
      <c r="M2390" s="8">
        <v>19</v>
      </c>
      <c r="P2390" s="8"/>
    </row>
    <row r="2391" spans="1:16" x14ac:dyDescent="0.2">
      <c r="A2391" s="10" t="s">
        <v>1491</v>
      </c>
      <c r="B2391" s="8">
        <v>19</v>
      </c>
      <c r="C2391" s="8"/>
      <c r="D2391" s="8">
        <v>19</v>
      </c>
      <c r="M2391" s="8">
        <v>47</v>
      </c>
      <c r="P2391" s="8"/>
    </row>
    <row r="2392" spans="1:16" x14ac:dyDescent="0.2">
      <c r="A2392" s="10" t="s">
        <v>1432</v>
      </c>
      <c r="B2392" s="8">
        <v>47</v>
      </c>
      <c r="C2392" s="8"/>
      <c r="D2392" s="8">
        <v>47</v>
      </c>
      <c r="M2392" s="8"/>
      <c r="P2392" s="8">
        <v>1887</v>
      </c>
    </row>
    <row r="2393" spans="1:16" x14ac:dyDescent="0.2">
      <c r="A2393" s="10" t="s">
        <v>1970</v>
      </c>
      <c r="B2393" s="8"/>
      <c r="C2393" s="8">
        <v>1887</v>
      </c>
      <c r="D2393" s="8">
        <v>1887</v>
      </c>
      <c r="M2393" s="8"/>
      <c r="P2393" s="8">
        <v>196</v>
      </c>
    </row>
    <row r="2394" spans="1:16" x14ac:dyDescent="0.2">
      <c r="A2394" s="10" t="s">
        <v>2964</v>
      </c>
      <c r="B2394" s="8"/>
      <c r="C2394" s="8">
        <v>196</v>
      </c>
      <c r="D2394" s="8">
        <v>196</v>
      </c>
      <c r="M2394" s="8"/>
      <c r="P2394" s="8">
        <v>65</v>
      </c>
    </row>
    <row r="2395" spans="1:16" x14ac:dyDescent="0.2">
      <c r="A2395" s="10" t="s">
        <v>2488</v>
      </c>
      <c r="B2395" s="8"/>
      <c r="C2395" s="8">
        <v>65</v>
      </c>
      <c r="D2395" s="8">
        <v>65</v>
      </c>
      <c r="M2395" s="8"/>
      <c r="P2395" s="8">
        <v>46</v>
      </c>
    </row>
    <row r="2396" spans="1:16" x14ac:dyDescent="0.2">
      <c r="A2396" s="10" t="s">
        <v>3715</v>
      </c>
      <c r="B2396" s="8"/>
      <c r="C2396" s="8">
        <v>46</v>
      </c>
      <c r="D2396" s="8">
        <v>46</v>
      </c>
      <c r="M2396" s="8"/>
      <c r="P2396" s="8">
        <v>249</v>
      </c>
    </row>
    <row r="2397" spans="1:16" x14ac:dyDescent="0.2">
      <c r="A2397" s="10" t="s">
        <v>2253</v>
      </c>
      <c r="B2397" s="8"/>
      <c r="C2397" s="8">
        <v>249</v>
      </c>
      <c r="D2397" s="8">
        <v>249</v>
      </c>
      <c r="M2397" s="8"/>
      <c r="P2397" s="8">
        <v>115</v>
      </c>
    </row>
    <row r="2398" spans="1:16" x14ac:dyDescent="0.2">
      <c r="A2398" s="10" t="s">
        <v>2196</v>
      </c>
      <c r="B2398" s="8"/>
      <c r="C2398" s="8">
        <v>115</v>
      </c>
      <c r="D2398" s="8">
        <v>115</v>
      </c>
      <c r="M2398" s="8">
        <v>16</v>
      </c>
      <c r="P2398" s="8"/>
    </row>
    <row r="2399" spans="1:16" x14ac:dyDescent="0.2">
      <c r="A2399" s="10" t="s">
        <v>1863</v>
      </c>
      <c r="B2399" s="8">
        <v>16</v>
      </c>
      <c r="C2399" s="8"/>
      <c r="D2399" s="8">
        <v>16</v>
      </c>
      <c r="M2399" s="8">
        <v>16</v>
      </c>
      <c r="P2399" s="8"/>
    </row>
    <row r="2400" spans="1:16" x14ac:dyDescent="0.2">
      <c r="A2400" s="10" t="s">
        <v>3070</v>
      </c>
      <c r="B2400" s="8">
        <v>16</v>
      </c>
      <c r="C2400" s="8"/>
      <c r="D2400" s="8">
        <v>16</v>
      </c>
      <c r="M2400" s="8"/>
      <c r="P2400" s="8">
        <v>120</v>
      </c>
    </row>
    <row r="2401" spans="1:16" x14ac:dyDescent="0.2">
      <c r="A2401" s="10" t="s">
        <v>1352</v>
      </c>
      <c r="B2401" s="8"/>
      <c r="C2401" s="8">
        <v>120</v>
      </c>
      <c r="D2401" s="8">
        <v>120</v>
      </c>
      <c r="M2401" s="8"/>
      <c r="P2401" s="8">
        <v>19</v>
      </c>
    </row>
    <row r="2402" spans="1:16" x14ac:dyDescent="0.2">
      <c r="A2402" s="10" t="s">
        <v>3459</v>
      </c>
      <c r="B2402" s="8"/>
      <c r="C2402" s="8">
        <v>19</v>
      </c>
      <c r="D2402" s="8">
        <v>19</v>
      </c>
      <c r="M2402" s="8"/>
      <c r="P2402" s="8">
        <v>34</v>
      </c>
    </row>
    <row r="2403" spans="1:16" x14ac:dyDescent="0.2">
      <c r="A2403" s="10" t="s">
        <v>2936</v>
      </c>
      <c r="B2403" s="8"/>
      <c r="C2403" s="8">
        <v>34</v>
      </c>
      <c r="D2403" s="8">
        <v>34</v>
      </c>
      <c r="M2403" s="8"/>
      <c r="P2403" s="8">
        <v>15</v>
      </c>
    </row>
    <row r="2404" spans="1:16" x14ac:dyDescent="0.2">
      <c r="A2404" s="10" t="s">
        <v>3010</v>
      </c>
      <c r="B2404" s="8"/>
      <c r="C2404" s="8">
        <v>15</v>
      </c>
      <c r="D2404" s="8">
        <v>15</v>
      </c>
      <c r="M2404" s="8"/>
      <c r="P2404" s="8">
        <v>43</v>
      </c>
    </row>
    <row r="2405" spans="1:16" x14ac:dyDescent="0.2">
      <c r="A2405" s="10" t="s">
        <v>3440</v>
      </c>
      <c r="B2405" s="8"/>
      <c r="C2405" s="8">
        <v>43</v>
      </c>
      <c r="D2405" s="8">
        <v>43</v>
      </c>
      <c r="M2405" s="8">
        <v>5</v>
      </c>
      <c r="P2405" s="8"/>
    </row>
    <row r="2406" spans="1:16" x14ac:dyDescent="0.2">
      <c r="A2406" s="10" t="s">
        <v>1122</v>
      </c>
      <c r="B2406" s="8">
        <v>5</v>
      </c>
      <c r="C2406" s="8"/>
      <c r="D2406" s="8">
        <v>5</v>
      </c>
      <c r="M2406" s="8">
        <v>0</v>
      </c>
      <c r="P2406" s="8"/>
    </row>
    <row r="2407" spans="1:16" x14ac:dyDescent="0.2">
      <c r="A2407" s="10" t="s">
        <v>1162</v>
      </c>
      <c r="B2407" s="8">
        <v>0</v>
      </c>
      <c r="C2407" s="8"/>
      <c r="D2407" s="8">
        <v>0</v>
      </c>
      <c r="M2407" s="8">
        <v>14</v>
      </c>
      <c r="P2407" s="8"/>
    </row>
    <row r="2408" spans="1:16" x14ac:dyDescent="0.2">
      <c r="A2408" s="10" t="s">
        <v>474</v>
      </c>
      <c r="B2408" s="8">
        <v>14</v>
      </c>
      <c r="C2408" s="8"/>
      <c r="D2408" s="8">
        <v>14</v>
      </c>
      <c r="M2408" s="8"/>
      <c r="P2408" s="8">
        <v>56</v>
      </c>
    </row>
    <row r="2409" spans="1:16" x14ac:dyDescent="0.2">
      <c r="A2409" s="10" t="s">
        <v>1860</v>
      </c>
      <c r="B2409" s="8"/>
      <c r="C2409" s="8">
        <v>56</v>
      </c>
      <c r="D2409" s="8">
        <v>56</v>
      </c>
      <c r="M2409" s="8"/>
      <c r="P2409" s="8">
        <v>236</v>
      </c>
    </row>
    <row r="2410" spans="1:16" x14ac:dyDescent="0.2">
      <c r="A2410" s="10" t="s">
        <v>339</v>
      </c>
      <c r="B2410" s="8"/>
      <c r="C2410" s="8">
        <v>236</v>
      </c>
      <c r="D2410" s="8">
        <v>236</v>
      </c>
      <c r="M2410" s="8">
        <v>10</v>
      </c>
      <c r="P2410" s="8"/>
    </row>
    <row r="2411" spans="1:16" x14ac:dyDescent="0.2">
      <c r="A2411" s="10" t="s">
        <v>1117</v>
      </c>
      <c r="B2411" s="8">
        <v>10</v>
      </c>
      <c r="C2411" s="8"/>
      <c r="D2411" s="8">
        <v>10</v>
      </c>
      <c r="M2411" s="8">
        <v>0</v>
      </c>
      <c r="P2411" s="8"/>
    </row>
    <row r="2412" spans="1:16" x14ac:dyDescent="0.2">
      <c r="A2412" s="10" t="s">
        <v>1490</v>
      </c>
      <c r="B2412" s="8">
        <v>0</v>
      </c>
      <c r="C2412" s="8"/>
      <c r="D2412" s="8">
        <v>0</v>
      </c>
      <c r="M2412" s="8"/>
      <c r="P2412" s="8">
        <v>82</v>
      </c>
    </row>
    <row r="2413" spans="1:16" x14ac:dyDescent="0.2">
      <c r="A2413" s="10" t="s">
        <v>1396</v>
      </c>
      <c r="B2413" s="8"/>
      <c r="C2413" s="8">
        <v>82</v>
      </c>
      <c r="D2413" s="8">
        <v>82</v>
      </c>
      <c r="M2413" s="8"/>
      <c r="P2413" s="8">
        <v>48</v>
      </c>
    </row>
    <row r="2414" spans="1:16" x14ac:dyDescent="0.2">
      <c r="A2414" s="10" t="s">
        <v>377</v>
      </c>
      <c r="B2414" s="8"/>
      <c r="C2414" s="8">
        <v>48</v>
      </c>
      <c r="D2414" s="8">
        <v>48</v>
      </c>
      <c r="M2414" s="8"/>
      <c r="P2414" s="8">
        <v>23</v>
      </c>
    </row>
    <row r="2415" spans="1:16" x14ac:dyDescent="0.2">
      <c r="A2415" s="10" t="s">
        <v>1297</v>
      </c>
      <c r="B2415" s="8"/>
      <c r="C2415" s="8">
        <v>23</v>
      </c>
      <c r="D2415" s="8">
        <v>23</v>
      </c>
      <c r="M2415" s="8">
        <v>10</v>
      </c>
      <c r="P2415" s="8"/>
    </row>
    <row r="2416" spans="1:16" x14ac:dyDescent="0.2">
      <c r="A2416" s="10" t="s">
        <v>3973</v>
      </c>
      <c r="B2416" s="8">
        <v>10</v>
      </c>
      <c r="C2416" s="8"/>
      <c r="D2416" s="8">
        <v>10</v>
      </c>
      <c r="M2416" s="8"/>
      <c r="P2416" s="8">
        <v>105</v>
      </c>
    </row>
    <row r="2417" spans="1:16" x14ac:dyDescent="0.2">
      <c r="A2417" s="10" t="s">
        <v>2025</v>
      </c>
      <c r="B2417" s="8"/>
      <c r="C2417" s="8">
        <v>105</v>
      </c>
      <c r="D2417" s="8">
        <v>105</v>
      </c>
      <c r="M2417" s="8">
        <v>7</v>
      </c>
      <c r="P2417" s="8"/>
    </row>
    <row r="2418" spans="1:16" x14ac:dyDescent="0.2">
      <c r="A2418" s="10" t="s">
        <v>1098</v>
      </c>
      <c r="B2418" s="8">
        <v>7</v>
      </c>
      <c r="C2418" s="8"/>
      <c r="D2418" s="8">
        <v>7</v>
      </c>
      <c r="M2418" s="8"/>
      <c r="P2418" s="8">
        <v>20</v>
      </c>
    </row>
    <row r="2419" spans="1:16" x14ac:dyDescent="0.2">
      <c r="A2419" s="10" t="s">
        <v>2498</v>
      </c>
      <c r="B2419" s="8"/>
      <c r="C2419" s="8">
        <v>20</v>
      </c>
      <c r="D2419" s="8">
        <v>20</v>
      </c>
      <c r="M2419" s="8"/>
      <c r="P2419" s="8">
        <v>263</v>
      </c>
    </row>
    <row r="2420" spans="1:16" x14ac:dyDescent="0.2">
      <c r="A2420" s="10" t="s">
        <v>2070</v>
      </c>
      <c r="B2420" s="8"/>
      <c r="C2420" s="8">
        <v>263</v>
      </c>
      <c r="D2420" s="8">
        <v>263</v>
      </c>
      <c r="M2420" s="8"/>
      <c r="P2420" s="8">
        <v>176</v>
      </c>
    </row>
    <row r="2421" spans="1:16" x14ac:dyDescent="0.2">
      <c r="A2421" s="10" t="s">
        <v>1515</v>
      </c>
      <c r="B2421" s="8"/>
      <c r="C2421" s="8">
        <v>176</v>
      </c>
      <c r="D2421" s="8">
        <v>176</v>
      </c>
      <c r="M2421" s="8"/>
      <c r="P2421" s="8">
        <v>600</v>
      </c>
    </row>
    <row r="2422" spans="1:16" x14ac:dyDescent="0.2">
      <c r="A2422" s="10" t="s">
        <v>1468</v>
      </c>
      <c r="B2422" s="8"/>
      <c r="C2422" s="8">
        <v>600</v>
      </c>
      <c r="D2422" s="8">
        <v>600</v>
      </c>
      <c r="M2422" s="8"/>
      <c r="P2422" s="8">
        <v>131</v>
      </c>
    </row>
    <row r="2423" spans="1:16" x14ac:dyDescent="0.2">
      <c r="A2423" s="10" t="s">
        <v>1853</v>
      </c>
      <c r="B2423" s="8"/>
      <c r="C2423" s="8">
        <v>131</v>
      </c>
      <c r="D2423" s="8">
        <v>131</v>
      </c>
      <c r="M2423" s="8"/>
      <c r="P2423" s="8">
        <v>41</v>
      </c>
    </row>
    <row r="2424" spans="1:16" x14ac:dyDescent="0.2">
      <c r="A2424" s="10" t="s">
        <v>834</v>
      </c>
      <c r="B2424" s="8"/>
      <c r="C2424" s="8">
        <v>41</v>
      </c>
      <c r="D2424" s="8">
        <v>41</v>
      </c>
      <c r="M2424" s="8"/>
      <c r="P2424" s="8">
        <v>59</v>
      </c>
    </row>
    <row r="2425" spans="1:16" x14ac:dyDescent="0.2">
      <c r="A2425" s="10" t="s">
        <v>2982</v>
      </c>
      <c r="B2425" s="8"/>
      <c r="C2425" s="8">
        <v>59</v>
      </c>
      <c r="D2425" s="8">
        <v>59</v>
      </c>
      <c r="M2425" s="8">
        <v>2</v>
      </c>
      <c r="P2425" s="8"/>
    </row>
    <row r="2426" spans="1:16" x14ac:dyDescent="0.2">
      <c r="A2426" s="10" t="s">
        <v>3896</v>
      </c>
      <c r="B2426" s="8">
        <v>2</v>
      </c>
      <c r="C2426" s="8"/>
      <c r="D2426" s="8">
        <v>2</v>
      </c>
      <c r="M2426" s="8">
        <v>1</v>
      </c>
      <c r="P2426" s="8"/>
    </row>
    <row r="2427" spans="1:16" x14ac:dyDescent="0.2">
      <c r="A2427" s="10" t="s">
        <v>1074</v>
      </c>
      <c r="B2427" s="8">
        <v>1</v>
      </c>
      <c r="C2427" s="8"/>
      <c r="D2427" s="8">
        <v>1</v>
      </c>
      <c r="M2427" s="8"/>
      <c r="P2427" s="8">
        <v>28</v>
      </c>
    </row>
    <row r="2428" spans="1:16" x14ac:dyDescent="0.2">
      <c r="A2428" s="10" t="s">
        <v>3395</v>
      </c>
      <c r="B2428" s="8"/>
      <c r="C2428" s="8">
        <v>28</v>
      </c>
      <c r="D2428" s="8">
        <v>28</v>
      </c>
      <c r="M2428" s="8"/>
      <c r="P2428" s="8">
        <v>14</v>
      </c>
    </row>
    <row r="2429" spans="1:16" x14ac:dyDescent="0.2">
      <c r="A2429" s="10" t="s">
        <v>27</v>
      </c>
      <c r="B2429" s="8"/>
      <c r="C2429" s="8">
        <v>14</v>
      </c>
      <c r="D2429" s="8">
        <v>14</v>
      </c>
      <c r="M2429" s="8">
        <v>0</v>
      </c>
      <c r="P2429" s="8"/>
    </row>
    <row r="2430" spans="1:16" x14ac:dyDescent="0.2">
      <c r="A2430" s="10" t="s">
        <v>761</v>
      </c>
      <c r="B2430" s="8">
        <v>0</v>
      </c>
      <c r="C2430" s="8"/>
      <c r="D2430" s="8">
        <v>0</v>
      </c>
      <c r="M2430" s="8"/>
      <c r="P2430" s="8">
        <v>62</v>
      </c>
    </row>
    <row r="2431" spans="1:16" x14ac:dyDescent="0.2">
      <c r="A2431" s="10" t="s">
        <v>3686</v>
      </c>
      <c r="B2431" s="8"/>
      <c r="C2431" s="8">
        <v>62</v>
      </c>
      <c r="D2431" s="8">
        <v>62</v>
      </c>
      <c r="M2431" s="8">
        <v>0</v>
      </c>
      <c r="P2431" s="8"/>
    </row>
    <row r="2432" spans="1:16" x14ac:dyDescent="0.2">
      <c r="A2432" s="10" t="s">
        <v>1552</v>
      </c>
      <c r="B2432" s="8">
        <v>0</v>
      </c>
      <c r="C2432" s="8"/>
      <c r="D2432" s="8">
        <v>0</v>
      </c>
      <c r="M2432" s="8"/>
      <c r="P2432" s="8">
        <v>185</v>
      </c>
    </row>
    <row r="2433" spans="1:16" x14ac:dyDescent="0.2">
      <c r="A2433" s="10" t="s">
        <v>2722</v>
      </c>
      <c r="B2433" s="8"/>
      <c r="C2433" s="8">
        <v>185</v>
      </c>
      <c r="D2433" s="8">
        <v>185</v>
      </c>
      <c r="M2433" s="8">
        <v>2</v>
      </c>
      <c r="P2433" s="8"/>
    </row>
    <row r="2434" spans="1:16" x14ac:dyDescent="0.2">
      <c r="A2434" s="10" t="s">
        <v>2769</v>
      </c>
      <c r="B2434" s="8">
        <v>2</v>
      </c>
      <c r="C2434" s="8"/>
      <c r="D2434" s="8">
        <v>2</v>
      </c>
      <c r="M2434" s="8"/>
      <c r="P2434" s="8">
        <v>402</v>
      </c>
    </row>
    <row r="2435" spans="1:16" x14ac:dyDescent="0.2">
      <c r="A2435" s="10" t="s">
        <v>1975</v>
      </c>
      <c r="B2435" s="8"/>
      <c r="C2435" s="8">
        <v>402</v>
      </c>
      <c r="D2435" s="8">
        <v>402</v>
      </c>
      <c r="M2435" s="8"/>
      <c r="P2435" s="8">
        <v>410</v>
      </c>
    </row>
    <row r="2436" spans="1:16" x14ac:dyDescent="0.2">
      <c r="A2436" s="10" t="s">
        <v>2059</v>
      </c>
      <c r="B2436" s="8"/>
      <c r="C2436" s="8">
        <v>410</v>
      </c>
      <c r="D2436" s="8">
        <v>410</v>
      </c>
      <c r="M2436" s="8"/>
      <c r="P2436" s="8">
        <v>1019</v>
      </c>
    </row>
    <row r="2437" spans="1:16" x14ac:dyDescent="0.2">
      <c r="A2437" s="10" t="s">
        <v>2724</v>
      </c>
      <c r="B2437" s="8"/>
      <c r="C2437" s="8">
        <v>1019</v>
      </c>
      <c r="D2437" s="8">
        <v>1019</v>
      </c>
      <c r="M2437" s="8"/>
      <c r="P2437" s="8">
        <v>20</v>
      </c>
    </row>
    <row r="2438" spans="1:16" x14ac:dyDescent="0.2">
      <c r="A2438" s="10" t="s">
        <v>2999</v>
      </c>
      <c r="B2438" s="8"/>
      <c r="C2438" s="8">
        <v>20</v>
      </c>
      <c r="D2438" s="8">
        <v>20</v>
      </c>
      <c r="M2438" s="8"/>
      <c r="P2438" s="8">
        <v>108</v>
      </c>
    </row>
    <row r="2439" spans="1:16" x14ac:dyDescent="0.2">
      <c r="A2439" s="10" t="s">
        <v>2811</v>
      </c>
      <c r="B2439" s="8"/>
      <c r="C2439" s="8">
        <v>108</v>
      </c>
      <c r="D2439" s="8">
        <v>108</v>
      </c>
      <c r="M2439" s="8"/>
      <c r="P2439" s="8">
        <v>111</v>
      </c>
    </row>
    <row r="2440" spans="1:16" x14ac:dyDescent="0.2">
      <c r="A2440" s="10" t="s">
        <v>2985</v>
      </c>
      <c r="B2440" s="8"/>
      <c r="C2440" s="8">
        <v>111</v>
      </c>
      <c r="D2440" s="8">
        <v>111</v>
      </c>
      <c r="M2440" s="8">
        <v>2</v>
      </c>
      <c r="P2440" s="8"/>
    </row>
    <row r="2441" spans="1:16" x14ac:dyDescent="0.2">
      <c r="A2441" s="10" t="s">
        <v>3087</v>
      </c>
      <c r="B2441" s="8">
        <v>2</v>
      </c>
      <c r="C2441" s="8"/>
      <c r="D2441" s="8">
        <v>2</v>
      </c>
      <c r="M2441" s="8"/>
      <c r="P2441" s="8">
        <v>45</v>
      </c>
    </row>
    <row r="2442" spans="1:16" x14ac:dyDescent="0.2">
      <c r="A2442" s="10" t="s">
        <v>3442</v>
      </c>
      <c r="B2442" s="8"/>
      <c r="C2442" s="8">
        <v>45</v>
      </c>
      <c r="D2442" s="8">
        <v>45</v>
      </c>
      <c r="M2442" s="8">
        <v>1</v>
      </c>
      <c r="P2442" s="8"/>
    </row>
    <row r="2443" spans="1:16" x14ac:dyDescent="0.2">
      <c r="A2443" s="10" t="s">
        <v>3858</v>
      </c>
      <c r="B2443" s="8">
        <v>1</v>
      </c>
      <c r="C2443" s="8"/>
      <c r="D2443" s="8">
        <v>1</v>
      </c>
      <c r="M2443" s="8">
        <v>1</v>
      </c>
      <c r="P2443" s="8"/>
    </row>
    <row r="2444" spans="1:16" x14ac:dyDescent="0.2">
      <c r="A2444" s="10" t="s">
        <v>1419</v>
      </c>
      <c r="B2444" s="8">
        <v>1</v>
      </c>
      <c r="C2444" s="8"/>
      <c r="D2444" s="8">
        <v>1</v>
      </c>
      <c r="M2444" s="8"/>
      <c r="P2444" s="8">
        <v>13</v>
      </c>
    </row>
    <row r="2445" spans="1:16" x14ac:dyDescent="0.2">
      <c r="A2445" s="10" t="s">
        <v>3656</v>
      </c>
      <c r="B2445" s="8"/>
      <c r="C2445" s="8">
        <v>13</v>
      </c>
      <c r="D2445" s="8">
        <v>13</v>
      </c>
      <c r="M2445" s="8"/>
      <c r="P2445" s="8">
        <v>49</v>
      </c>
    </row>
    <row r="2446" spans="1:16" x14ac:dyDescent="0.2">
      <c r="A2446" s="10" t="s">
        <v>3581</v>
      </c>
      <c r="B2446" s="8"/>
      <c r="C2446" s="8">
        <v>49</v>
      </c>
      <c r="D2446" s="8">
        <v>49</v>
      </c>
      <c r="M2446" s="8"/>
      <c r="P2446" s="8">
        <v>101</v>
      </c>
    </row>
    <row r="2447" spans="1:16" x14ac:dyDescent="0.2">
      <c r="A2447" s="10" t="s">
        <v>1204</v>
      </c>
      <c r="B2447" s="8"/>
      <c r="C2447" s="8">
        <v>101</v>
      </c>
      <c r="D2447" s="8">
        <v>101</v>
      </c>
      <c r="M2447" s="8"/>
      <c r="P2447" s="8">
        <v>30</v>
      </c>
    </row>
    <row r="2448" spans="1:16" x14ac:dyDescent="0.2">
      <c r="A2448" s="10" t="s">
        <v>3700</v>
      </c>
      <c r="B2448" s="8"/>
      <c r="C2448" s="8">
        <v>30</v>
      </c>
      <c r="D2448" s="8">
        <v>30</v>
      </c>
      <c r="M2448" s="8"/>
      <c r="P2448" s="8">
        <v>6</v>
      </c>
    </row>
    <row r="2449" spans="1:16" x14ac:dyDescent="0.2">
      <c r="A2449" s="10" t="s">
        <v>3475</v>
      </c>
      <c r="B2449" s="8"/>
      <c r="C2449" s="8">
        <v>6</v>
      </c>
      <c r="D2449" s="8">
        <v>6</v>
      </c>
      <c r="M2449" s="8">
        <v>6</v>
      </c>
      <c r="P2449" s="8"/>
    </row>
    <row r="2450" spans="1:16" x14ac:dyDescent="0.2">
      <c r="A2450" s="10" t="s">
        <v>4107</v>
      </c>
      <c r="B2450" s="8">
        <v>6</v>
      </c>
      <c r="C2450" s="8"/>
      <c r="D2450" s="8">
        <v>6</v>
      </c>
      <c r="M2450" s="8">
        <v>0</v>
      </c>
      <c r="P2450" s="8"/>
    </row>
    <row r="2451" spans="1:16" x14ac:dyDescent="0.2">
      <c r="A2451" s="10" t="s">
        <v>1741</v>
      </c>
      <c r="B2451" s="8">
        <v>0</v>
      </c>
      <c r="C2451" s="8"/>
      <c r="D2451" s="8">
        <v>0</v>
      </c>
      <c r="M2451" s="8"/>
      <c r="P2451" s="8">
        <v>89</v>
      </c>
    </row>
    <row r="2452" spans="1:16" x14ac:dyDescent="0.2">
      <c r="A2452" s="10" t="s">
        <v>3315</v>
      </c>
      <c r="B2452" s="8"/>
      <c r="C2452" s="8">
        <v>89</v>
      </c>
      <c r="D2452" s="8">
        <v>89</v>
      </c>
      <c r="M2452" s="8"/>
      <c r="P2452" s="8">
        <v>49</v>
      </c>
    </row>
    <row r="2453" spans="1:16" x14ac:dyDescent="0.2">
      <c r="A2453" s="10" t="s">
        <v>3601</v>
      </c>
      <c r="B2453" s="8"/>
      <c r="C2453" s="8">
        <v>49</v>
      </c>
      <c r="D2453" s="8">
        <v>49</v>
      </c>
      <c r="M2453" s="8">
        <v>170</v>
      </c>
      <c r="P2453" s="8"/>
    </row>
    <row r="2454" spans="1:16" x14ac:dyDescent="0.2">
      <c r="A2454" s="10" t="s">
        <v>472</v>
      </c>
      <c r="B2454" s="8">
        <v>170</v>
      </c>
      <c r="C2454" s="8"/>
      <c r="D2454" s="8">
        <v>170</v>
      </c>
      <c r="M2454" s="8"/>
      <c r="P2454" s="8">
        <v>9</v>
      </c>
    </row>
    <row r="2455" spans="1:16" x14ac:dyDescent="0.2">
      <c r="A2455" s="10" t="s">
        <v>3370</v>
      </c>
      <c r="B2455" s="8"/>
      <c r="C2455" s="8">
        <v>9</v>
      </c>
      <c r="D2455" s="8">
        <v>9</v>
      </c>
      <c r="M2455" s="8"/>
      <c r="P2455" s="8">
        <v>179</v>
      </c>
    </row>
    <row r="2456" spans="1:16" x14ac:dyDescent="0.2">
      <c r="A2456" s="10" t="s">
        <v>346</v>
      </c>
      <c r="B2456" s="8"/>
      <c r="C2456" s="8">
        <v>179</v>
      </c>
      <c r="D2456" s="8">
        <v>179</v>
      </c>
      <c r="M2456" s="8">
        <v>2</v>
      </c>
      <c r="P2456" s="8"/>
    </row>
    <row r="2457" spans="1:16" x14ac:dyDescent="0.2">
      <c r="A2457" s="10" t="s">
        <v>1712</v>
      </c>
      <c r="B2457" s="8">
        <v>2</v>
      </c>
      <c r="C2457" s="8"/>
      <c r="D2457" s="8">
        <v>2</v>
      </c>
      <c r="M2457" s="8"/>
      <c r="P2457" s="8">
        <v>7</v>
      </c>
    </row>
    <row r="2458" spans="1:16" x14ac:dyDescent="0.2">
      <c r="A2458" s="10" t="s">
        <v>86</v>
      </c>
      <c r="B2458" s="8"/>
      <c r="C2458" s="8">
        <v>7</v>
      </c>
      <c r="D2458" s="8">
        <v>7</v>
      </c>
      <c r="M2458" s="8"/>
      <c r="P2458" s="8">
        <v>104</v>
      </c>
    </row>
    <row r="2459" spans="1:16" x14ac:dyDescent="0.2">
      <c r="A2459" s="10" t="s">
        <v>1626</v>
      </c>
      <c r="B2459" s="8"/>
      <c r="C2459" s="8">
        <v>104</v>
      </c>
      <c r="D2459" s="8">
        <v>104</v>
      </c>
      <c r="M2459" s="8">
        <v>2</v>
      </c>
      <c r="P2459" s="8"/>
    </row>
    <row r="2460" spans="1:16" x14ac:dyDescent="0.2">
      <c r="A2460" s="10" t="s">
        <v>2893</v>
      </c>
      <c r="B2460" s="8">
        <v>2</v>
      </c>
      <c r="C2460" s="8"/>
      <c r="D2460" s="8">
        <v>2</v>
      </c>
      <c r="M2460" s="8">
        <v>1</v>
      </c>
      <c r="P2460" s="8"/>
    </row>
    <row r="2461" spans="1:16" x14ac:dyDescent="0.2">
      <c r="A2461" s="10" t="s">
        <v>1558</v>
      </c>
      <c r="B2461" s="8">
        <v>1</v>
      </c>
      <c r="C2461" s="8"/>
      <c r="D2461" s="8">
        <v>1</v>
      </c>
      <c r="M2461" s="8"/>
      <c r="P2461" s="8">
        <v>16</v>
      </c>
    </row>
    <row r="2462" spans="1:16" x14ac:dyDescent="0.2">
      <c r="A2462" s="10" t="s">
        <v>42</v>
      </c>
      <c r="B2462" s="8"/>
      <c r="C2462" s="8">
        <v>16</v>
      </c>
      <c r="D2462" s="8">
        <v>16</v>
      </c>
      <c r="M2462" s="8">
        <v>1</v>
      </c>
      <c r="P2462" s="8"/>
    </row>
    <row r="2463" spans="1:16" x14ac:dyDescent="0.2">
      <c r="A2463" s="10" t="s">
        <v>192</v>
      </c>
      <c r="B2463" s="8">
        <v>1</v>
      </c>
      <c r="C2463" s="8"/>
      <c r="D2463" s="8">
        <v>1</v>
      </c>
      <c r="M2463" s="8"/>
      <c r="P2463" s="8">
        <v>340</v>
      </c>
    </row>
    <row r="2464" spans="1:16" x14ac:dyDescent="0.2">
      <c r="A2464" s="10" t="s">
        <v>1462</v>
      </c>
      <c r="B2464" s="8"/>
      <c r="C2464" s="8">
        <v>340</v>
      </c>
      <c r="D2464" s="8">
        <v>340</v>
      </c>
      <c r="M2464" s="8">
        <v>1</v>
      </c>
      <c r="P2464" s="8"/>
    </row>
    <row r="2465" spans="1:16" x14ac:dyDescent="0.2">
      <c r="A2465" s="10" t="s">
        <v>571</v>
      </c>
      <c r="B2465" s="8">
        <v>1</v>
      </c>
      <c r="C2465" s="8"/>
      <c r="D2465" s="8">
        <v>1</v>
      </c>
      <c r="M2465" s="8"/>
      <c r="P2465" s="8">
        <v>56</v>
      </c>
    </row>
    <row r="2466" spans="1:16" x14ac:dyDescent="0.2">
      <c r="A2466" s="10" t="s">
        <v>1602</v>
      </c>
      <c r="B2466" s="8"/>
      <c r="C2466" s="8">
        <v>56</v>
      </c>
      <c r="D2466" s="8">
        <v>56</v>
      </c>
      <c r="M2466" s="8"/>
      <c r="P2466" s="8">
        <v>8</v>
      </c>
    </row>
    <row r="2467" spans="1:16" x14ac:dyDescent="0.2">
      <c r="A2467" s="10" t="s">
        <v>1850</v>
      </c>
      <c r="B2467" s="8"/>
      <c r="C2467" s="8">
        <v>8</v>
      </c>
      <c r="D2467" s="8">
        <v>8</v>
      </c>
      <c r="M2467" s="8"/>
      <c r="P2467" s="8">
        <v>14</v>
      </c>
    </row>
    <row r="2468" spans="1:16" x14ac:dyDescent="0.2">
      <c r="A2468" s="10" t="s">
        <v>790</v>
      </c>
      <c r="B2468" s="8"/>
      <c r="C2468" s="8">
        <v>14</v>
      </c>
      <c r="D2468" s="8">
        <v>14</v>
      </c>
      <c r="M2468" s="8"/>
      <c r="P2468" s="8">
        <v>244</v>
      </c>
    </row>
    <row r="2469" spans="1:16" x14ac:dyDescent="0.2">
      <c r="A2469" s="10" t="s">
        <v>300</v>
      </c>
      <c r="B2469" s="8"/>
      <c r="C2469" s="8">
        <v>244</v>
      </c>
      <c r="D2469" s="8">
        <v>244</v>
      </c>
      <c r="M2469" s="8"/>
      <c r="P2469" s="8">
        <v>141</v>
      </c>
    </row>
    <row r="2470" spans="1:16" x14ac:dyDescent="0.2">
      <c r="A2470" s="10" t="s">
        <v>1253</v>
      </c>
      <c r="B2470" s="8"/>
      <c r="C2470" s="8">
        <v>141</v>
      </c>
      <c r="D2470" s="8">
        <v>141</v>
      </c>
      <c r="M2470" s="8">
        <v>140</v>
      </c>
      <c r="P2470" s="8"/>
    </row>
    <row r="2471" spans="1:16" x14ac:dyDescent="0.2">
      <c r="A2471" s="10" t="s">
        <v>1798</v>
      </c>
      <c r="B2471" s="8">
        <v>140</v>
      </c>
      <c r="C2471" s="8"/>
      <c r="D2471" s="8">
        <v>140</v>
      </c>
      <c r="M2471" s="8"/>
      <c r="P2471" s="8">
        <v>19</v>
      </c>
    </row>
    <row r="2472" spans="1:16" x14ac:dyDescent="0.2">
      <c r="A2472" s="10" t="s">
        <v>819</v>
      </c>
      <c r="B2472" s="8"/>
      <c r="C2472" s="8">
        <v>19</v>
      </c>
      <c r="D2472" s="8">
        <v>19</v>
      </c>
      <c r="M2472" s="8"/>
      <c r="P2472" s="8">
        <v>115</v>
      </c>
    </row>
    <row r="2473" spans="1:16" x14ac:dyDescent="0.2">
      <c r="A2473" s="10" t="s">
        <v>3234</v>
      </c>
      <c r="B2473" s="8"/>
      <c r="C2473" s="8">
        <v>115</v>
      </c>
      <c r="D2473" s="8">
        <v>115</v>
      </c>
      <c r="M2473" s="8"/>
      <c r="P2473" s="8">
        <v>26</v>
      </c>
    </row>
    <row r="2474" spans="1:16" x14ac:dyDescent="0.2">
      <c r="A2474" s="10" t="s">
        <v>2176</v>
      </c>
      <c r="B2474" s="8"/>
      <c r="C2474" s="8">
        <v>26</v>
      </c>
      <c r="D2474" s="8">
        <v>26</v>
      </c>
      <c r="M2474" s="8"/>
      <c r="P2474" s="8">
        <v>169</v>
      </c>
    </row>
    <row r="2475" spans="1:16" x14ac:dyDescent="0.2">
      <c r="A2475" s="10" t="s">
        <v>1271</v>
      </c>
      <c r="B2475" s="8"/>
      <c r="C2475" s="8">
        <v>169</v>
      </c>
      <c r="D2475" s="8">
        <v>169</v>
      </c>
      <c r="M2475" s="8"/>
      <c r="P2475" s="8">
        <v>1780</v>
      </c>
    </row>
    <row r="2476" spans="1:16" x14ac:dyDescent="0.2">
      <c r="A2476" s="10" t="s">
        <v>2020</v>
      </c>
      <c r="B2476" s="8"/>
      <c r="C2476" s="8">
        <v>1780</v>
      </c>
      <c r="D2476" s="8">
        <v>1780</v>
      </c>
      <c r="M2476" s="8"/>
      <c r="P2476" s="8">
        <v>150</v>
      </c>
    </row>
    <row r="2477" spans="1:16" x14ac:dyDescent="0.2">
      <c r="A2477" s="10" t="s">
        <v>2550</v>
      </c>
      <c r="B2477" s="8"/>
      <c r="C2477" s="8">
        <v>150</v>
      </c>
      <c r="D2477" s="8">
        <v>150</v>
      </c>
      <c r="M2477" s="8"/>
      <c r="P2477" s="8">
        <v>577</v>
      </c>
    </row>
    <row r="2478" spans="1:16" x14ac:dyDescent="0.2">
      <c r="A2478" s="10" t="s">
        <v>2610</v>
      </c>
      <c r="B2478" s="8"/>
      <c r="C2478" s="8">
        <v>577</v>
      </c>
      <c r="D2478" s="8">
        <v>577</v>
      </c>
      <c r="M2478" s="8"/>
      <c r="P2478" s="8">
        <v>78</v>
      </c>
    </row>
    <row r="2479" spans="1:16" x14ac:dyDescent="0.2">
      <c r="A2479" s="10" t="s">
        <v>3495</v>
      </c>
      <c r="B2479" s="8"/>
      <c r="C2479" s="8">
        <v>78</v>
      </c>
      <c r="D2479" s="8">
        <v>78</v>
      </c>
      <c r="M2479" s="8"/>
      <c r="P2479" s="8">
        <v>28</v>
      </c>
    </row>
    <row r="2480" spans="1:16" x14ac:dyDescent="0.2">
      <c r="A2480" s="10" t="s">
        <v>3752</v>
      </c>
      <c r="B2480" s="8"/>
      <c r="C2480" s="8">
        <v>28</v>
      </c>
      <c r="D2480" s="8">
        <v>28</v>
      </c>
      <c r="M2480" s="8">
        <v>15</v>
      </c>
      <c r="P2480" s="8"/>
    </row>
    <row r="2481" spans="1:16" x14ac:dyDescent="0.2">
      <c r="A2481" s="10" t="s">
        <v>1791</v>
      </c>
      <c r="B2481" s="8">
        <v>15</v>
      </c>
      <c r="C2481" s="8"/>
      <c r="D2481" s="8">
        <v>15</v>
      </c>
      <c r="M2481" s="8"/>
      <c r="P2481" s="8">
        <v>8</v>
      </c>
    </row>
    <row r="2482" spans="1:16" x14ac:dyDescent="0.2">
      <c r="A2482" s="10" t="s">
        <v>3826</v>
      </c>
      <c r="B2482" s="8"/>
      <c r="C2482" s="8">
        <v>8</v>
      </c>
      <c r="D2482" s="8">
        <v>8</v>
      </c>
      <c r="M2482" s="8"/>
      <c r="P2482" s="8">
        <v>38</v>
      </c>
    </row>
    <row r="2483" spans="1:16" x14ac:dyDescent="0.2">
      <c r="A2483" s="10" t="s">
        <v>409</v>
      </c>
      <c r="B2483" s="8"/>
      <c r="C2483" s="8">
        <v>38</v>
      </c>
      <c r="D2483" s="8">
        <v>38</v>
      </c>
      <c r="M2483" s="8"/>
      <c r="P2483" s="8">
        <v>94</v>
      </c>
    </row>
    <row r="2484" spans="1:16" x14ac:dyDescent="0.2">
      <c r="A2484" s="10" t="s">
        <v>742</v>
      </c>
      <c r="B2484" s="8"/>
      <c r="C2484" s="8">
        <v>94</v>
      </c>
      <c r="D2484" s="8">
        <v>94</v>
      </c>
      <c r="M2484" s="8"/>
      <c r="P2484" s="8">
        <v>165</v>
      </c>
    </row>
    <row r="2485" spans="1:16" x14ac:dyDescent="0.2">
      <c r="A2485" s="10" t="s">
        <v>356</v>
      </c>
      <c r="B2485" s="8"/>
      <c r="C2485" s="8">
        <v>165</v>
      </c>
      <c r="D2485" s="8">
        <v>165</v>
      </c>
      <c r="M2485" s="8"/>
      <c r="P2485" s="8">
        <v>203</v>
      </c>
    </row>
    <row r="2486" spans="1:16" x14ac:dyDescent="0.2">
      <c r="A2486" s="10" t="s">
        <v>2063</v>
      </c>
      <c r="B2486" s="8"/>
      <c r="C2486" s="8">
        <v>203</v>
      </c>
      <c r="D2486" s="8">
        <v>203</v>
      </c>
      <c r="M2486" s="8"/>
      <c r="P2486" s="8">
        <v>64</v>
      </c>
    </row>
    <row r="2487" spans="1:16" x14ac:dyDescent="0.2">
      <c r="A2487" s="10" t="s">
        <v>2316</v>
      </c>
      <c r="B2487" s="8"/>
      <c r="C2487" s="8">
        <v>64</v>
      </c>
      <c r="D2487" s="8">
        <v>64</v>
      </c>
      <c r="M2487" s="8"/>
      <c r="P2487" s="8">
        <v>41</v>
      </c>
    </row>
    <row r="2488" spans="1:16" x14ac:dyDescent="0.2">
      <c r="A2488" s="10" t="s">
        <v>3312</v>
      </c>
      <c r="B2488" s="8"/>
      <c r="C2488" s="8">
        <v>41</v>
      </c>
      <c r="D2488" s="8">
        <v>41</v>
      </c>
      <c r="M2488" s="8"/>
      <c r="P2488" s="8">
        <v>14</v>
      </c>
    </row>
    <row r="2489" spans="1:16" x14ac:dyDescent="0.2">
      <c r="A2489" s="10" t="s">
        <v>783</v>
      </c>
      <c r="B2489" s="8"/>
      <c r="C2489" s="8">
        <v>14</v>
      </c>
      <c r="D2489" s="8">
        <v>14</v>
      </c>
      <c r="M2489" s="8"/>
      <c r="P2489" s="8">
        <v>478</v>
      </c>
    </row>
    <row r="2490" spans="1:16" x14ac:dyDescent="0.2">
      <c r="A2490" s="10" t="s">
        <v>1022</v>
      </c>
      <c r="B2490" s="8"/>
      <c r="C2490" s="8">
        <v>478</v>
      </c>
      <c r="D2490" s="8">
        <v>478</v>
      </c>
      <c r="M2490" s="8">
        <v>4</v>
      </c>
      <c r="P2490" s="8"/>
    </row>
    <row r="2491" spans="1:16" x14ac:dyDescent="0.2">
      <c r="A2491" s="10" t="s">
        <v>713</v>
      </c>
      <c r="B2491" s="8">
        <v>4</v>
      </c>
      <c r="C2491" s="8"/>
      <c r="D2491" s="8">
        <v>4</v>
      </c>
      <c r="M2491" s="8"/>
      <c r="P2491" s="8">
        <v>181</v>
      </c>
    </row>
    <row r="2492" spans="1:16" x14ac:dyDescent="0.2">
      <c r="A2492" s="10" t="s">
        <v>2263</v>
      </c>
      <c r="B2492" s="8"/>
      <c r="C2492" s="8">
        <v>181</v>
      </c>
      <c r="D2492" s="8">
        <v>181</v>
      </c>
      <c r="M2492" s="8"/>
      <c r="P2492" s="8">
        <v>70</v>
      </c>
    </row>
    <row r="2493" spans="1:16" x14ac:dyDescent="0.2">
      <c r="A2493" s="10" t="s">
        <v>3301</v>
      </c>
      <c r="B2493" s="8"/>
      <c r="C2493" s="8">
        <v>70</v>
      </c>
      <c r="D2493" s="8">
        <v>70</v>
      </c>
      <c r="M2493" s="8"/>
      <c r="P2493" s="8">
        <v>32</v>
      </c>
    </row>
    <row r="2494" spans="1:16" x14ac:dyDescent="0.2">
      <c r="A2494" s="10" t="s">
        <v>2929</v>
      </c>
      <c r="B2494" s="8"/>
      <c r="C2494" s="8">
        <v>32</v>
      </c>
      <c r="D2494" s="8">
        <v>32</v>
      </c>
      <c r="M2494" s="8">
        <v>3</v>
      </c>
      <c r="P2494" s="8"/>
    </row>
    <row r="2495" spans="1:16" x14ac:dyDescent="0.2">
      <c r="A2495" s="10" t="s">
        <v>2875</v>
      </c>
      <c r="B2495" s="8">
        <v>3</v>
      </c>
      <c r="C2495" s="8"/>
      <c r="D2495" s="8">
        <v>3</v>
      </c>
      <c r="M2495" s="8"/>
      <c r="P2495" s="8">
        <v>375</v>
      </c>
    </row>
    <row r="2496" spans="1:16" x14ac:dyDescent="0.2">
      <c r="A2496" s="10" t="s">
        <v>2060</v>
      </c>
      <c r="B2496" s="8"/>
      <c r="C2496" s="8">
        <v>375</v>
      </c>
      <c r="D2496" s="8">
        <v>375</v>
      </c>
      <c r="M2496" s="8"/>
      <c r="P2496" s="8">
        <v>98</v>
      </c>
    </row>
    <row r="2497" spans="1:16" x14ac:dyDescent="0.2">
      <c r="A2497" s="10" t="s">
        <v>860</v>
      </c>
      <c r="B2497" s="8"/>
      <c r="C2497" s="8">
        <v>98</v>
      </c>
      <c r="D2497" s="8">
        <v>98</v>
      </c>
      <c r="M2497" s="8"/>
      <c r="P2497" s="8">
        <v>36</v>
      </c>
    </row>
    <row r="2498" spans="1:16" x14ac:dyDescent="0.2">
      <c r="A2498" s="10" t="s">
        <v>1661</v>
      </c>
      <c r="B2498" s="8"/>
      <c r="C2498" s="8">
        <v>36</v>
      </c>
      <c r="D2498" s="8">
        <v>36</v>
      </c>
      <c r="M2498" s="8"/>
      <c r="P2498" s="8">
        <v>651</v>
      </c>
    </row>
    <row r="2499" spans="1:16" x14ac:dyDescent="0.2">
      <c r="A2499" s="10" t="s">
        <v>2199</v>
      </c>
      <c r="B2499" s="8"/>
      <c r="C2499" s="8">
        <v>651</v>
      </c>
      <c r="D2499" s="8">
        <v>651</v>
      </c>
      <c r="M2499" s="8"/>
      <c r="P2499" s="8">
        <v>38</v>
      </c>
    </row>
    <row r="2500" spans="1:16" x14ac:dyDescent="0.2">
      <c r="A2500" s="10" t="s">
        <v>1628</v>
      </c>
      <c r="B2500" s="8"/>
      <c r="C2500" s="8">
        <v>38</v>
      </c>
      <c r="D2500" s="8">
        <v>38</v>
      </c>
      <c r="M2500" s="8"/>
      <c r="P2500" s="8">
        <v>86</v>
      </c>
    </row>
    <row r="2501" spans="1:16" x14ac:dyDescent="0.2">
      <c r="A2501" s="10" t="s">
        <v>1190</v>
      </c>
      <c r="B2501" s="8"/>
      <c r="C2501" s="8">
        <v>86</v>
      </c>
      <c r="D2501" s="8">
        <v>86</v>
      </c>
      <c r="M2501" s="8">
        <v>1</v>
      </c>
      <c r="P2501" s="8"/>
    </row>
    <row r="2502" spans="1:16" x14ac:dyDescent="0.2">
      <c r="A2502" s="10" t="s">
        <v>3200</v>
      </c>
      <c r="B2502" s="8">
        <v>1</v>
      </c>
      <c r="C2502" s="8"/>
      <c r="D2502" s="8">
        <v>1</v>
      </c>
      <c r="M2502" s="8">
        <v>96</v>
      </c>
      <c r="P2502" s="8"/>
    </row>
    <row r="2503" spans="1:16" x14ac:dyDescent="0.2">
      <c r="A2503" s="10" t="s">
        <v>945</v>
      </c>
      <c r="B2503" s="8">
        <v>96</v>
      </c>
      <c r="C2503" s="8"/>
      <c r="D2503" s="8">
        <v>96</v>
      </c>
      <c r="M2503" s="8">
        <v>2</v>
      </c>
      <c r="P2503" s="8"/>
    </row>
    <row r="2504" spans="1:16" x14ac:dyDescent="0.2">
      <c r="A2504" s="10" t="s">
        <v>3849</v>
      </c>
      <c r="B2504" s="8">
        <v>2</v>
      </c>
      <c r="C2504" s="8"/>
      <c r="D2504" s="8">
        <v>2</v>
      </c>
      <c r="M2504" s="8"/>
      <c r="P2504" s="8">
        <v>61</v>
      </c>
    </row>
    <row r="2505" spans="1:16" x14ac:dyDescent="0.2">
      <c r="A2505" s="10" t="s">
        <v>271</v>
      </c>
      <c r="B2505" s="8"/>
      <c r="C2505" s="8">
        <v>61</v>
      </c>
      <c r="D2505" s="8">
        <v>61</v>
      </c>
      <c r="M2505" s="8"/>
      <c r="P2505" s="8">
        <v>184</v>
      </c>
    </row>
    <row r="2506" spans="1:16" x14ac:dyDescent="0.2">
      <c r="A2506" s="10" t="s">
        <v>1400</v>
      </c>
      <c r="B2506" s="8"/>
      <c r="C2506" s="8">
        <v>184</v>
      </c>
      <c r="D2506" s="8">
        <v>184</v>
      </c>
      <c r="M2506" s="8"/>
      <c r="P2506" s="8">
        <v>665</v>
      </c>
    </row>
    <row r="2507" spans="1:16" x14ac:dyDescent="0.2">
      <c r="A2507" s="10" t="s">
        <v>296</v>
      </c>
      <c r="B2507" s="8"/>
      <c r="C2507" s="8">
        <v>665</v>
      </c>
      <c r="D2507" s="8">
        <v>665</v>
      </c>
      <c r="M2507" s="8"/>
      <c r="P2507" s="8">
        <v>15</v>
      </c>
    </row>
    <row r="2508" spans="1:16" x14ac:dyDescent="0.2">
      <c r="A2508" s="10" t="s">
        <v>3507</v>
      </c>
      <c r="B2508" s="8"/>
      <c r="C2508" s="8">
        <v>15</v>
      </c>
      <c r="D2508" s="8">
        <v>15</v>
      </c>
      <c r="M2508" s="8"/>
      <c r="P2508" s="8">
        <v>117</v>
      </c>
    </row>
    <row r="2509" spans="1:16" x14ac:dyDescent="0.2">
      <c r="A2509" s="10" t="s">
        <v>55</v>
      </c>
      <c r="B2509" s="8"/>
      <c r="C2509" s="8">
        <v>117</v>
      </c>
      <c r="D2509" s="8">
        <v>117</v>
      </c>
      <c r="M2509" s="8">
        <v>2</v>
      </c>
      <c r="P2509" s="8"/>
    </row>
    <row r="2510" spans="1:16" x14ac:dyDescent="0.2">
      <c r="A2510" s="10" t="s">
        <v>598</v>
      </c>
      <c r="B2510" s="8">
        <v>2</v>
      </c>
      <c r="C2510" s="8"/>
      <c r="D2510" s="8">
        <v>2</v>
      </c>
      <c r="M2510" s="8"/>
      <c r="P2510" s="8">
        <v>26</v>
      </c>
    </row>
    <row r="2511" spans="1:16" x14ac:dyDescent="0.2">
      <c r="A2511" s="10" t="s">
        <v>3807</v>
      </c>
      <c r="B2511" s="8"/>
      <c r="C2511" s="8">
        <v>26</v>
      </c>
      <c r="D2511" s="8">
        <v>26</v>
      </c>
      <c r="M2511" s="8"/>
      <c r="P2511" s="8">
        <v>55</v>
      </c>
    </row>
    <row r="2512" spans="1:16" x14ac:dyDescent="0.2">
      <c r="A2512" s="10" t="s">
        <v>3176</v>
      </c>
      <c r="B2512" s="8"/>
      <c r="C2512" s="8">
        <v>55</v>
      </c>
      <c r="D2512" s="8">
        <v>55</v>
      </c>
      <c r="M2512" s="8">
        <v>1</v>
      </c>
      <c r="P2512" s="8"/>
    </row>
    <row r="2513" spans="1:16" x14ac:dyDescent="0.2">
      <c r="A2513" s="10" t="s">
        <v>3914</v>
      </c>
      <c r="B2513" s="8">
        <v>1</v>
      </c>
      <c r="C2513" s="8"/>
      <c r="D2513" s="8">
        <v>1</v>
      </c>
      <c r="M2513" s="8">
        <v>7</v>
      </c>
      <c r="P2513" s="8"/>
    </row>
    <row r="2514" spans="1:16" x14ac:dyDescent="0.2">
      <c r="A2514" s="10" t="s">
        <v>3977</v>
      </c>
      <c r="B2514" s="8">
        <v>7</v>
      </c>
      <c r="C2514" s="8"/>
      <c r="D2514" s="8">
        <v>7</v>
      </c>
      <c r="M2514" s="8">
        <v>13</v>
      </c>
      <c r="P2514" s="8"/>
    </row>
    <row r="2515" spans="1:16" x14ac:dyDescent="0.2">
      <c r="A2515" s="10" t="s">
        <v>2850</v>
      </c>
      <c r="B2515" s="8">
        <v>13</v>
      </c>
      <c r="C2515" s="8"/>
      <c r="D2515" s="8">
        <v>13</v>
      </c>
      <c r="M2515" s="8"/>
      <c r="P2515" s="8">
        <v>32</v>
      </c>
    </row>
    <row r="2516" spans="1:16" x14ac:dyDescent="0.2">
      <c r="A2516" s="10" t="s">
        <v>3318</v>
      </c>
      <c r="B2516" s="8"/>
      <c r="C2516" s="8">
        <v>32</v>
      </c>
      <c r="D2516" s="8">
        <v>32</v>
      </c>
      <c r="M2516" s="8"/>
      <c r="P2516" s="8">
        <v>63</v>
      </c>
    </row>
    <row r="2517" spans="1:16" x14ac:dyDescent="0.2">
      <c r="A2517" s="10" t="s">
        <v>2100</v>
      </c>
      <c r="B2517" s="8"/>
      <c r="C2517" s="8">
        <v>63</v>
      </c>
      <c r="D2517" s="8">
        <v>63</v>
      </c>
      <c r="M2517" s="8"/>
      <c r="P2517" s="8">
        <v>83</v>
      </c>
    </row>
    <row r="2518" spans="1:16" x14ac:dyDescent="0.2">
      <c r="A2518" s="10" t="s">
        <v>2165</v>
      </c>
      <c r="B2518" s="8"/>
      <c r="C2518" s="8">
        <v>83</v>
      </c>
      <c r="D2518" s="8">
        <v>83</v>
      </c>
      <c r="M2518" s="8"/>
      <c r="P2518" s="8">
        <v>21</v>
      </c>
    </row>
    <row r="2519" spans="1:16" x14ac:dyDescent="0.2">
      <c r="A2519" s="10" t="s">
        <v>3377</v>
      </c>
      <c r="B2519" s="8"/>
      <c r="C2519" s="8">
        <v>21</v>
      </c>
      <c r="D2519" s="8">
        <v>21</v>
      </c>
      <c r="M2519" s="8"/>
      <c r="P2519" s="8">
        <v>270</v>
      </c>
    </row>
    <row r="2520" spans="1:16" x14ac:dyDescent="0.2">
      <c r="A2520" s="10" t="s">
        <v>3245</v>
      </c>
      <c r="B2520" s="8"/>
      <c r="C2520" s="8">
        <v>270</v>
      </c>
      <c r="D2520" s="8">
        <v>270</v>
      </c>
      <c r="M2520" s="8"/>
      <c r="P2520" s="8">
        <v>34</v>
      </c>
    </row>
    <row r="2521" spans="1:16" x14ac:dyDescent="0.2">
      <c r="A2521" s="10" t="s">
        <v>3419</v>
      </c>
      <c r="B2521" s="8"/>
      <c r="C2521" s="8">
        <v>34</v>
      </c>
      <c r="D2521" s="8">
        <v>34</v>
      </c>
      <c r="M2521" s="8">
        <v>14</v>
      </c>
      <c r="P2521" s="8"/>
    </row>
    <row r="2522" spans="1:16" x14ac:dyDescent="0.2">
      <c r="A2522" s="10" t="s">
        <v>2598</v>
      </c>
      <c r="B2522" s="8">
        <v>14</v>
      </c>
      <c r="C2522" s="8"/>
      <c r="D2522" s="8">
        <v>14</v>
      </c>
      <c r="M2522" s="8"/>
      <c r="P2522" s="8">
        <v>12</v>
      </c>
    </row>
    <row r="2523" spans="1:16" x14ac:dyDescent="0.2">
      <c r="A2523" s="10" t="s">
        <v>3667</v>
      </c>
      <c r="B2523" s="8"/>
      <c r="C2523" s="8">
        <v>12</v>
      </c>
      <c r="D2523" s="8">
        <v>12</v>
      </c>
      <c r="M2523" s="8"/>
      <c r="P2523" s="8">
        <v>524</v>
      </c>
    </row>
    <row r="2524" spans="1:16" x14ac:dyDescent="0.2">
      <c r="A2524" s="10" t="s">
        <v>344</v>
      </c>
      <c r="B2524" s="8"/>
      <c r="C2524" s="8">
        <v>524</v>
      </c>
      <c r="D2524" s="8">
        <v>524</v>
      </c>
      <c r="M2524" s="8"/>
      <c r="P2524" s="8">
        <v>32</v>
      </c>
    </row>
    <row r="2525" spans="1:16" x14ac:dyDescent="0.2">
      <c r="A2525" s="10" t="s">
        <v>1635</v>
      </c>
      <c r="B2525" s="8"/>
      <c r="C2525" s="8">
        <v>32</v>
      </c>
      <c r="D2525" s="8">
        <v>32</v>
      </c>
      <c r="M2525" s="8">
        <v>7</v>
      </c>
      <c r="P2525" s="8"/>
    </row>
    <row r="2526" spans="1:16" x14ac:dyDescent="0.2">
      <c r="A2526" s="10" t="s">
        <v>896</v>
      </c>
      <c r="B2526" s="8">
        <v>7</v>
      </c>
      <c r="C2526" s="8"/>
      <c r="D2526" s="8">
        <v>7</v>
      </c>
      <c r="M2526" s="8"/>
      <c r="P2526" s="8">
        <v>13</v>
      </c>
    </row>
    <row r="2527" spans="1:16" x14ac:dyDescent="0.2">
      <c r="A2527" s="10" t="s">
        <v>1392</v>
      </c>
      <c r="B2527" s="8"/>
      <c r="C2527" s="8">
        <v>13</v>
      </c>
      <c r="D2527" s="8">
        <v>13</v>
      </c>
      <c r="M2527" s="8"/>
      <c r="P2527" s="8">
        <v>96</v>
      </c>
    </row>
    <row r="2528" spans="1:16" x14ac:dyDescent="0.2">
      <c r="A2528" s="10" t="s">
        <v>814</v>
      </c>
      <c r="B2528" s="8"/>
      <c r="C2528" s="8">
        <v>96</v>
      </c>
      <c r="D2528" s="8">
        <v>96</v>
      </c>
      <c r="M2528" s="8"/>
      <c r="P2528" s="8">
        <v>68</v>
      </c>
    </row>
    <row r="2529" spans="1:16" x14ac:dyDescent="0.2">
      <c r="A2529" s="10" t="s">
        <v>756</v>
      </c>
      <c r="B2529" s="8"/>
      <c r="C2529" s="8">
        <v>68</v>
      </c>
      <c r="D2529" s="8">
        <v>68</v>
      </c>
      <c r="M2529" s="8">
        <v>1</v>
      </c>
      <c r="P2529" s="8"/>
    </row>
    <row r="2530" spans="1:16" x14ac:dyDescent="0.2">
      <c r="A2530" s="10" t="s">
        <v>567</v>
      </c>
      <c r="B2530" s="8">
        <v>1</v>
      </c>
      <c r="C2530" s="8"/>
      <c r="D2530" s="8">
        <v>1</v>
      </c>
      <c r="M2530" s="8"/>
      <c r="P2530" s="8">
        <v>3</v>
      </c>
    </row>
    <row r="2531" spans="1:16" x14ac:dyDescent="0.2">
      <c r="A2531" s="10" t="s">
        <v>3827</v>
      </c>
      <c r="B2531" s="8"/>
      <c r="C2531" s="8">
        <v>3</v>
      </c>
      <c r="D2531" s="8">
        <v>3</v>
      </c>
      <c r="M2531" s="8"/>
      <c r="P2531" s="8">
        <v>54</v>
      </c>
    </row>
    <row r="2532" spans="1:16" x14ac:dyDescent="0.2">
      <c r="A2532" s="10" t="s">
        <v>1274</v>
      </c>
      <c r="B2532" s="8"/>
      <c r="C2532" s="8">
        <v>54</v>
      </c>
      <c r="D2532" s="8">
        <v>54</v>
      </c>
      <c r="M2532" s="8">
        <v>57</v>
      </c>
      <c r="P2532" s="8"/>
    </row>
    <row r="2533" spans="1:16" x14ac:dyDescent="0.2">
      <c r="A2533" s="10" t="s">
        <v>777</v>
      </c>
      <c r="B2533" s="8">
        <v>57</v>
      </c>
      <c r="C2533" s="8"/>
      <c r="D2533" s="8">
        <v>57</v>
      </c>
      <c r="M2533" s="8">
        <v>23</v>
      </c>
      <c r="P2533" s="8"/>
    </row>
    <row r="2534" spans="1:16" x14ac:dyDescent="0.2">
      <c r="A2534" s="10" t="s">
        <v>1813</v>
      </c>
      <c r="B2534" s="8">
        <v>23</v>
      </c>
      <c r="C2534" s="8"/>
      <c r="D2534" s="8">
        <v>23</v>
      </c>
      <c r="M2534" s="8">
        <v>24</v>
      </c>
      <c r="P2534" s="8"/>
    </row>
    <row r="2535" spans="1:16" x14ac:dyDescent="0.2">
      <c r="A2535" s="10" t="s">
        <v>1103</v>
      </c>
      <c r="B2535" s="8">
        <v>24</v>
      </c>
      <c r="C2535" s="8"/>
      <c r="D2535" s="8">
        <v>24</v>
      </c>
      <c r="M2535" s="8">
        <v>9</v>
      </c>
      <c r="P2535" s="8"/>
    </row>
    <row r="2536" spans="1:16" x14ac:dyDescent="0.2">
      <c r="A2536" s="10" t="s">
        <v>916</v>
      </c>
      <c r="B2536" s="8">
        <v>9</v>
      </c>
      <c r="C2536" s="8"/>
      <c r="D2536" s="8">
        <v>9</v>
      </c>
      <c r="M2536" s="8">
        <v>7</v>
      </c>
      <c r="P2536" s="8"/>
    </row>
    <row r="2537" spans="1:16" x14ac:dyDescent="0.2">
      <c r="A2537" s="10" t="s">
        <v>992</v>
      </c>
      <c r="B2537" s="8">
        <v>7</v>
      </c>
      <c r="C2537" s="8"/>
      <c r="D2537" s="8">
        <v>7</v>
      </c>
      <c r="M2537" s="8"/>
      <c r="P2537" s="8">
        <v>215</v>
      </c>
    </row>
    <row r="2538" spans="1:16" x14ac:dyDescent="0.2">
      <c r="A2538" s="10" t="s">
        <v>1514</v>
      </c>
      <c r="B2538" s="8"/>
      <c r="C2538" s="8">
        <v>215</v>
      </c>
      <c r="D2538" s="8">
        <v>215</v>
      </c>
      <c r="M2538" s="8">
        <v>5</v>
      </c>
      <c r="P2538" s="8"/>
    </row>
    <row r="2539" spans="1:16" x14ac:dyDescent="0.2">
      <c r="A2539" s="10" t="s">
        <v>3864</v>
      </c>
      <c r="B2539" s="8">
        <v>5</v>
      </c>
      <c r="C2539" s="8"/>
      <c r="D2539" s="8">
        <v>5</v>
      </c>
      <c r="M2539" s="8"/>
      <c r="P2539" s="8">
        <v>2478</v>
      </c>
    </row>
    <row r="2540" spans="1:16" x14ac:dyDescent="0.2">
      <c r="A2540" s="10" t="s">
        <v>1944</v>
      </c>
      <c r="B2540" s="8"/>
      <c r="C2540" s="8">
        <v>2478</v>
      </c>
      <c r="D2540" s="8">
        <v>2478</v>
      </c>
      <c r="M2540" s="8"/>
      <c r="P2540" s="8">
        <v>28</v>
      </c>
    </row>
    <row r="2541" spans="1:16" x14ac:dyDescent="0.2">
      <c r="A2541" s="10" t="s">
        <v>800</v>
      </c>
      <c r="B2541" s="8"/>
      <c r="C2541" s="8">
        <v>28</v>
      </c>
      <c r="D2541" s="8">
        <v>28</v>
      </c>
      <c r="M2541" s="8"/>
      <c r="P2541" s="8">
        <v>170</v>
      </c>
    </row>
    <row r="2542" spans="1:16" x14ac:dyDescent="0.2">
      <c r="A2542" s="10" t="s">
        <v>2499</v>
      </c>
      <c r="B2542" s="8"/>
      <c r="C2542" s="8">
        <v>170</v>
      </c>
      <c r="D2542" s="8">
        <v>170</v>
      </c>
      <c r="M2542" s="8">
        <v>32</v>
      </c>
      <c r="P2542" s="8"/>
    </row>
    <row r="2543" spans="1:16" x14ac:dyDescent="0.2">
      <c r="A2543" s="10" t="s">
        <v>890</v>
      </c>
      <c r="B2543" s="8">
        <v>32</v>
      </c>
      <c r="C2543" s="8"/>
      <c r="D2543" s="8">
        <v>32</v>
      </c>
      <c r="M2543" s="8"/>
      <c r="P2543" s="8">
        <v>269</v>
      </c>
    </row>
    <row r="2544" spans="1:16" x14ac:dyDescent="0.2">
      <c r="A2544" s="10" t="s">
        <v>1505</v>
      </c>
      <c r="B2544" s="8"/>
      <c r="C2544" s="8">
        <v>269</v>
      </c>
      <c r="D2544" s="8">
        <v>269</v>
      </c>
      <c r="M2544" s="8"/>
      <c r="P2544" s="8">
        <v>99</v>
      </c>
    </row>
    <row r="2545" spans="1:16" x14ac:dyDescent="0.2">
      <c r="A2545" s="10" t="s">
        <v>2275</v>
      </c>
      <c r="B2545" s="8"/>
      <c r="C2545" s="8">
        <v>99</v>
      </c>
      <c r="D2545" s="8">
        <v>99</v>
      </c>
      <c r="M2545" s="8">
        <v>12</v>
      </c>
      <c r="P2545" s="8"/>
    </row>
    <row r="2546" spans="1:16" x14ac:dyDescent="0.2">
      <c r="A2546" s="10" t="s">
        <v>978</v>
      </c>
      <c r="B2546" s="8">
        <v>12</v>
      </c>
      <c r="C2546" s="8"/>
      <c r="D2546" s="8">
        <v>12</v>
      </c>
      <c r="M2546" s="8">
        <v>2</v>
      </c>
      <c r="P2546" s="8"/>
    </row>
    <row r="2547" spans="1:16" x14ac:dyDescent="0.2">
      <c r="A2547" s="10" t="s">
        <v>2409</v>
      </c>
      <c r="B2547" s="8">
        <v>2</v>
      </c>
      <c r="C2547" s="8"/>
      <c r="D2547" s="8">
        <v>2</v>
      </c>
      <c r="M2547" s="8">
        <v>4</v>
      </c>
      <c r="P2547" s="8"/>
    </row>
    <row r="2548" spans="1:16" x14ac:dyDescent="0.2">
      <c r="A2548" s="10" t="s">
        <v>4103</v>
      </c>
      <c r="B2548" s="8">
        <v>4</v>
      </c>
      <c r="C2548" s="8"/>
      <c r="D2548" s="8">
        <v>4</v>
      </c>
      <c r="M2548" s="8"/>
      <c r="P2548" s="8">
        <v>50</v>
      </c>
    </row>
    <row r="2549" spans="1:16" x14ac:dyDescent="0.2">
      <c r="A2549" s="10" t="s">
        <v>2626</v>
      </c>
      <c r="B2549" s="8"/>
      <c r="C2549" s="8">
        <v>50</v>
      </c>
      <c r="D2549" s="8">
        <v>50</v>
      </c>
      <c r="M2549" s="8"/>
      <c r="P2549" s="8">
        <v>12</v>
      </c>
    </row>
    <row r="2550" spans="1:16" x14ac:dyDescent="0.2">
      <c r="A2550" s="10" t="s">
        <v>2283</v>
      </c>
      <c r="B2550" s="8"/>
      <c r="C2550" s="8">
        <v>12</v>
      </c>
      <c r="D2550" s="8">
        <v>12</v>
      </c>
      <c r="M2550" s="8">
        <v>53</v>
      </c>
      <c r="P2550" s="8"/>
    </row>
    <row r="2551" spans="1:16" x14ac:dyDescent="0.2">
      <c r="A2551" s="10" t="s">
        <v>895</v>
      </c>
      <c r="B2551" s="8">
        <v>53</v>
      </c>
      <c r="C2551" s="8"/>
      <c r="D2551" s="8">
        <v>53</v>
      </c>
      <c r="M2551" s="8">
        <v>0</v>
      </c>
      <c r="P2551" s="8"/>
    </row>
    <row r="2552" spans="1:16" x14ac:dyDescent="0.2">
      <c r="A2552" s="10" t="s">
        <v>1732</v>
      </c>
      <c r="B2552" s="8">
        <v>0</v>
      </c>
      <c r="C2552" s="8"/>
      <c r="D2552" s="8">
        <v>0</v>
      </c>
      <c r="M2552" s="8"/>
      <c r="P2552" s="8">
        <v>81</v>
      </c>
    </row>
    <row r="2553" spans="1:16" x14ac:dyDescent="0.2">
      <c r="A2553" s="10" t="s">
        <v>1650</v>
      </c>
      <c r="B2553" s="8"/>
      <c r="C2553" s="8">
        <v>81</v>
      </c>
      <c r="D2553" s="8">
        <v>81</v>
      </c>
      <c r="M2553" s="8"/>
      <c r="P2553" s="8">
        <v>74</v>
      </c>
    </row>
    <row r="2554" spans="1:16" x14ac:dyDescent="0.2">
      <c r="A2554" s="10" t="s">
        <v>1023</v>
      </c>
      <c r="B2554" s="8"/>
      <c r="C2554" s="8">
        <v>74</v>
      </c>
      <c r="D2554" s="8">
        <v>74</v>
      </c>
      <c r="M2554" s="8"/>
      <c r="P2554" s="8">
        <v>40</v>
      </c>
    </row>
    <row r="2555" spans="1:16" x14ac:dyDescent="0.2">
      <c r="A2555" s="10" t="s">
        <v>836</v>
      </c>
      <c r="B2555" s="8"/>
      <c r="C2555" s="8">
        <v>40</v>
      </c>
      <c r="D2555" s="8">
        <v>40</v>
      </c>
      <c r="M2555" s="8"/>
      <c r="P2555" s="8">
        <v>79</v>
      </c>
    </row>
    <row r="2556" spans="1:16" x14ac:dyDescent="0.2">
      <c r="A2556" s="10" t="s">
        <v>2276</v>
      </c>
      <c r="B2556" s="8"/>
      <c r="C2556" s="8">
        <v>79</v>
      </c>
      <c r="D2556" s="8">
        <v>79</v>
      </c>
      <c r="M2556" s="8"/>
      <c r="P2556" s="8">
        <v>34</v>
      </c>
    </row>
    <row r="2557" spans="1:16" x14ac:dyDescent="0.2">
      <c r="A2557" s="10" t="s">
        <v>1655</v>
      </c>
      <c r="B2557" s="8"/>
      <c r="C2557" s="8">
        <v>34</v>
      </c>
      <c r="D2557" s="8">
        <v>34</v>
      </c>
      <c r="M2557" s="8"/>
      <c r="P2557" s="8">
        <v>21</v>
      </c>
    </row>
    <row r="2558" spans="1:16" x14ac:dyDescent="0.2">
      <c r="A2558" s="10" t="s">
        <v>3699</v>
      </c>
      <c r="B2558" s="8"/>
      <c r="C2558" s="8">
        <v>21</v>
      </c>
      <c r="D2558" s="8">
        <v>21</v>
      </c>
      <c r="M2558" s="8">
        <v>7</v>
      </c>
      <c r="P2558" s="8"/>
    </row>
    <row r="2559" spans="1:16" x14ac:dyDescent="0.2">
      <c r="A2559" s="10" t="s">
        <v>887</v>
      </c>
      <c r="B2559" s="8">
        <v>7</v>
      </c>
      <c r="C2559" s="8"/>
      <c r="D2559" s="8">
        <v>7</v>
      </c>
      <c r="M2559" s="8"/>
      <c r="P2559" s="8">
        <v>87</v>
      </c>
    </row>
    <row r="2560" spans="1:16" x14ac:dyDescent="0.2">
      <c r="A2560" s="10" t="s">
        <v>1369</v>
      </c>
      <c r="B2560" s="8"/>
      <c r="C2560" s="8">
        <v>87</v>
      </c>
      <c r="D2560" s="8">
        <v>87</v>
      </c>
      <c r="M2560" s="8"/>
      <c r="P2560" s="8">
        <v>163</v>
      </c>
    </row>
    <row r="2561" spans="1:16" x14ac:dyDescent="0.2">
      <c r="A2561" s="10" t="s">
        <v>2242</v>
      </c>
      <c r="B2561" s="8"/>
      <c r="C2561" s="8">
        <v>163</v>
      </c>
      <c r="D2561" s="8">
        <v>163</v>
      </c>
      <c r="M2561" s="8">
        <v>13</v>
      </c>
      <c r="P2561" s="8"/>
    </row>
    <row r="2562" spans="1:16" x14ac:dyDescent="0.2">
      <c r="A2562" s="10" t="s">
        <v>2920</v>
      </c>
      <c r="B2562" s="8">
        <v>13</v>
      </c>
      <c r="C2562" s="8"/>
      <c r="D2562" s="8">
        <v>13</v>
      </c>
      <c r="M2562" s="8"/>
      <c r="P2562" s="8">
        <v>11</v>
      </c>
    </row>
    <row r="2563" spans="1:16" x14ac:dyDescent="0.2">
      <c r="A2563" s="10" t="s">
        <v>3809</v>
      </c>
      <c r="B2563" s="8"/>
      <c r="C2563" s="8">
        <v>11</v>
      </c>
      <c r="D2563" s="8">
        <v>11</v>
      </c>
      <c r="M2563" s="8"/>
      <c r="P2563" s="8">
        <v>1260</v>
      </c>
    </row>
    <row r="2564" spans="1:16" x14ac:dyDescent="0.2">
      <c r="A2564" s="10" t="s">
        <v>3034</v>
      </c>
      <c r="B2564" s="8"/>
      <c r="C2564" s="8">
        <v>1260</v>
      </c>
      <c r="D2564" s="8">
        <v>1260</v>
      </c>
      <c r="M2564" s="8"/>
      <c r="P2564" s="8">
        <v>277</v>
      </c>
    </row>
    <row r="2565" spans="1:16" x14ac:dyDescent="0.2">
      <c r="A2565" s="10" t="s">
        <v>3004</v>
      </c>
      <c r="B2565" s="8"/>
      <c r="C2565" s="8">
        <v>277</v>
      </c>
      <c r="D2565" s="8">
        <v>277</v>
      </c>
      <c r="M2565" s="8"/>
      <c r="P2565" s="8">
        <v>69</v>
      </c>
    </row>
    <row r="2566" spans="1:16" x14ac:dyDescent="0.2">
      <c r="A2566" s="10" t="s">
        <v>2640</v>
      </c>
      <c r="B2566" s="8"/>
      <c r="C2566" s="8">
        <v>69</v>
      </c>
      <c r="D2566" s="8">
        <v>69</v>
      </c>
      <c r="M2566" s="8">
        <v>6</v>
      </c>
      <c r="P2566" s="8"/>
    </row>
    <row r="2567" spans="1:16" x14ac:dyDescent="0.2">
      <c r="A2567" s="10" t="s">
        <v>3060</v>
      </c>
      <c r="B2567" s="8">
        <v>6</v>
      </c>
      <c r="C2567" s="8"/>
      <c r="D2567" s="8">
        <v>6</v>
      </c>
      <c r="M2567" s="8">
        <v>9</v>
      </c>
      <c r="P2567" s="8"/>
    </row>
    <row r="2568" spans="1:16" x14ac:dyDescent="0.2">
      <c r="A2568" s="10" t="s">
        <v>3090</v>
      </c>
      <c r="B2568" s="8">
        <v>9</v>
      </c>
      <c r="C2568" s="8"/>
      <c r="D2568" s="8">
        <v>9</v>
      </c>
      <c r="M2568" s="8"/>
      <c r="P2568" s="8">
        <v>329</v>
      </c>
    </row>
    <row r="2569" spans="1:16" x14ac:dyDescent="0.2">
      <c r="A2569" s="10" t="s">
        <v>3036</v>
      </c>
      <c r="B2569" s="8"/>
      <c r="C2569" s="8">
        <v>329</v>
      </c>
      <c r="D2569" s="8">
        <v>329</v>
      </c>
      <c r="M2569" s="8">
        <v>114</v>
      </c>
      <c r="P2569" s="8"/>
    </row>
    <row r="2570" spans="1:16" x14ac:dyDescent="0.2">
      <c r="A2570" s="10" t="s">
        <v>3109</v>
      </c>
      <c r="B2570" s="8">
        <v>114</v>
      </c>
      <c r="C2570" s="8"/>
      <c r="D2570" s="8">
        <v>114</v>
      </c>
      <c r="M2570" s="8"/>
      <c r="P2570" s="8">
        <v>51</v>
      </c>
    </row>
    <row r="2571" spans="1:16" x14ac:dyDescent="0.2">
      <c r="A2571" s="10" t="s">
        <v>3271</v>
      </c>
      <c r="B2571" s="8"/>
      <c r="C2571" s="8">
        <v>51</v>
      </c>
      <c r="D2571" s="8">
        <v>51</v>
      </c>
      <c r="M2571" s="8"/>
      <c r="P2571" s="8">
        <v>9</v>
      </c>
    </row>
    <row r="2572" spans="1:16" x14ac:dyDescent="0.2">
      <c r="A2572" s="10" t="s">
        <v>3829</v>
      </c>
      <c r="B2572" s="8"/>
      <c r="C2572" s="8">
        <v>9</v>
      </c>
      <c r="D2572" s="8">
        <v>9</v>
      </c>
      <c r="M2572" s="8"/>
      <c r="P2572" s="8">
        <v>132</v>
      </c>
    </row>
    <row r="2573" spans="1:16" x14ac:dyDescent="0.2">
      <c r="A2573" s="10" t="s">
        <v>2840</v>
      </c>
      <c r="B2573" s="8"/>
      <c r="C2573" s="8">
        <v>132</v>
      </c>
      <c r="D2573" s="8">
        <v>132</v>
      </c>
      <c r="M2573" s="8">
        <v>11</v>
      </c>
      <c r="P2573" s="8"/>
    </row>
    <row r="2574" spans="1:16" x14ac:dyDescent="0.2">
      <c r="A2574" s="10" t="s">
        <v>3965</v>
      </c>
      <c r="B2574" s="8">
        <v>11</v>
      </c>
      <c r="C2574" s="8"/>
      <c r="D2574" s="8">
        <v>11</v>
      </c>
      <c r="M2574" s="8">
        <v>10</v>
      </c>
      <c r="P2574" s="8"/>
    </row>
    <row r="2575" spans="1:16" x14ac:dyDescent="0.2">
      <c r="A2575" s="10" t="s">
        <v>1595</v>
      </c>
      <c r="B2575" s="8">
        <v>10</v>
      </c>
      <c r="C2575" s="8"/>
      <c r="D2575" s="8">
        <v>10</v>
      </c>
      <c r="M2575" s="8">
        <v>3</v>
      </c>
      <c r="P2575" s="8"/>
    </row>
    <row r="2576" spans="1:16" x14ac:dyDescent="0.2">
      <c r="A2576" s="10" t="s">
        <v>1583</v>
      </c>
      <c r="B2576" s="8">
        <v>3</v>
      </c>
      <c r="C2576" s="8"/>
      <c r="D2576" s="8">
        <v>3</v>
      </c>
      <c r="M2576" s="8"/>
      <c r="P2576" s="8">
        <v>234</v>
      </c>
    </row>
    <row r="2577" spans="1:16" x14ac:dyDescent="0.2">
      <c r="A2577" s="10" t="s">
        <v>1465</v>
      </c>
      <c r="B2577" s="8"/>
      <c r="C2577" s="8">
        <v>234</v>
      </c>
      <c r="D2577" s="8">
        <v>234</v>
      </c>
      <c r="M2577" s="8"/>
      <c r="P2577" s="8">
        <v>193</v>
      </c>
    </row>
    <row r="2578" spans="1:16" x14ac:dyDescent="0.2">
      <c r="A2578" s="10" t="s">
        <v>392</v>
      </c>
      <c r="B2578" s="8"/>
      <c r="C2578" s="8">
        <v>193</v>
      </c>
      <c r="D2578" s="8">
        <v>193</v>
      </c>
      <c r="M2578" s="8"/>
      <c r="P2578" s="8">
        <v>71</v>
      </c>
    </row>
    <row r="2579" spans="1:16" x14ac:dyDescent="0.2">
      <c r="A2579" s="10" t="s">
        <v>2967</v>
      </c>
      <c r="B2579" s="8"/>
      <c r="C2579" s="8">
        <v>71</v>
      </c>
      <c r="D2579" s="8">
        <v>71</v>
      </c>
      <c r="M2579" s="8"/>
      <c r="P2579" s="8">
        <v>17</v>
      </c>
    </row>
    <row r="2580" spans="1:16" x14ac:dyDescent="0.2">
      <c r="A2580" s="10" t="s">
        <v>3474</v>
      </c>
      <c r="B2580" s="8"/>
      <c r="C2580" s="8">
        <v>17</v>
      </c>
      <c r="D2580" s="8">
        <v>17</v>
      </c>
      <c r="M2580" s="8">
        <v>5</v>
      </c>
      <c r="P2580" s="8"/>
    </row>
    <row r="2581" spans="1:16" x14ac:dyDescent="0.2">
      <c r="A2581" s="10" t="s">
        <v>776</v>
      </c>
      <c r="B2581" s="8">
        <v>5</v>
      </c>
      <c r="C2581" s="8"/>
      <c r="D2581" s="8">
        <v>5</v>
      </c>
      <c r="M2581" s="8">
        <v>3</v>
      </c>
      <c r="P2581" s="8"/>
    </row>
    <row r="2582" spans="1:16" x14ac:dyDescent="0.2">
      <c r="A2582" s="10" t="s">
        <v>2132</v>
      </c>
      <c r="B2582" s="8">
        <v>3</v>
      </c>
      <c r="C2582" s="8"/>
      <c r="D2582" s="8">
        <v>3</v>
      </c>
      <c r="M2582" s="8"/>
      <c r="P2582" s="8">
        <v>49</v>
      </c>
    </row>
    <row r="2583" spans="1:16" x14ac:dyDescent="0.2">
      <c r="A2583" s="10" t="s">
        <v>3261</v>
      </c>
      <c r="B2583" s="8"/>
      <c r="C2583" s="8">
        <v>49</v>
      </c>
      <c r="D2583" s="8">
        <v>49</v>
      </c>
      <c r="M2583" s="8"/>
      <c r="P2583" s="8">
        <v>17</v>
      </c>
    </row>
    <row r="2584" spans="1:16" x14ac:dyDescent="0.2">
      <c r="A2584" s="10" t="s">
        <v>72</v>
      </c>
      <c r="B2584" s="8"/>
      <c r="C2584" s="8">
        <v>17</v>
      </c>
      <c r="D2584" s="8">
        <v>17</v>
      </c>
      <c r="M2584" s="8">
        <v>5</v>
      </c>
      <c r="P2584" s="8"/>
    </row>
    <row r="2585" spans="1:16" x14ac:dyDescent="0.2">
      <c r="A2585" s="10" t="s">
        <v>3099</v>
      </c>
      <c r="B2585" s="8">
        <v>5</v>
      </c>
      <c r="C2585" s="8"/>
      <c r="D2585" s="8">
        <v>5</v>
      </c>
      <c r="M2585" s="8"/>
      <c r="P2585" s="8">
        <v>450</v>
      </c>
    </row>
    <row r="2586" spans="1:16" x14ac:dyDescent="0.2">
      <c r="A2586" s="10" t="s">
        <v>2019</v>
      </c>
      <c r="B2586" s="8"/>
      <c r="C2586" s="8">
        <v>450</v>
      </c>
      <c r="D2586" s="8">
        <v>450</v>
      </c>
      <c r="M2586" s="8">
        <v>2</v>
      </c>
      <c r="P2586" s="8"/>
    </row>
    <row r="2587" spans="1:16" x14ac:dyDescent="0.2">
      <c r="A2587" s="10" t="s">
        <v>585</v>
      </c>
      <c r="B2587" s="8">
        <v>2</v>
      </c>
      <c r="C2587" s="8"/>
      <c r="D2587" s="8">
        <v>2</v>
      </c>
      <c r="M2587" s="8"/>
      <c r="P2587" s="8">
        <v>22</v>
      </c>
    </row>
    <row r="2588" spans="1:16" x14ac:dyDescent="0.2">
      <c r="A2588" s="10" t="s">
        <v>3347</v>
      </c>
      <c r="B2588" s="8"/>
      <c r="C2588" s="8">
        <v>22</v>
      </c>
      <c r="D2588" s="8">
        <v>22</v>
      </c>
      <c r="M2588" s="8"/>
      <c r="P2588" s="8">
        <v>392</v>
      </c>
    </row>
    <row r="2589" spans="1:16" x14ac:dyDescent="0.2">
      <c r="A2589" s="10" t="s">
        <v>2996</v>
      </c>
      <c r="B2589" s="8"/>
      <c r="C2589" s="8">
        <v>392</v>
      </c>
      <c r="D2589" s="8">
        <v>392</v>
      </c>
      <c r="M2589" s="8"/>
      <c r="P2589" s="8">
        <v>17</v>
      </c>
    </row>
    <row r="2590" spans="1:16" x14ac:dyDescent="0.2">
      <c r="A2590" s="10" t="s">
        <v>3404</v>
      </c>
      <c r="B2590" s="8"/>
      <c r="C2590" s="8">
        <v>17</v>
      </c>
      <c r="D2590" s="8">
        <v>17</v>
      </c>
      <c r="M2590" s="8"/>
      <c r="P2590" s="8">
        <v>40</v>
      </c>
    </row>
    <row r="2591" spans="1:16" x14ac:dyDescent="0.2">
      <c r="A2591" s="10" t="s">
        <v>3659</v>
      </c>
      <c r="B2591" s="8"/>
      <c r="C2591" s="8">
        <v>40</v>
      </c>
      <c r="D2591" s="8">
        <v>40</v>
      </c>
      <c r="M2591" s="8"/>
      <c r="P2591" s="8">
        <v>72</v>
      </c>
    </row>
    <row r="2592" spans="1:16" x14ac:dyDescent="0.2">
      <c r="A2592" s="10" t="s">
        <v>2095</v>
      </c>
      <c r="B2592" s="8"/>
      <c r="C2592" s="8">
        <v>72</v>
      </c>
      <c r="D2592" s="8">
        <v>72</v>
      </c>
      <c r="M2592" s="8"/>
      <c r="P2592" s="8">
        <v>52</v>
      </c>
    </row>
    <row r="2593" spans="1:16" x14ac:dyDescent="0.2">
      <c r="A2593" s="10" t="s">
        <v>1293</v>
      </c>
      <c r="B2593" s="8"/>
      <c r="C2593" s="8">
        <v>52</v>
      </c>
      <c r="D2593" s="8">
        <v>52</v>
      </c>
      <c r="M2593" s="8"/>
      <c r="P2593" s="8">
        <v>39</v>
      </c>
    </row>
    <row r="2594" spans="1:16" x14ac:dyDescent="0.2">
      <c r="A2594" s="10" t="s">
        <v>3504</v>
      </c>
      <c r="B2594" s="8"/>
      <c r="C2594" s="8">
        <v>39</v>
      </c>
      <c r="D2594" s="8">
        <v>39</v>
      </c>
      <c r="M2594" s="8"/>
      <c r="P2594" s="8">
        <v>17</v>
      </c>
    </row>
    <row r="2595" spans="1:16" x14ac:dyDescent="0.2">
      <c r="A2595" s="10" t="s">
        <v>88</v>
      </c>
      <c r="B2595" s="8"/>
      <c r="C2595" s="8">
        <v>17</v>
      </c>
      <c r="D2595" s="8">
        <v>17</v>
      </c>
      <c r="M2595" s="8"/>
      <c r="P2595" s="8">
        <v>95</v>
      </c>
    </row>
    <row r="2596" spans="1:16" x14ac:dyDescent="0.2">
      <c r="A2596" s="10" t="s">
        <v>2832</v>
      </c>
      <c r="B2596" s="8"/>
      <c r="C2596" s="8">
        <v>95</v>
      </c>
      <c r="D2596" s="8">
        <v>95</v>
      </c>
      <c r="M2596" s="8">
        <v>4</v>
      </c>
      <c r="P2596" s="8"/>
    </row>
    <row r="2597" spans="1:16" x14ac:dyDescent="0.2">
      <c r="A2597" s="10" t="s">
        <v>4054</v>
      </c>
      <c r="B2597" s="8">
        <v>4</v>
      </c>
      <c r="C2597" s="8"/>
      <c r="D2597" s="8">
        <v>4</v>
      </c>
      <c r="M2597" s="8">
        <v>0</v>
      </c>
      <c r="P2597" s="8"/>
    </row>
    <row r="2598" spans="1:16" x14ac:dyDescent="0.2">
      <c r="A2598" s="10" t="s">
        <v>548</v>
      </c>
      <c r="B2598" s="8">
        <v>0</v>
      </c>
      <c r="C2598" s="8"/>
      <c r="D2598" s="8">
        <v>0</v>
      </c>
      <c r="M2598" s="8">
        <v>1</v>
      </c>
      <c r="P2598" s="8"/>
    </row>
    <row r="2599" spans="1:16" x14ac:dyDescent="0.2">
      <c r="A2599" s="10" t="s">
        <v>714</v>
      </c>
      <c r="B2599" s="8">
        <v>1</v>
      </c>
      <c r="C2599" s="8"/>
      <c r="D2599" s="8">
        <v>1</v>
      </c>
      <c r="M2599" s="8"/>
      <c r="P2599" s="8">
        <v>72</v>
      </c>
    </row>
    <row r="2600" spans="1:16" x14ac:dyDescent="0.2">
      <c r="A2600" s="10" t="s">
        <v>3613</v>
      </c>
      <c r="B2600" s="8"/>
      <c r="C2600" s="8">
        <v>72</v>
      </c>
      <c r="D2600" s="8">
        <v>72</v>
      </c>
      <c r="M2600" s="8">
        <v>10</v>
      </c>
      <c r="P2600" s="8"/>
    </row>
    <row r="2601" spans="1:16" x14ac:dyDescent="0.2">
      <c r="A2601" s="10" t="s">
        <v>164</v>
      </c>
      <c r="B2601" s="8">
        <v>10</v>
      </c>
      <c r="C2601" s="8"/>
      <c r="D2601" s="8">
        <v>10</v>
      </c>
      <c r="M2601" s="8"/>
      <c r="P2601" s="8">
        <v>14</v>
      </c>
    </row>
    <row r="2602" spans="1:16" x14ac:dyDescent="0.2">
      <c r="A2602" s="10" t="s">
        <v>2823</v>
      </c>
      <c r="B2602" s="8"/>
      <c r="C2602" s="8">
        <v>14</v>
      </c>
      <c r="D2602" s="8">
        <v>14</v>
      </c>
      <c r="M2602" s="8">
        <v>6</v>
      </c>
      <c r="P2602" s="8"/>
    </row>
    <row r="2603" spans="1:16" x14ac:dyDescent="0.2">
      <c r="A2603" s="10" t="s">
        <v>554</v>
      </c>
      <c r="B2603" s="8">
        <v>6</v>
      </c>
      <c r="C2603" s="8"/>
      <c r="D2603" s="8">
        <v>6</v>
      </c>
      <c r="M2603" s="8">
        <v>17</v>
      </c>
      <c r="P2603" s="8"/>
    </row>
    <row r="2604" spans="1:16" x14ac:dyDescent="0.2">
      <c r="A2604" s="10" t="s">
        <v>957</v>
      </c>
      <c r="B2604" s="8">
        <v>17</v>
      </c>
      <c r="C2604" s="8"/>
      <c r="D2604" s="8">
        <v>17</v>
      </c>
      <c r="M2604" s="8"/>
      <c r="P2604" s="8">
        <v>89</v>
      </c>
    </row>
    <row r="2605" spans="1:16" x14ac:dyDescent="0.2">
      <c r="A2605" s="10" t="s">
        <v>3721</v>
      </c>
      <c r="B2605" s="8"/>
      <c r="C2605" s="8">
        <v>89</v>
      </c>
      <c r="D2605" s="8">
        <v>89</v>
      </c>
      <c r="M2605" s="8"/>
      <c r="P2605" s="8">
        <v>30</v>
      </c>
    </row>
    <row r="2606" spans="1:16" x14ac:dyDescent="0.2">
      <c r="A2606" s="10" t="s">
        <v>3782</v>
      </c>
      <c r="B2606" s="8"/>
      <c r="C2606" s="8">
        <v>30</v>
      </c>
      <c r="D2606" s="8">
        <v>30</v>
      </c>
      <c r="M2606" s="8"/>
      <c r="P2606" s="8">
        <v>35</v>
      </c>
    </row>
    <row r="2607" spans="1:16" x14ac:dyDescent="0.2">
      <c r="A2607" s="10" t="s">
        <v>2555</v>
      </c>
      <c r="B2607" s="8"/>
      <c r="C2607" s="8">
        <v>35</v>
      </c>
      <c r="D2607" s="8">
        <v>35</v>
      </c>
      <c r="M2607" s="8"/>
      <c r="P2607" s="8">
        <v>49</v>
      </c>
    </row>
    <row r="2608" spans="1:16" x14ac:dyDescent="0.2">
      <c r="A2608" s="10" t="s">
        <v>3496</v>
      </c>
      <c r="B2608" s="8"/>
      <c r="C2608" s="8">
        <v>49</v>
      </c>
      <c r="D2608" s="8">
        <v>49</v>
      </c>
      <c r="M2608" s="8"/>
      <c r="P2608" s="8">
        <v>186</v>
      </c>
    </row>
    <row r="2609" spans="1:16" x14ac:dyDescent="0.2">
      <c r="A2609" s="10" t="s">
        <v>3254</v>
      </c>
      <c r="B2609" s="8"/>
      <c r="C2609" s="8">
        <v>186</v>
      </c>
      <c r="D2609" s="8">
        <v>186</v>
      </c>
      <c r="M2609" s="8"/>
      <c r="P2609" s="8">
        <v>44</v>
      </c>
    </row>
    <row r="2610" spans="1:16" x14ac:dyDescent="0.2">
      <c r="A2610" s="10" t="s">
        <v>3512</v>
      </c>
      <c r="B2610" s="8"/>
      <c r="C2610" s="8">
        <v>44</v>
      </c>
      <c r="D2610" s="8">
        <v>44</v>
      </c>
      <c r="M2610" s="8"/>
      <c r="P2610" s="8">
        <v>50</v>
      </c>
    </row>
    <row r="2611" spans="1:16" x14ac:dyDescent="0.2">
      <c r="A2611" s="10" t="s">
        <v>1267</v>
      </c>
      <c r="B2611" s="8"/>
      <c r="C2611" s="8">
        <v>50</v>
      </c>
      <c r="D2611" s="8">
        <v>50</v>
      </c>
      <c r="M2611" s="8">
        <v>49</v>
      </c>
      <c r="P2611" s="8"/>
    </row>
    <row r="2612" spans="1:16" x14ac:dyDescent="0.2">
      <c r="A2612" s="10" t="s">
        <v>2745</v>
      </c>
      <c r="B2612" s="8">
        <v>49</v>
      </c>
      <c r="C2612" s="8"/>
      <c r="D2612" s="8">
        <v>49</v>
      </c>
      <c r="M2612" s="8"/>
      <c r="P2612" s="8">
        <v>18</v>
      </c>
    </row>
    <row r="2613" spans="1:16" x14ac:dyDescent="0.2">
      <c r="A2613" s="10" t="s">
        <v>3317</v>
      </c>
      <c r="B2613" s="8"/>
      <c r="C2613" s="8">
        <v>18</v>
      </c>
      <c r="D2613" s="8">
        <v>18</v>
      </c>
      <c r="M2613" s="8"/>
      <c r="P2613" s="8">
        <v>15</v>
      </c>
    </row>
    <row r="2614" spans="1:16" x14ac:dyDescent="0.2">
      <c r="A2614" s="10" t="s">
        <v>3595</v>
      </c>
      <c r="B2614" s="8"/>
      <c r="C2614" s="8">
        <v>15</v>
      </c>
      <c r="D2614" s="8">
        <v>15</v>
      </c>
      <c r="M2614" s="8"/>
      <c r="P2614" s="8">
        <v>177</v>
      </c>
    </row>
    <row r="2615" spans="1:16" x14ac:dyDescent="0.2">
      <c r="A2615" s="10" t="s">
        <v>846</v>
      </c>
      <c r="B2615" s="8"/>
      <c r="C2615" s="8">
        <v>177</v>
      </c>
      <c r="D2615" s="8">
        <v>177</v>
      </c>
      <c r="M2615" s="8"/>
      <c r="P2615" s="8">
        <v>34</v>
      </c>
    </row>
    <row r="2616" spans="1:16" x14ac:dyDescent="0.2">
      <c r="A2616" s="10" t="s">
        <v>2296</v>
      </c>
      <c r="B2616" s="8"/>
      <c r="C2616" s="8">
        <v>34</v>
      </c>
      <c r="D2616" s="8">
        <v>34</v>
      </c>
      <c r="M2616" s="8"/>
      <c r="P2616" s="8">
        <v>30</v>
      </c>
    </row>
    <row r="2617" spans="1:16" x14ac:dyDescent="0.2">
      <c r="A2617" s="10" t="s">
        <v>1838</v>
      </c>
      <c r="B2617" s="8"/>
      <c r="C2617" s="8">
        <v>30</v>
      </c>
      <c r="D2617" s="8">
        <v>30</v>
      </c>
      <c r="M2617" s="8">
        <v>0</v>
      </c>
      <c r="P2617" s="8"/>
    </row>
    <row r="2618" spans="1:16" x14ac:dyDescent="0.2">
      <c r="A2618" s="10" t="s">
        <v>3054</v>
      </c>
      <c r="B2618" s="8">
        <v>0</v>
      </c>
      <c r="C2618" s="8"/>
      <c r="D2618" s="8">
        <v>0</v>
      </c>
      <c r="M2618" s="8"/>
      <c r="P2618" s="8">
        <v>943</v>
      </c>
    </row>
    <row r="2619" spans="1:16" x14ac:dyDescent="0.2">
      <c r="A2619" s="10" t="s">
        <v>1950</v>
      </c>
      <c r="B2619" s="8"/>
      <c r="C2619" s="8">
        <v>943</v>
      </c>
      <c r="D2619" s="8">
        <v>943</v>
      </c>
      <c r="M2619" s="8"/>
      <c r="P2619" s="8">
        <v>84</v>
      </c>
    </row>
    <row r="2620" spans="1:16" x14ac:dyDescent="0.2">
      <c r="A2620" s="10" t="s">
        <v>3222</v>
      </c>
      <c r="B2620" s="8"/>
      <c r="C2620" s="8">
        <v>84</v>
      </c>
      <c r="D2620" s="8">
        <v>84</v>
      </c>
      <c r="M2620" s="8">
        <v>7</v>
      </c>
      <c r="P2620" s="8"/>
    </row>
    <row r="2621" spans="1:16" x14ac:dyDescent="0.2">
      <c r="A2621" s="10" t="s">
        <v>3731</v>
      </c>
      <c r="B2621" s="8">
        <v>7</v>
      </c>
      <c r="C2621" s="8"/>
      <c r="D2621" s="8">
        <v>7</v>
      </c>
      <c r="M2621" s="8">
        <v>3</v>
      </c>
      <c r="P2621" s="8"/>
    </row>
    <row r="2622" spans="1:16" x14ac:dyDescent="0.2">
      <c r="A2622" s="10" t="s">
        <v>1421</v>
      </c>
      <c r="B2622" s="8">
        <v>3</v>
      </c>
      <c r="C2622" s="8"/>
      <c r="D2622" s="8">
        <v>3</v>
      </c>
      <c r="M2622" s="8">
        <v>1</v>
      </c>
      <c r="P2622" s="8"/>
    </row>
    <row r="2623" spans="1:16" x14ac:dyDescent="0.2">
      <c r="A2623" s="10" t="s">
        <v>4011</v>
      </c>
      <c r="B2623" s="8">
        <v>1</v>
      </c>
      <c r="C2623" s="8"/>
      <c r="D2623" s="8">
        <v>1</v>
      </c>
      <c r="M2623" s="8"/>
      <c r="P2623" s="8">
        <v>15</v>
      </c>
    </row>
    <row r="2624" spans="1:16" x14ac:dyDescent="0.2">
      <c r="A2624" s="10" t="s">
        <v>3509</v>
      </c>
      <c r="B2624" s="8"/>
      <c r="C2624" s="8">
        <v>15</v>
      </c>
      <c r="D2624" s="8">
        <v>15</v>
      </c>
      <c r="M2624" s="8"/>
      <c r="P2624" s="8">
        <v>108</v>
      </c>
    </row>
    <row r="2625" spans="1:16" x14ac:dyDescent="0.2">
      <c r="A2625" s="10" t="s">
        <v>2961</v>
      </c>
      <c r="B2625" s="8"/>
      <c r="C2625" s="8">
        <v>108</v>
      </c>
      <c r="D2625" s="8">
        <v>108</v>
      </c>
      <c r="M2625" s="8"/>
      <c r="P2625" s="8">
        <v>20</v>
      </c>
    </row>
    <row r="2626" spans="1:16" x14ac:dyDescent="0.2">
      <c r="A2626" s="10" t="s">
        <v>3830</v>
      </c>
      <c r="B2626" s="8"/>
      <c r="C2626" s="8">
        <v>20</v>
      </c>
      <c r="D2626" s="8">
        <v>20</v>
      </c>
      <c r="M2626" s="8"/>
      <c r="P2626" s="8">
        <v>60</v>
      </c>
    </row>
    <row r="2627" spans="1:16" x14ac:dyDescent="0.2">
      <c r="A2627" s="10" t="s">
        <v>539</v>
      </c>
      <c r="B2627" s="8"/>
      <c r="C2627" s="8">
        <v>60</v>
      </c>
      <c r="D2627" s="8">
        <v>60</v>
      </c>
      <c r="M2627" s="8">
        <v>0</v>
      </c>
      <c r="P2627" s="8"/>
    </row>
    <row r="2628" spans="1:16" x14ac:dyDescent="0.2">
      <c r="A2628" s="10" t="s">
        <v>3941</v>
      </c>
      <c r="B2628" s="8">
        <v>0</v>
      </c>
      <c r="C2628" s="8"/>
      <c r="D2628" s="8">
        <v>0</v>
      </c>
      <c r="M2628" s="8">
        <v>16</v>
      </c>
      <c r="P2628" s="8"/>
    </row>
    <row r="2629" spans="1:16" x14ac:dyDescent="0.2">
      <c r="A2629" s="10" t="s">
        <v>3955</v>
      </c>
      <c r="B2629" s="8">
        <v>16</v>
      </c>
      <c r="C2629" s="8"/>
      <c r="D2629" s="8">
        <v>16</v>
      </c>
      <c r="M2629" s="8"/>
      <c r="P2629" s="8">
        <v>8</v>
      </c>
    </row>
    <row r="2630" spans="1:16" x14ac:dyDescent="0.2">
      <c r="A2630" s="10" t="s">
        <v>3544</v>
      </c>
      <c r="B2630" s="8"/>
      <c r="C2630" s="8">
        <v>8</v>
      </c>
      <c r="D2630" s="8">
        <v>8</v>
      </c>
      <c r="M2630" s="8"/>
      <c r="P2630" s="8">
        <v>21</v>
      </c>
    </row>
    <row r="2631" spans="1:16" x14ac:dyDescent="0.2">
      <c r="A2631" s="10" t="s">
        <v>3620</v>
      </c>
      <c r="B2631" s="8"/>
      <c r="C2631" s="8">
        <v>21</v>
      </c>
      <c r="D2631" s="8">
        <v>21</v>
      </c>
      <c r="M2631" s="8">
        <v>0</v>
      </c>
      <c r="P2631" s="8"/>
    </row>
    <row r="2632" spans="1:16" x14ac:dyDescent="0.2">
      <c r="A2632" s="10" t="s">
        <v>3918</v>
      </c>
      <c r="B2632" s="8">
        <v>0</v>
      </c>
      <c r="C2632" s="8"/>
      <c r="D2632" s="8">
        <v>0</v>
      </c>
      <c r="M2632" s="8">
        <v>23</v>
      </c>
      <c r="P2632" s="8"/>
    </row>
    <row r="2633" spans="1:16" x14ac:dyDescent="0.2">
      <c r="A2633" s="10" t="s">
        <v>3839</v>
      </c>
      <c r="B2633" s="8">
        <v>23</v>
      </c>
      <c r="C2633" s="8"/>
      <c r="D2633" s="8">
        <v>23</v>
      </c>
      <c r="M2633" s="8"/>
      <c r="P2633" s="8">
        <v>18</v>
      </c>
    </row>
    <row r="2634" spans="1:16" x14ac:dyDescent="0.2">
      <c r="A2634" s="10" t="s">
        <v>3346</v>
      </c>
      <c r="B2634" s="8"/>
      <c r="C2634" s="8">
        <v>18</v>
      </c>
      <c r="D2634" s="8">
        <v>18</v>
      </c>
      <c r="M2634" s="8">
        <v>10</v>
      </c>
      <c r="P2634" s="8"/>
    </row>
    <row r="2635" spans="1:16" x14ac:dyDescent="0.2">
      <c r="A2635" s="10" t="s">
        <v>692</v>
      </c>
      <c r="B2635" s="8">
        <v>10</v>
      </c>
      <c r="C2635" s="8"/>
      <c r="D2635" s="8">
        <v>10</v>
      </c>
      <c r="M2635" s="8"/>
      <c r="P2635" s="8">
        <v>76</v>
      </c>
    </row>
    <row r="2636" spans="1:16" x14ac:dyDescent="0.2">
      <c r="A2636" s="10" t="s">
        <v>1036</v>
      </c>
      <c r="B2636" s="8"/>
      <c r="C2636" s="8">
        <v>76</v>
      </c>
      <c r="D2636" s="8">
        <v>76</v>
      </c>
      <c r="M2636" s="8"/>
      <c r="P2636" s="8">
        <v>31</v>
      </c>
    </row>
    <row r="2637" spans="1:16" x14ac:dyDescent="0.2">
      <c r="A2637" s="10" t="s">
        <v>1348</v>
      </c>
      <c r="B2637" s="8"/>
      <c r="C2637" s="8">
        <v>31</v>
      </c>
      <c r="D2637" s="8">
        <v>31</v>
      </c>
      <c r="M2637" s="8"/>
      <c r="P2637" s="8">
        <v>9</v>
      </c>
    </row>
    <row r="2638" spans="1:16" x14ac:dyDescent="0.2">
      <c r="A2638" s="10" t="s">
        <v>3469</v>
      </c>
      <c r="B2638" s="8"/>
      <c r="C2638" s="8">
        <v>9</v>
      </c>
      <c r="D2638" s="8">
        <v>9</v>
      </c>
      <c r="M2638" s="8"/>
      <c r="P2638" s="8">
        <v>93</v>
      </c>
    </row>
    <row r="2639" spans="1:16" x14ac:dyDescent="0.2">
      <c r="A2639" s="10" t="s">
        <v>3463</v>
      </c>
      <c r="B2639" s="8"/>
      <c r="C2639" s="8">
        <v>93</v>
      </c>
      <c r="D2639" s="8">
        <v>93</v>
      </c>
      <c r="M2639" s="8">
        <v>5</v>
      </c>
      <c r="P2639" s="8"/>
    </row>
    <row r="2640" spans="1:16" x14ac:dyDescent="0.2">
      <c r="A2640" s="10" t="s">
        <v>450</v>
      </c>
      <c r="B2640" s="8">
        <v>5</v>
      </c>
      <c r="C2640" s="8"/>
      <c r="D2640" s="8">
        <v>5</v>
      </c>
      <c r="M2640" s="8"/>
      <c r="P2640" s="8">
        <v>236</v>
      </c>
    </row>
    <row r="2641" spans="1:16" x14ac:dyDescent="0.2">
      <c r="A2641" s="10" t="s">
        <v>3039</v>
      </c>
      <c r="B2641" s="8"/>
      <c r="C2641" s="8">
        <v>236</v>
      </c>
      <c r="D2641" s="8">
        <v>236</v>
      </c>
      <c r="M2641" s="8"/>
      <c r="P2641" s="8">
        <v>22</v>
      </c>
    </row>
    <row r="2642" spans="1:16" x14ac:dyDescent="0.2">
      <c r="A2642" s="10" t="s">
        <v>757</v>
      </c>
      <c r="B2642" s="8"/>
      <c r="C2642" s="8">
        <v>22</v>
      </c>
      <c r="D2642" s="8">
        <v>22</v>
      </c>
      <c r="M2642" s="8">
        <v>9</v>
      </c>
      <c r="P2642" s="8"/>
    </row>
    <row r="2643" spans="1:16" x14ac:dyDescent="0.2">
      <c r="A2643" s="10" t="s">
        <v>3886</v>
      </c>
      <c r="B2643" s="8">
        <v>9</v>
      </c>
      <c r="C2643" s="8"/>
      <c r="D2643" s="8">
        <v>9</v>
      </c>
      <c r="M2643" s="8">
        <v>41</v>
      </c>
      <c r="P2643" s="8"/>
    </row>
    <row r="2644" spans="1:16" x14ac:dyDescent="0.2">
      <c r="A2644" s="10" t="s">
        <v>1718</v>
      </c>
      <c r="B2644" s="8">
        <v>41</v>
      </c>
      <c r="C2644" s="8"/>
      <c r="D2644" s="8">
        <v>41</v>
      </c>
      <c r="M2644" s="8"/>
      <c r="P2644" s="8">
        <v>99</v>
      </c>
    </row>
    <row r="2645" spans="1:16" x14ac:dyDescent="0.2">
      <c r="A2645" s="10" t="s">
        <v>658</v>
      </c>
      <c r="B2645" s="8"/>
      <c r="C2645" s="8">
        <v>99</v>
      </c>
      <c r="D2645" s="8">
        <v>99</v>
      </c>
      <c r="M2645" s="8">
        <v>0</v>
      </c>
      <c r="P2645" s="8"/>
    </row>
    <row r="2646" spans="1:16" x14ac:dyDescent="0.2">
      <c r="A2646" s="10" t="s">
        <v>517</v>
      </c>
      <c r="B2646" s="8">
        <v>0</v>
      </c>
      <c r="C2646" s="8"/>
      <c r="D2646" s="8">
        <v>0</v>
      </c>
      <c r="M2646" s="8">
        <v>24</v>
      </c>
      <c r="P2646" s="8"/>
    </row>
    <row r="2647" spans="1:16" x14ac:dyDescent="0.2">
      <c r="A2647" s="10" t="s">
        <v>3193</v>
      </c>
      <c r="B2647" s="8">
        <v>24</v>
      </c>
      <c r="C2647" s="8"/>
      <c r="D2647" s="8">
        <v>24</v>
      </c>
      <c r="M2647" s="8"/>
      <c r="P2647" s="8">
        <v>549</v>
      </c>
    </row>
    <row r="2648" spans="1:16" x14ac:dyDescent="0.2">
      <c r="A2648" s="10" t="s">
        <v>1216</v>
      </c>
      <c r="B2648" s="8"/>
      <c r="C2648" s="8">
        <v>549</v>
      </c>
      <c r="D2648" s="8">
        <v>549</v>
      </c>
      <c r="M2648" s="8">
        <v>3</v>
      </c>
      <c r="P2648" s="8"/>
    </row>
    <row r="2649" spans="1:16" x14ac:dyDescent="0.2">
      <c r="A2649" s="10" t="s">
        <v>3053</v>
      </c>
      <c r="B2649" s="8">
        <v>3</v>
      </c>
      <c r="C2649" s="8"/>
      <c r="D2649" s="8">
        <v>3</v>
      </c>
      <c r="M2649" s="8">
        <v>12</v>
      </c>
      <c r="P2649" s="8"/>
    </row>
    <row r="2650" spans="1:16" x14ac:dyDescent="0.2">
      <c r="A2650" s="10" t="s">
        <v>3642</v>
      </c>
      <c r="B2650" s="8">
        <v>12</v>
      </c>
      <c r="C2650" s="8"/>
      <c r="D2650" s="8">
        <v>12</v>
      </c>
      <c r="M2650" s="8">
        <v>1</v>
      </c>
      <c r="P2650" s="8"/>
    </row>
    <row r="2651" spans="1:16" x14ac:dyDescent="0.2">
      <c r="A2651" s="10" t="s">
        <v>1990</v>
      </c>
      <c r="B2651" s="8">
        <v>1</v>
      </c>
      <c r="C2651" s="8"/>
      <c r="D2651" s="8">
        <v>1</v>
      </c>
      <c r="M2651" s="8">
        <v>2</v>
      </c>
      <c r="P2651" s="8"/>
    </row>
    <row r="2652" spans="1:16" x14ac:dyDescent="0.2">
      <c r="A2652" s="10" t="s">
        <v>446</v>
      </c>
      <c r="B2652" s="8">
        <v>2</v>
      </c>
      <c r="C2652" s="8"/>
      <c r="D2652" s="8">
        <v>2</v>
      </c>
      <c r="M2652" s="8"/>
      <c r="P2652" s="8">
        <v>57</v>
      </c>
    </row>
    <row r="2653" spans="1:16" x14ac:dyDescent="0.2">
      <c r="A2653" s="10" t="s">
        <v>808</v>
      </c>
      <c r="B2653" s="8"/>
      <c r="C2653" s="8">
        <v>57</v>
      </c>
      <c r="D2653" s="8">
        <v>57</v>
      </c>
      <c r="M2653" s="8">
        <v>2</v>
      </c>
      <c r="P2653" s="8"/>
    </row>
    <row r="2654" spans="1:16" x14ac:dyDescent="0.2">
      <c r="A2654" s="10" t="s">
        <v>224</v>
      </c>
      <c r="B2654" s="8">
        <v>2</v>
      </c>
      <c r="C2654" s="8"/>
      <c r="D2654" s="8">
        <v>2</v>
      </c>
      <c r="M2654" s="8"/>
      <c r="P2654" s="8">
        <v>30</v>
      </c>
    </row>
    <row r="2655" spans="1:16" x14ac:dyDescent="0.2">
      <c r="A2655" s="10" t="s">
        <v>3694</v>
      </c>
      <c r="B2655" s="8"/>
      <c r="C2655" s="8">
        <v>30</v>
      </c>
      <c r="D2655" s="8">
        <v>30</v>
      </c>
      <c r="M2655" s="8"/>
      <c r="P2655" s="8">
        <v>57</v>
      </c>
    </row>
    <row r="2656" spans="1:16" x14ac:dyDescent="0.2">
      <c r="A2656" s="10" t="s">
        <v>735</v>
      </c>
      <c r="B2656" s="8"/>
      <c r="C2656" s="8">
        <v>57</v>
      </c>
      <c r="D2656" s="8">
        <v>57</v>
      </c>
      <c r="M2656" s="8">
        <v>3</v>
      </c>
      <c r="P2656" s="8"/>
    </row>
    <row r="2657" spans="1:16" x14ac:dyDescent="0.2">
      <c r="A2657" s="10" t="s">
        <v>457</v>
      </c>
      <c r="B2657" s="8">
        <v>3</v>
      </c>
      <c r="C2657" s="8"/>
      <c r="D2657" s="8">
        <v>3</v>
      </c>
      <c r="M2657" s="8">
        <v>124</v>
      </c>
      <c r="P2657" s="8"/>
    </row>
    <row r="2658" spans="1:16" x14ac:dyDescent="0.2">
      <c r="A2658" s="10" t="s">
        <v>477</v>
      </c>
      <c r="B2658" s="8">
        <v>124</v>
      </c>
      <c r="C2658" s="8"/>
      <c r="D2658" s="8">
        <v>124</v>
      </c>
      <c r="M2658" s="8">
        <v>201</v>
      </c>
      <c r="P2658" s="8"/>
    </row>
    <row r="2659" spans="1:16" x14ac:dyDescent="0.2">
      <c r="A2659" s="10" t="s">
        <v>693</v>
      </c>
      <c r="B2659" s="8">
        <v>201</v>
      </c>
      <c r="C2659" s="8"/>
      <c r="D2659" s="8">
        <v>201</v>
      </c>
      <c r="M2659" s="8">
        <v>3</v>
      </c>
      <c r="P2659" s="8"/>
    </row>
    <row r="2660" spans="1:16" x14ac:dyDescent="0.2">
      <c r="A2660" s="10" t="s">
        <v>1442</v>
      </c>
      <c r="B2660" s="8">
        <v>3</v>
      </c>
      <c r="C2660" s="8"/>
      <c r="D2660" s="8">
        <v>3</v>
      </c>
      <c r="M2660" s="8">
        <v>0</v>
      </c>
      <c r="P2660" s="8"/>
    </row>
    <row r="2661" spans="1:16" x14ac:dyDescent="0.2">
      <c r="A2661" s="10" t="s">
        <v>178</v>
      </c>
      <c r="B2661" s="8">
        <v>0</v>
      </c>
      <c r="C2661" s="8"/>
      <c r="D2661" s="8">
        <v>0</v>
      </c>
      <c r="M2661" s="8"/>
      <c r="P2661" s="8">
        <v>19</v>
      </c>
    </row>
    <row r="2662" spans="1:16" x14ac:dyDescent="0.2">
      <c r="A2662" s="10" t="s">
        <v>3510</v>
      </c>
      <c r="B2662" s="8"/>
      <c r="C2662" s="8">
        <v>19</v>
      </c>
      <c r="D2662" s="8">
        <v>19</v>
      </c>
      <c r="M2662" s="8"/>
      <c r="P2662" s="8">
        <v>25</v>
      </c>
    </row>
    <row r="2663" spans="1:16" x14ac:dyDescent="0.2">
      <c r="A2663" s="10" t="s">
        <v>3032</v>
      </c>
      <c r="B2663" s="8"/>
      <c r="C2663" s="8">
        <v>25</v>
      </c>
      <c r="D2663" s="8">
        <v>25</v>
      </c>
      <c r="M2663" s="8">
        <v>6</v>
      </c>
      <c r="P2663" s="8"/>
    </row>
    <row r="2664" spans="1:16" x14ac:dyDescent="0.2">
      <c r="A2664" s="10" t="s">
        <v>780</v>
      </c>
      <c r="B2664" s="8">
        <v>6</v>
      </c>
      <c r="C2664" s="8"/>
      <c r="D2664" s="8">
        <v>6</v>
      </c>
      <c r="M2664" s="8"/>
      <c r="P2664" s="8">
        <v>17</v>
      </c>
    </row>
    <row r="2665" spans="1:16" x14ac:dyDescent="0.2">
      <c r="A2665" s="10" t="s">
        <v>648</v>
      </c>
      <c r="B2665" s="8"/>
      <c r="C2665" s="8">
        <v>17</v>
      </c>
      <c r="D2665" s="8">
        <v>17</v>
      </c>
      <c r="M2665" s="8"/>
      <c r="P2665" s="8">
        <v>140</v>
      </c>
    </row>
    <row r="2666" spans="1:16" x14ac:dyDescent="0.2">
      <c r="A2666" s="10" t="s">
        <v>1526</v>
      </c>
      <c r="B2666" s="8"/>
      <c r="C2666" s="8">
        <v>140</v>
      </c>
      <c r="D2666" s="8">
        <v>140</v>
      </c>
      <c r="M2666" s="8">
        <v>0</v>
      </c>
      <c r="P2666" s="8"/>
    </row>
    <row r="2667" spans="1:16" x14ac:dyDescent="0.2">
      <c r="A2667" s="10" t="s">
        <v>2508</v>
      </c>
      <c r="B2667" s="8">
        <v>0</v>
      </c>
      <c r="C2667" s="8"/>
      <c r="D2667" s="8">
        <v>0</v>
      </c>
      <c r="M2667" s="8">
        <v>24</v>
      </c>
      <c r="P2667" s="8"/>
    </row>
    <row r="2668" spans="1:16" x14ac:dyDescent="0.2">
      <c r="A2668" s="10" t="s">
        <v>1881</v>
      </c>
      <c r="B2668" s="8">
        <v>24</v>
      </c>
      <c r="C2668" s="8"/>
      <c r="D2668" s="8">
        <v>24</v>
      </c>
      <c r="M2668" s="8">
        <v>3</v>
      </c>
      <c r="P2668" s="8"/>
    </row>
    <row r="2669" spans="1:16" x14ac:dyDescent="0.2">
      <c r="A2669" s="10" t="s">
        <v>1169</v>
      </c>
      <c r="B2669" s="8">
        <v>3</v>
      </c>
      <c r="C2669" s="8"/>
      <c r="D2669" s="8">
        <v>3</v>
      </c>
      <c r="M2669" s="8"/>
      <c r="P2669" s="8">
        <v>93</v>
      </c>
    </row>
    <row r="2670" spans="1:16" x14ac:dyDescent="0.2">
      <c r="A2670" s="10" t="s">
        <v>1666</v>
      </c>
      <c r="B2670" s="8"/>
      <c r="C2670" s="8">
        <v>93</v>
      </c>
      <c r="D2670" s="8">
        <v>93</v>
      </c>
      <c r="M2670" s="8">
        <v>0</v>
      </c>
      <c r="P2670" s="8"/>
    </row>
    <row r="2671" spans="1:16" x14ac:dyDescent="0.2">
      <c r="A2671" s="10" t="s">
        <v>2846</v>
      </c>
      <c r="B2671" s="8">
        <v>0</v>
      </c>
      <c r="C2671" s="8"/>
      <c r="D2671" s="8">
        <v>0</v>
      </c>
      <c r="M2671" s="8"/>
      <c r="P2671" s="8">
        <v>169</v>
      </c>
    </row>
    <row r="2672" spans="1:16" x14ac:dyDescent="0.2">
      <c r="A2672" s="10" t="s">
        <v>734</v>
      </c>
      <c r="B2672" s="8"/>
      <c r="C2672" s="8">
        <v>169</v>
      </c>
      <c r="D2672" s="8">
        <v>169</v>
      </c>
      <c r="M2672" s="8"/>
      <c r="P2672" s="8">
        <v>34</v>
      </c>
    </row>
    <row r="2673" spans="1:16" x14ac:dyDescent="0.2">
      <c r="A2673" s="10" t="s">
        <v>3621</v>
      </c>
      <c r="B2673" s="8"/>
      <c r="C2673" s="8">
        <v>34</v>
      </c>
      <c r="D2673" s="8">
        <v>34</v>
      </c>
      <c r="M2673" s="8"/>
      <c r="P2673" s="8">
        <v>57</v>
      </c>
    </row>
    <row r="2674" spans="1:16" x14ac:dyDescent="0.2">
      <c r="A2674" s="10" t="s">
        <v>2544</v>
      </c>
      <c r="B2674" s="8"/>
      <c r="C2674" s="8">
        <v>57</v>
      </c>
      <c r="D2674" s="8">
        <v>57</v>
      </c>
      <c r="M2674" s="8"/>
      <c r="P2674" s="8">
        <v>60</v>
      </c>
    </row>
    <row r="2675" spans="1:16" x14ac:dyDescent="0.2">
      <c r="A2675" s="10" t="s">
        <v>107</v>
      </c>
      <c r="B2675" s="8"/>
      <c r="C2675" s="8">
        <v>60</v>
      </c>
      <c r="D2675" s="8">
        <v>60</v>
      </c>
      <c r="M2675" s="8">
        <v>18</v>
      </c>
      <c r="P2675" s="8"/>
    </row>
    <row r="2676" spans="1:16" x14ac:dyDescent="0.2">
      <c r="A2676" s="10" t="s">
        <v>1080</v>
      </c>
      <c r="B2676" s="8">
        <v>18</v>
      </c>
      <c r="C2676" s="8"/>
      <c r="D2676" s="8">
        <v>18</v>
      </c>
      <c r="M2676" s="8"/>
      <c r="P2676" s="8">
        <v>66</v>
      </c>
    </row>
    <row r="2677" spans="1:16" x14ac:dyDescent="0.2">
      <c r="A2677" s="10" t="s">
        <v>1375</v>
      </c>
      <c r="B2677" s="8"/>
      <c r="C2677" s="8">
        <v>66</v>
      </c>
      <c r="D2677" s="8">
        <v>66</v>
      </c>
      <c r="M2677" s="8"/>
      <c r="P2677" s="8">
        <v>621</v>
      </c>
    </row>
    <row r="2678" spans="1:16" x14ac:dyDescent="0.2">
      <c r="A2678" s="10" t="s">
        <v>2055</v>
      </c>
      <c r="B2678" s="8"/>
      <c r="C2678" s="8">
        <v>621</v>
      </c>
      <c r="D2678" s="8">
        <v>621</v>
      </c>
      <c r="M2678" s="8"/>
      <c r="P2678" s="8">
        <v>133</v>
      </c>
    </row>
    <row r="2679" spans="1:16" x14ac:dyDescent="0.2">
      <c r="A2679" s="10" t="s">
        <v>1379</v>
      </c>
      <c r="B2679" s="8"/>
      <c r="C2679" s="8">
        <v>133</v>
      </c>
      <c r="D2679" s="8">
        <v>133</v>
      </c>
      <c r="M2679" s="8">
        <v>11</v>
      </c>
      <c r="P2679" s="8"/>
    </row>
    <row r="2680" spans="1:16" x14ac:dyDescent="0.2">
      <c r="A2680" s="10" t="s">
        <v>1495</v>
      </c>
      <c r="B2680" s="8">
        <v>11</v>
      </c>
      <c r="C2680" s="8"/>
      <c r="D2680" s="8">
        <v>11</v>
      </c>
      <c r="M2680" s="8"/>
      <c r="P2680" s="8">
        <v>12</v>
      </c>
    </row>
    <row r="2681" spans="1:16" x14ac:dyDescent="0.2">
      <c r="A2681" s="10" t="s">
        <v>10</v>
      </c>
      <c r="B2681" s="8"/>
      <c r="C2681" s="8">
        <v>12</v>
      </c>
      <c r="D2681" s="8">
        <v>12</v>
      </c>
      <c r="M2681" s="8"/>
      <c r="P2681" s="8">
        <v>27</v>
      </c>
    </row>
    <row r="2682" spans="1:16" x14ac:dyDescent="0.2">
      <c r="A2682" s="10" t="s">
        <v>1612</v>
      </c>
      <c r="B2682" s="8"/>
      <c r="C2682" s="8">
        <v>27</v>
      </c>
      <c r="D2682" s="8">
        <v>27</v>
      </c>
      <c r="M2682" s="8"/>
      <c r="P2682" s="8">
        <v>22</v>
      </c>
    </row>
    <row r="2683" spans="1:16" x14ac:dyDescent="0.2">
      <c r="A2683" s="10" t="s">
        <v>1284</v>
      </c>
      <c r="B2683" s="8"/>
      <c r="C2683" s="8">
        <v>22</v>
      </c>
      <c r="D2683" s="8">
        <v>22</v>
      </c>
      <c r="M2683" s="8">
        <v>0</v>
      </c>
      <c r="P2683" s="8"/>
    </row>
    <row r="2684" spans="1:16" x14ac:dyDescent="0.2">
      <c r="A2684" s="10" t="s">
        <v>1160</v>
      </c>
      <c r="B2684" s="8">
        <v>0</v>
      </c>
      <c r="C2684" s="8"/>
      <c r="D2684" s="8">
        <v>0</v>
      </c>
      <c r="M2684" s="8"/>
      <c r="P2684" s="8">
        <v>57</v>
      </c>
    </row>
    <row r="2685" spans="1:16" x14ac:dyDescent="0.2">
      <c r="A2685" s="10" t="s">
        <v>9</v>
      </c>
      <c r="B2685" s="8"/>
      <c r="C2685" s="8">
        <v>57</v>
      </c>
      <c r="D2685" s="8">
        <v>57</v>
      </c>
      <c r="M2685" s="8">
        <v>98</v>
      </c>
      <c r="P2685" s="8"/>
    </row>
    <row r="2686" spans="1:16" x14ac:dyDescent="0.2">
      <c r="A2686" s="10" t="s">
        <v>1081</v>
      </c>
      <c r="B2686" s="8">
        <v>98</v>
      </c>
      <c r="C2686" s="8"/>
      <c r="D2686" s="8">
        <v>98</v>
      </c>
      <c r="M2686" s="8"/>
      <c r="P2686" s="8">
        <v>119</v>
      </c>
    </row>
    <row r="2687" spans="1:16" x14ac:dyDescent="0.2">
      <c r="A2687" s="10" t="s">
        <v>53</v>
      </c>
      <c r="B2687" s="8"/>
      <c r="C2687" s="8">
        <v>119</v>
      </c>
      <c r="D2687" s="8">
        <v>119</v>
      </c>
      <c r="M2687" s="8"/>
      <c r="P2687" s="8">
        <v>813</v>
      </c>
    </row>
    <row r="2688" spans="1:16" x14ac:dyDescent="0.2">
      <c r="A2688" s="10" t="s">
        <v>1980</v>
      </c>
      <c r="B2688" s="8"/>
      <c r="C2688" s="8">
        <v>813</v>
      </c>
      <c r="D2688" s="8">
        <v>813</v>
      </c>
      <c r="M2688" s="8"/>
      <c r="P2688" s="8">
        <v>40</v>
      </c>
    </row>
    <row r="2689" spans="1:16" x14ac:dyDescent="0.2">
      <c r="A2689" s="10" t="s">
        <v>2110</v>
      </c>
      <c r="B2689" s="8"/>
      <c r="C2689" s="8">
        <v>40</v>
      </c>
      <c r="D2689" s="8">
        <v>40</v>
      </c>
      <c r="M2689" s="8">
        <v>4</v>
      </c>
      <c r="P2689" s="8"/>
    </row>
    <row r="2690" spans="1:16" x14ac:dyDescent="0.2">
      <c r="A2690" s="10" t="s">
        <v>1139</v>
      </c>
      <c r="B2690" s="8">
        <v>4</v>
      </c>
      <c r="C2690" s="8"/>
      <c r="D2690" s="8">
        <v>4</v>
      </c>
      <c r="M2690" s="8"/>
      <c r="P2690" s="8">
        <v>13</v>
      </c>
    </row>
    <row r="2691" spans="1:16" x14ac:dyDescent="0.2">
      <c r="A2691" s="10" t="s">
        <v>85</v>
      </c>
      <c r="B2691" s="8"/>
      <c r="C2691" s="8">
        <v>13</v>
      </c>
      <c r="D2691" s="8">
        <v>13</v>
      </c>
      <c r="M2691" s="8">
        <v>12</v>
      </c>
      <c r="P2691" s="8"/>
    </row>
    <row r="2692" spans="1:16" x14ac:dyDescent="0.2">
      <c r="A2692" s="10" t="s">
        <v>944</v>
      </c>
      <c r="B2692" s="8">
        <v>12</v>
      </c>
      <c r="C2692" s="8"/>
      <c r="D2692" s="8">
        <v>12</v>
      </c>
      <c r="M2692" s="8"/>
      <c r="P2692" s="8">
        <v>30</v>
      </c>
    </row>
    <row r="2693" spans="1:16" x14ac:dyDescent="0.2">
      <c r="A2693" s="10" t="s">
        <v>1021</v>
      </c>
      <c r="B2693" s="8"/>
      <c r="C2693" s="8">
        <v>30</v>
      </c>
      <c r="D2693" s="8">
        <v>30</v>
      </c>
      <c r="M2693" s="8">
        <v>12</v>
      </c>
      <c r="P2693" s="8"/>
    </row>
    <row r="2694" spans="1:16" x14ac:dyDescent="0.2">
      <c r="A2694" s="10" t="s">
        <v>1147</v>
      </c>
      <c r="B2694" s="8">
        <v>12</v>
      </c>
      <c r="C2694" s="8"/>
      <c r="D2694" s="8">
        <v>12</v>
      </c>
      <c r="M2694" s="8"/>
      <c r="P2694" s="8">
        <v>31</v>
      </c>
    </row>
    <row r="2695" spans="1:16" x14ac:dyDescent="0.2">
      <c r="A2695" s="10" t="s">
        <v>338</v>
      </c>
      <c r="B2695" s="8"/>
      <c r="C2695" s="8">
        <v>31</v>
      </c>
      <c r="D2695" s="8">
        <v>31</v>
      </c>
      <c r="M2695" s="8"/>
      <c r="P2695" s="8">
        <v>10</v>
      </c>
    </row>
    <row r="2696" spans="1:16" x14ac:dyDescent="0.2">
      <c r="A2696" s="10" t="s">
        <v>854</v>
      </c>
      <c r="B2696" s="8"/>
      <c r="C2696" s="8">
        <v>10</v>
      </c>
      <c r="D2696" s="8">
        <v>10</v>
      </c>
      <c r="M2696" s="8"/>
      <c r="P2696" s="8">
        <v>51</v>
      </c>
    </row>
    <row r="2697" spans="1:16" x14ac:dyDescent="0.2">
      <c r="A2697" s="10" t="s">
        <v>802</v>
      </c>
      <c r="B2697" s="8"/>
      <c r="C2697" s="8">
        <v>51</v>
      </c>
      <c r="D2697" s="8">
        <v>51</v>
      </c>
      <c r="M2697" s="8">
        <v>2</v>
      </c>
      <c r="P2697" s="8"/>
    </row>
    <row r="2698" spans="1:16" x14ac:dyDescent="0.2">
      <c r="A2698" s="10" t="s">
        <v>1905</v>
      </c>
      <c r="B2698" s="8">
        <v>2</v>
      </c>
      <c r="C2698" s="8"/>
      <c r="D2698" s="8">
        <v>2</v>
      </c>
      <c r="M2698" s="8"/>
      <c r="P2698" s="8">
        <v>110</v>
      </c>
    </row>
    <row r="2699" spans="1:16" x14ac:dyDescent="0.2">
      <c r="A2699" s="10" t="s">
        <v>1536</v>
      </c>
      <c r="B2699" s="8"/>
      <c r="C2699" s="8">
        <v>110</v>
      </c>
      <c r="D2699" s="8">
        <v>110</v>
      </c>
      <c r="M2699" s="8"/>
      <c r="P2699" s="8">
        <v>226</v>
      </c>
    </row>
    <row r="2700" spans="1:16" x14ac:dyDescent="0.2">
      <c r="A2700" s="10" t="s">
        <v>3019</v>
      </c>
      <c r="B2700" s="8"/>
      <c r="C2700" s="8">
        <v>226</v>
      </c>
      <c r="D2700" s="8">
        <v>226</v>
      </c>
      <c r="M2700" s="8">
        <v>3</v>
      </c>
      <c r="P2700" s="8"/>
    </row>
    <row r="2701" spans="1:16" x14ac:dyDescent="0.2">
      <c r="A2701" s="10" t="s">
        <v>983</v>
      </c>
      <c r="B2701" s="8">
        <v>3</v>
      </c>
      <c r="C2701" s="8"/>
      <c r="D2701" s="8">
        <v>3</v>
      </c>
      <c r="M2701" s="8">
        <v>121</v>
      </c>
      <c r="P2701" s="8"/>
    </row>
    <row r="2702" spans="1:16" x14ac:dyDescent="0.2">
      <c r="A2702" s="10" t="s">
        <v>952</v>
      </c>
      <c r="B2702" s="8">
        <v>121</v>
      </c>
      <c r="C2702" s="8"/>
      <c r="D2702" s="8">
        <v>121</v>
      </c>
      <c r="M2702" s="8"/>
      <c r="P2702" s="8">
        <v>41</v>
      </c>
    </row>
    <row r="2703" spans="1:16" x14ac:dyDescent="0.2">
      <c r="A2703" s="10" t="s">
        <v>2009</v>
      </c>
      <c r="B2703" s="8"/>
      <c r="C2703" s="8">
        <v>41</v>
      </c>
      <c r="D2703" s="8">
        <v>41</v>
      </c>
      <c r="M2703" s="8"/>
      <c r="P2703" s="8">
        <v>1364</v>
      </c>
    </row>
    <row r="2704" spans="1:16" x14ac:dyDescent="0.2">
      <c r="A2704" s="10" t="s">
        <v>2061</v>
      </c>
      <c r="B2704" s="8"/>
      <c r="C2704" s="8">
        <v>1364</v>
      </c>
      <c r="D2704" s="8">
        <v>1364</v>
      </c>
      <c r="M2704" s="8"/>
      <c r="P2704" s="8">
        <v>73</v>
      </c>
    </row>
    <row r="2705" spans="1:16" x14ac:dyDescent="0.2">
      <c r="A2705" s="10" t="s">
        <v>1532</v>
      </c>
      <c r="B2705" s="8"/>
      <c r="C2705" s="8">
        <v>73</v>
      </c>
      <c r="D2705" s="8">
        <v>73</v>
      </c>
      <c r="M2705" s="8"/>
      <c r="P2705" s="8">
        <v>80</v>
      </c>
    </row>
    <row r="2706" spans="1:16" x14ac:dyDescent="0.2">
      <c r="A2706" s="10" t="s">
        <v>2459</v>
      </c>
      <c r="B2706" s="8"/>
      <c r="C2706" s="8">
        <v>80</v>
      </c>
      <c r="D2706" s="8">
        <v>80</v>
      </c>
      <c r="M2706" s="8">
        <v>31</v>
      </c>
      <c r="P2706" s="8"/>
    </row>
    <row r="2707" spans="1:16" x14ac:dyDescent="0.2">
      <c r="A2707" s="10" t="s">
        <v>3631</v>
      </c>
      <c r="B2707" s="8">
        <v>31</v>
      </c>
      <c r="C2707" s="8"/>
      <c r="D2707" s="8">
        <v>31</v>
      </c>
      <c r="M2707" s="8">
        <v>1</v>
      </c>
      <c r="P2707" s="8"/>
    </row>
    <row r="2708" spans="1:16" x14ac:dyDescent="0.2">
      <c r="A2708" s="10" t="s">
        <v>2417</v>
      </c>
      <c r="B2708" s="8">
        <v>1</v>
      </c>
      <c r="C2708" s="8"/>
      <c r="D2708" s="8">
        <v>1</v>
      </c>
      <c r="M2708" s="8">
        <v>15</v>
      </c>
      <c r="P2708" s="8"/>
    </row>
    <row r="2709" spans="1:16" x14ac:dyDescent="0.2">
      <c r="A2709" s="10" t="s">
        <v>672</v>
      </c>
      <c r="B2709" s="8">
        <v>15</v>
      </c>
      <c r="C2709" s="8"/>
      <c r="D2709" s="8">
        <v>15</v>
      </c>
      <c r="M2709" s="8">
        <v>2</v>
      </c>
      <c r="P2709" s="8"/>
    </row>
    <row r="2710" spans="1:16" x14ac:dyDescent="0.2">
      <c r="A2710" s="10" t="s">
        <v>572</v>
      </c>
      <c r="B2710" s="8">
        <v>2</v>
      </c>
      <c r="C2710" s="8"/>
      <c r="D2710" s="8">
        <v>2</v>
      </c>
      <c r="M2710" s="8"/>
      <c r="P2710" s="8">
        <v>1556</v>
      </c>
    </row>
    <row r="2711" spans="1:16" x14ac:dyDescent="0.2">
      <c r="A2711" s="10" t="s">
        <v>2066</v>
      </c>
      <c r="B2711" s="8"/>
      <c r="C2711" s="8">
        <v>1556</v>
      </c>
      <c r="D2711" s="8">
        <v>1556</v>
      </c>
      <c r="M2711" s="8">
        <v>31</v>
      </c>
      <c r="P2711" s="8"/>
    </row>
    <row r="2712" spans="1:16" x14ac:dyDescent="0.2">
      <c r="A2712" s="10" t="s">
        <v>942</v>
      </c>
      <c r="B2712" s="8">
        <v>31</v>
      </c>
      <c r="C2712" s="8"/>
      <c r="D2712" s="8">
        <v>31</v>
      </c>
      <c r="M2712" s="8"/>
      <c r="P2712" s="8">
        <v>18</v>
      </c>
    </row>
    <row r="2713" spans="1:16" x14ac:dyDescent="0.2">
      <c r="A2713" s="10" t="s">
        <v>530</v>
      </c>
      <c r="B2713" s="8"/>
      <c r="C2713" s="8">
        <v>18</v>
      </c>
      <c r="D2713" s="8">
        <v>18</v>
      </c>
      <c r="M2713" s="8"/>
      <c r="P2713" s="8">
        <v>81</v>
      </c>
    </row>
    <row r="2714" spans="1:16" x14ac:dyDescent="0.2">
      <c r="A2714" s="10" t="s">
        <v>1361</v>
      </c>
      <c r="B2714" s="8"/>
      <c r="C2714" s="8">
        <v>81</v>
      </c>
      <c r="D2714" s="8">
        <v>81</v>
      </c>
      <c r="M2714" s="8">
        <v>148</v>
      </c>
      <c r="P2714" s="8"/>
    </row>
    <row r="2715" spans="1:16" x14ac:dyDescent="0.2">
      <c r="A2715" s="10" t="s">
        <v>1067</v>
      </c>
      <c r="B2715" s="8">
        <v>148</v>
      </c>
      <c r="C2715" s="8"/>
      <c r="D2715" s="8">
        <v>148</v>
      </c>
      <c r="M2715" s="8"/>
      <c r="P2715" s="8">
        <v>181</v>
      </c>
    </row>
    <row r="2716" spans="1:16" x14ac:dyDescent="0.2">
      <c r="A2716" s="10" t="s">
        <v>1749</v>
      </c>
      <c r="B2716" s="8"/>
      <c r="C2716" s="8">
        <v>181</v>
      </c>
      <c r="D2716" s="8">
        <v>181</v>
      </c>
      <c r="M2716" s="8"/>
      <c r="P2716" s="8">
        <v>112</v>
      </c>
    </row>
    <row r="2717" spans="1:16" x14ac:dyDescent="0.2">
      <c r="A2717" s="10" t="s">
        <v>1611</v>
      </c>
      <c r="B2717" s="8"/>
      <c r="C2717" s="8">
        <v>112</v>
      </c>
      <c r="D2717" s="8">
        <v>112</v>
      </c>
      <c r="M2717" s="8">
        <v>5</v>
      </c>
      <c r="P2717" s="8"/>
    </row>
    <row r="2718" spans="1:16" x14ac:dyDescent="0.2">
      <c r="A2718" s="10" t="s">
        <v>997</v>
      </c>
      <c r="B2718" s="8">
        <v>5</v>
      </c>
      <c r="C2718" s="8"/>
      <c r="D2718" s="8">
        <v>5</v>
      </c>
      <c r="M2718" s="8"/>
      <c r="P2718" s="8">
        <v>1021</v>
      </c>
    </row>
    <row r="2719" spans="1:16" x14ac:dyDescent="0.2">
      <c r="A2719" s="10" t="s">
        <v>645</v>
      </c>
      <c r="B2719" s="8"/>
      <c r="C2719" s="8">
        <v>1021</v>
      </c>
      <c r="D2719" s="8">
        <v>1021</v>
      </c>
      <c r="M2719" s="8"/>
      <c r="P2719" s="8">
        <v>202</v>
      </c>
    </row>
    <row r="2720" spans="1:16" x14ac:dyDescent="0.2">
      <c r="A2720" s="10" t="s">
        <v>284</v>
      </c>
      <c r="B2720" s="8"/>
      <c r="C2720" s="8">
        <v>202</v>
      </c>
      <c r="D2720" s="8">
        <v>202</v>
      </c>
      <c r="M2720" s="8"/>
      <c r="P2720" s="8">
        <v>238</v>
      </c>
    </row>
    <row r="2721" spans="1:16" x14ac:dyDescent="0.2">
      <c r="A2721" s="10" t="s">
        <v>310</v>
      </c>
      <c r="B2721" s="8"/>
      <c r="C2721" s="8">
        <v>238</v>
      </c>
      <c r="D2721" s="8">
        <v>238</v>
      </c>
      <c r="M2721" s="8">
        <v>42</v>
      </c>
      <c r="P2721" s="8"/>
    </row>
    <row r="2722" spans="1:16" x14ac:dyDescent="0.2">
      <c r="A2722" s="10" t="s">
        <v>1913</v>
      </c>
      <c r="B2722" s="8">
        <v>42</v>
      </c>
      <c r="C2722" s="8"/>
      <c r="D2722" s="8">
        <v>42</v>
      </c>
      <c r="M2722" s="8"/>
      <c r="P2722" s="8">
        <v>299</v>
      </c>
    </row>
    <row r="2723" spans="1:16" x14ac:dyDescent="0.2">
      <c r="A2723" s="10" t="s">
        <v>341</v>
      </c>
      <c r="B2723" s="8"/>
      <c r="C2723" s="8">
        <v>299</v>
      </c>
      <c r="D2723" s="8">
        <v>299</v>
      </c>
      <c r="M2723" s="8"/>
      <c r="P2723" s="8">
        <v>31</v>
      </c>
    </row>
    <row r="2724" spans="1:16" x14ac:dyDescent="0.2">
      <c r="A2724" s="10" t="s">
        <v>3675</v>
      </c>
      <c r="B2724" s="8"/>
      <c r="C2724" s="8">
        <v>31</v>
      </c>
      <c r="D2724" s="8">
        <v>31</v>
      </c>
      <c r="M2724" s="8"/>
      <c r="P2724" s="8">
        <v>47</v>
      </c>
    </row>
    <row r="2725" spans="1:16" x14ac:dyDescent="0.2">
      <c r="A2725" s="10" t="s">
        <v>2470</v>
      </c>
      <c r="B2725" s="8"/>
      <c r="C2725" s="8">
        <v>47</v>
      </c>
      <c r="D2725" s="8">
        <v>47</v>
      </c>
      <c r="M2725" s="8">
        <v>1</v>
      </c>
      <c r="P2725" s="8"/>
    </row>
    <row r="2726" spans="1:16" x14ac:dyDescent="0.2">
      <c r="A2726" s="10" t="s">
        <v>3630</v>
      </c>
      <c r="B2726" s="8">
        <v>1</v>
      </c>
      <c r="C2726" s="8"/>
      <c r="D2726" s="8">
        <v>1</v>
      </c>
      <c r="M2726" s="8"/>
      <c r="P2726" s="8">
        <v>43</v>
      </c>
    </row>
    <row r="2727" spans="1:16" x14ac:dyDescent="0.2">
      <c r="A2727" s="10" t="s">
        <v>816</v>
      </c>
      <c r="B2727" s="8"/>
      <c r="C2727" s="8">
        <v>43</v>
      </c>
      <c r="D2727" s="8">
        <v>43</v>
      </c>
      <c r="M2727" s="8">
        <v>0</v>
      </c>
      <c r="P2727" s="8"/>
    </row>
    <row r="2728" spans="1:16" x14ac:dyDescent="0.2">
      <c r="A2728" s="10" t="s">
        <v>2512</v>
      </c>
      <c r="B2728" s="8">
        <v>0</v>
      </c>
      <c r="C2728" s="8"/>
      <c r="D2728" s="8">
        <v>0</v>
      </c>
      <c r="M2728" s="8">
        <v>17</v>
      </c>
      <c r="P2728" s="8"/>
    </row>
    <row r="2729" spans="1:16" x14ac:dyDescent="0.2">
      <c r="A2729" s="10" t="s">
        <v>2892</v>
      </c>
      <c r="B2729" s="8">
        <v>17</v>
      </c>
      <c r="C2729" s="8"/>
      <c r="D2729" s="8">
        <v>17</v>
      </c>
      <c r="M2729" s="8">
        <v>2</v>
      </c>
      <c r="P2729" s="8"/>
    </row>
    <row r="2730" spans="1:16" x14ac:dyDescent="0.2">
      <c r="A2730" s="10" t="s">
        <v>675</v>
      </c>
      <c r="B2730" s="8">
        <v>2</v>
      </c>
      <c r="C2730" s="8"/>
      <c r="D2730" s="8">
        <v>2</v>
      </c>
      <c r="M2730" s="8">
        <v>8</v>
      </c>
      <c r="P2730" s="8"/>
    </row>
    <row r="2731" spans="1:16" x14ac:dyDescent="0.2">
      <c r="A2731" s="10" t="s">
        <v>3887</v>
      </c>
      <c r="B2731" s="8">
        <v>8</v>
      </c>
      <c r="C2731" s="8"/>
      <c r="D2731" s="8">
        <v>8</v>
      </c>
      <c r="M2731" s="8">
        <v>5</v>
      </c>
      <c r="P2731" s="8"/>
    </row>
    <row r="2732" spans="1:16" x14ac:dyDescent="0.2">
      <c r="A2732" s="10" t="s">
        <v>706</v>
      </c>
      <c r="B2732" s="8">
        <v>5</v>
      </c>
      <c r="C2732" s="8"/>
      <c r="D2732" s="8">
        <v>5</v>
      </c>
      <c r="M2732" s="8">
        <v>0</v>
      </c>
      <c r="P2732" s="8"/>
    </row>
    <row r="2733" spans="1:16" x14ac:dyDescent="0.2">
      <c r="A2733" s="10" t="s">
        <v>519</v>
      </c>
      <c r="B2733" s="8">
        <v>0</v>
      </c>
      <c r="C2733" s="8"/>
      <c r="D2733" s="8">
        <v>0</v>
      </c>
      <c r="M2733" s="8"/>
      <c r="P2733" s="8">
        <v>480</v>
      </c>
    </row>
    <row r="2734" spans="1:16" x14ac:dyDescent="0.2">
      <c r="A2734" s="10" t="s">
        <v>2281</v>
      </c>
      <c r="B2734" s="8"/>
      <c r="C2734" s="8">
        <v>480</v>
      </c>
      <c r="D2734" s="8">
        <v>480</v>
      </c>
      <c r="M2734" s="8"/>
      <c r="P2734" s="8">
        <v>91</v>
      </c>
    </row>
    <row r="2735" spans="1:16" x14ac:dyDescent="0.2">
      <c r="A2735" s="10" t="s">
        <v>3757</v>
      </c>
      <c r="B2735" s="8"/>
      <c r="C2735" s="8">
        <v>91</v>
      </c>
      <c r="D2735" s="8">
        <v>91</v>
      </c>
      <c r="M2735" s="8"/>
      <c r="P2735" s="8">
        <v>37</v>
      </c>
    </row>
    <row r="2736" spans="1:16" x14ac:dyDescent="0.2">
      <c r="A2736" s="10" t="s">
        <v>2934</v>
      </c>
      <c r="B2736" s="8"/>
      <c r="C2736" s="8">
        <v>37</v>
      </c>
      <c r="D2736" s="8">
        <v>37</v>
      </c>
      <c r="M2736" s="8"/>
      <c r="P2736" s="8">
        <v>163</v>
      </c>
    </row>
    <row r="2737" spans="1:16" x14ac:dyDescent="0.2">
      <c r="A2737" s="10" t="s">
        <v>2319</v>
      </c>
      <c r="B2737" s="8"/>
      <c r="C2737" s="8">
        <v>163</v>
      </c>
      <c r="D2737" s="8">
        <v>163</v>
      </c>
      <c r="M2737" s="8">
        <v>2</v>
      </c>
      <c r="P2737" s="8"/>
    </row>
    <row r="2738" spans="1:16" x14ac:dyDescent="0.2">
      <c r="A2738" s="10" t="s">
        <v>873</v>
      </c>
      <c r="B2738" s="8">
        <v>2</v>
      </c>
      <c r="C2738" s="8"/>
      <c r="D2738" s="8">
        <v>2</v>
      </c>
      <c r="M2738" s="8"/>
      <c r="P2738" s="8">
        <v>115</v>
      </c>
    </row>
    <row r="2739" spans="1:16" x14ac:dyDescent="0.2">
      <c r="A2739" s="10" t="s">
        <v>2997</v>
      </c>
      <c r="B2739" s="8"/>
      <c r="C2739" s="8">
        <v>115</v>
      </c>
      <c r="D2739" s="8">
        <v>115</v>
      </c>
      <c r="M2739" s="8">
        <v>52</v>
      </c>
      <c r="P2739" s="8"/>
    </row>
    <row r="2740" spans="1:16" x14ac:dyDescent="0.2">
      <c r="A2740" s="10" t="s">
        <v>770</v>
      </c>
      <c r="B2740" s="8">
        <v>52</v>
      </c>
      <c r="C2740" s="8"/>
      <c r="D2740" s="8">
        <v>52</v>
      </c>
      <c r="M2740" s="8"/>
      <c r="P2740" s="8">
        <v>2165</v>
      </c>
    </row>
    <row r="2741" spans="1:16" x14ac:dyDescent="0.2">
      <c r="A2741" s="10" t="s">
        <v>2337</v>
      </c>
      <c r="B2741" s="8"/>
      <c r="C2741" s="8">
        <v>2165</v>
      </c>
      <c r="D2741" s="8">
        <v>2165</v>
      </c>
      <c r="M2741" s="8"/>
      <c r="P2741" s="8">
        <v>69</v>
      </c>
    </row>
    <row r="2742" spans="1:16" x14ac:dyDescent="0.2">
      <c r="A2742" s="10" t="s">
        <v>823</v>
      </c>
      <c r="B2742" s="8"/>
      <c r="C2742" s="8">
        <v>69</v>
      </c>
      <c r="D2742" s="8">
        <v>69</v>
      </c>
      <c r="M2742" s="8">
        <v>0</v>
      </c>
      <c r="P2742" s="8"/>
    </row>
    <row r="2743" spans="1:16" x14ac:dyDescent="0.2">
      <c r="A2743" s="10" t="s">
        <v>915</v>
      </c>
      <c r="B2743" s="8">
        <v>0</v>
      </c>
      <c r="C2743" s="8"/>
      <c r="D2743" s="8">
        <v>0</v>
      </c>
      <c r="M2743" s="8">
        <v>1</v>
      </c>
      <c r="P2743" s="8"/>
    </row>
    <row r="2744" spans="1:16" x14ac:dyDescent="0.2">
      <c r="A2744" s="10" t="s">
        <v>1140</v>
      </c>
      <c r="B2744" s="8">
        <v>1</v>
      </c>
      <c r="C2744" s="8"/>
      <c r="D2744" s="8">
        <v>1</v>
      </c>
      <c r="M2744" s="8">
        <v>45</v>
      </c>
      <c r="P2744" s="8"/>
    </row>
    <row r="2745" spans="1:16" x14ac:dyDescent="0.2">
      <c r="A2745" s="10" t="s">
        <v>877</v>
      </c>
      <c r="B2745" s="8">
        <v>45</v>
      </c>
      <c r="C2745" s="8"/>
      <c r="D2745" s="8">
        <v>45</v>
      </c>
      <c r="M2745" s="8">
        <v>0</v>
      </c>
      <c r="P2745" s="8"/>
    </row>
    <row r="2746" spans="1:16" x14ac:dyDescent="0.2">
      <c r="A2746" s="10" t="s">
        <v>1548</v>
      </c>
      <c r="B2746" s="8">
        <v>0</v>
      </c>
      <c r="C2746" s="8"/>
      <c r="D2746" s="8">
        <v>0</v>
      </c>
      <c r="M2746" s="8"/>
      <c r="P2746" s="8">
        <v>140</v>
      </c>
    </row>
    <row r="2747" spans="1:16" x14ac:dyDescent="0.2">
      <c r="A2747" s="10" t="s">
        <v>2043</v>
      </c>
      <c r="B2747" s="8"/>
      <c r="C2747" s="8">
        <v>140</v>
      </c>
      <c r="D2747" s="8">
        <v>140</v>
      </c>
      <c r="M2747" s="8">
        <v>1</v>
      </c>
      <c r="P2747" s="8"/>
    </row>
    <row r="2748" spans="1:16" x14ac:dyDescent="0.2">
      <c r="A2748" s="10" t="s">
        <v>4000</v>
      </c>
      <c r="B2748" s="8">
        <v>1</v>
      </c>
      <c r="C2748" s="8"/>
      <c r="D2748" s="8">
        <v>1</v>
      </c>
      <c r="M2748" s="8">
        <v>0</v>
      </c>
      <c r="P2748" s="8"/>
    </row>
    <row r="2749" spans="1:16" x14ac:dyDescent="0.2">
      <c r="A2749" s="10" t="s">
        <v>2518</v>
      </c>
      <c r="B2749" s="8">
        <v>0</v>
      </c>
      <c r="C2749" s="8"/>
      <c r="D2749" s="8">
        <v>0</v>
      </c>
      <c r="M2749" s="8"/>
      <c r="P2749" s="8">
        <v>55</v>
      </c>
    </row>
    <row r="2750" spans="1:16" x14ac:dyDescent="0.2">
      <c r="A2750" s="10" t="s">
        <v>413</v>
      </c>
      <c r="B2750" s="8"/>
      <c r="C2750" s="8">
        <v>55</v>
      </c>
      <c r="D2750" s="8">
        <v>55</v>
      </c>
      <c r="M2750" s="8">
        <v>6</v>
      </c>
      <c r="P2750" s="8"/>
    </row>
    <row r="2751" spans="1:16" x14ac:dyDescent="0.2">
      <c r="A2751" s="10" t="s">
        <v>4066</v>
      </c>
      <c r="B2751" s="8">
        <v>6</v>
      </c>
      <c r="C2751" s="8"/>
      <c r="D2751" s="8">
        <v>6</v>
      </c>
      <c r="M2751" s="8">
        <v>0</v>
      </c>
      <c r="P2751" s="8"/>
    </row>
    <row r="2752" spans="1:16" x14ac:dyDescent="0.2">
      <c r="A2752" s="10" t="s">
        <v>559</v>
      </c>
      <c r="B2752" s="8">
        <v>0</v>
      </c>
      <c r="C2752" s="8"/>
      <c r="D2752" s="8">
        <v>0</v>
      </c>
      <c r="M2752" s="8"/>
      <c r="P2752" s="8">
        <v>77</v>
      </c>
    </row>
    <row r="2753" spans="1:16" x14ac:dyDescent="0.2">
      <c r="A2753" s="10" t="s">
        <v>2618</v>
      </c>
      <c r="B2753" s="8"/>
      <c r="C2753" s="8">
        <v>77</v>
      </c>
      <c r="D2753" s="8">
        <v>77</v>
      </c>
      <c r="M2753" s="8"/>
      <c r="P2753" s="8">
        <v>3468</v>
      </c>
    </row>
    <row r="2754" spans="1:16" x14ac:dyDescent="0.2">
      <c r="A2754" s="10" t="s">
        <v>2624</v>
      </c>
      <c r="B2754" s="8"/>
      <c r="C2754" s="8">
        <v>3468</v>
      </c>
      <c r="D2754" s="8">
        <v>3468</v>
      </c>
      <c r="M2754" s="8">
        <v>4</v>
      </c>
      <c r="P2754" s="8"/>
    </row>
    <row r="2755" spans="1:16" x14ac:dyDescent="0.2">
      <c r="A2755" s="10" t="s">
        <v>2153</v>
      </c>
      <c r="B2755" s="8">
        <v>4</v>
      </c>
      <c r="C2755" s="8"/>
      <c r="D2755" s="8">
        <v>4</v>
      </c>
      <c r="M2755" s="8"/>
      <c r="P2755" s="8">
        <v>274</v>
      </c>
    </row>
    <row r="2756" spans="1:16" x14ac:dyDescent="0.2">
      <c r="A2756" s="10" t="s">
        <v>656</v>
      </c>
      <c r="B2756" s="8"/>
      <c r="C2756" s="8">
        <v>274</v>
      </c>
      <c r="D2756" s="8">
        <v>274</v>
      </c>
      <c r="M2756" s="8"/>
      <c r="P2756" s="8">
        <v>426</v>
      </c>
    </row>
    <row r="2757" spans="1:16" x14ac:dyDescent="0.2">
      <c r="A2757" s="10" t="s">
        <v>2018</v>
      </c>
      <c r="B2757" s="8"/>
      <c r="C2757" s="8">
        <v>426</v>
      </c>
      <c r="D2757" s="8">
        <v>426</v>
      </c>
      <c r="M2757" s="8"/>
      <c r="P2757" s="8">
        <v>146</v>
      </c>
    </row>
    <row r="2758" spans="1:16" x14ac:dyDescent="0.2">
      <c r="A2758" s="10" t="s">
        <v>313</v>
      </c>
      <c r="B2758" s="8"/>
      <c r="C2758" s="8">
        <v>146</v>
      </c>
      <c r="D2758" s="8">
        <v>146</v>
      </c>
      <c r="M2758" s="8"/>
      <c r="P2758" s="8">
        <v>365</v>
      </c>
    </row>
    <row r="2759" spans="1:16" x14ac:dyDescent="0.2">
      <c r="A2759" s="10" t="s">
        <v>1957</v>
      </c>
      <c r="B2759" s="8"/>
      <c r="C2759" s="8">
        <v>365</v>
      </c>
      <c r="D2759" s="8">
        <v>365</v>
      </c>
      <c r="M2759" s="8">
        <v>0</v>
      </c>
      <c r="P2759" s="8"/>
    </row>
    <row r="2760" spans="1:16" x14ac:dyDescent="0.2">
      <c r="A2760" s="10" t="s">
        <v>4022</v>
      </c>
      <c r="B2760" s="8">
        <v>0</v>
      </c>
      <c r="C2760" s="8"/>
      <c r="D2760" s="8">
        <v>0</v>
      </c>
      <c r="M2760" s="8">
        <v>23</v>
      </c>
      <c r="P2760" s="8"/>
    </row>
    <row r="2761" spans="1:16" x14ac:dyDescent="0.2">
      <c r="A2761" s="10" t="s">
        <v>3063</v>
      </c>
      <c r="B2761" s="8">
        <v>23</v>
      </c>
      <c r="C2761" s="8"/>
      <c r="D2761" s="8">
        <v>23</v>
      </c>
      <c r="M2761" s="8"/>
      <c r="P2761" s="8">
        <v>25</v>
      </c>
    </row>
    <row r="2762" spans="1:16" x14ac:dyDescent="0.2">
      <c r="A2762" s="10" t="s">
        <v>2192</v>
      </c>
      <c r="B2762" s="8"/>
      <c r="C2762" s="8">
        <v>25</v>
      </c>
      <c r="D2762" s="8">
        <v>25</v>
      </c>
      <c r="M2762" s="8"/>
      <c r="P2762" s="8">
        <v>13</v>
      </c>
    </row>
    <row r="2763" spans="1:16" x14ac:dyDescent="0.2">
      <c r="A2763" s="10" t="s">
        <v>3493</v>
      </c>
      <c r="B2763" s="8"/>
      <c r="C2763" s="8">
        <v>13</v>
      </c>
      <c r="D2763" s="8">
        <v>13</v>
      </c>
      <c r="M2763" s="8"/>
      <c r="P2763" s="8">
        <v>48</v>
      </c>
    </row>
    <row r="2764" spans="1:16" x14ac:dyDescent="0.2">
      <c r="A2764" s="10" t="s">
        <v>64</v>
      </c>
      <c r="B2764" s="8"/>
      <c r="C2764" s="8">
        <v>48</v>
      </c>
      <c r="D2764" s="8">
        <v>48</v>
      </c>
      <c r="M2764" s="8"/>
      <c r="P2764" s="8">
        <v>50</v>
      </c>
    </row>
    <row r="2765" spans="1:16" x14ac:dyDescent="0.2">
      <c r="A2765" s="10" t="s">
        <v>295</v>
      </c>
      <c r="B2765" s="8"/>
      <c r="C2765" s="8">
        <v>50</v>
      </c>
      <c r="D2765" s="8">
        <v>50</v>
      </c>
      <c r="M2765" s="8">
        <v>91</v>
      </c>
      <c r="P2765" s="8"/>
    </row>
    <row r="2766" spans="1:16" x14ac:dyDescent="0.2">
      <c r="A2766" s="10" t="s">
        <v>4044</v>
      </c>
      <c r="B2766" s="8">
        <v>91</v>
      </c>
      <c r="C2766" s="8"/>
      <c r="D2766" s="8">
        <v>91</v>
      </c>
      <c r="M2766" s="8"/>
      <c r="P2766" s="8">
        <v>26</v>
      </c>
    </row>
    <row r="2767" spans="1:16" x14ac:dyDescent="0.2">
      <c r="A2767" s="10" t="s">
        <v>2637</v>
      </c>
      <c r="B2767" s="8"/>
      <c r="C2767" s="8">
        <v>26</v>
      </c>
      <c r="D2767" s="8">
        <v>26</v>
      </c>
      <c r="M2767" s="8">
        <v>34</v>
      </c>
      <c r="P2767" s="8"/>
    </row>
    <row r="2768" spans="1:16" x14ac:dyDescent="0.2">
      <c r="A2768" s="10" t="s">
        <v>546</v>
      </c>
      <c r="B2768" s="8">
        <v>34</v>
      </c>
      <c r="C2768" s="8"/>
      <c r="D2768" s="8">
        <v>34</v>
      </c>
      <c r="M2768" s="8"/>
      <c r="P2768" s="8">
        <v>24</v>
      </c>
    </row>
    <row r="2769" spans="1:16" x14ac:dyDescent="0.2">
      <c r="A2769" s="10" t="s">
        <v>2215</v>
      </c>
      <c r="B2769" s="8"/>
      <c r="C2769" s="8">
        <v>24</v>
      </c>
      <c r="D2769" s="8">
        <v>24</v>
      </c>
      <c r="M2769" s="8"/>
      <c r="P2769" s="8">
        <v>22</v>
      </c>
    </row>
    <row r="2770" spans="1:16" x14ac:dyDescent="0.2">
      <c r="A2770" s="10" t="s">
        <v>3557</v>
      </c>
      <c r="B2770" s="8"/>
      <c r="C2770" s="8">
        <v>22</v>
      </c>
      <c r="D2770" s="8">
        <v>22</v>
      </c>
      <c r="M2770" s="8">
        <v>0</v>
      </c>
      <c r="P2770" s="8"/>
    </row>
    <row r="2771" spans="1:16" x14ac:dyDescent="0.2">
      <c r="A2771" s="10" t="s">
        <v>3788</v>
      </c>
      <c r="B2771" s="8">
        <v>0</v>
      </c>
      <c r="C2771" s="8"/>
      <c r="D2771" s="8">
        <v>0</v>
      </c>
      <c r="M2771" s="8">
        <v>0</v>
      </c>
      <c r="P2771" s="8"/>
    </row>
    <row r="2772" spans="1:16" x14ac:dyDescent="0.2">
      <c r="A2772" s="10" t="s">
        <v>553</v>
      </c>
      <c r="B2772" s="8">
        <v>0</v>
      </c>
      <c r="C2772" s="8"/>
      <c r="D2772" s="8">
        <v>0</v>
      </c>
      <c r="M2772" s="8"/>
      <c r="P2772" s="8">
        <v>46</v>
      </c>
    </row>
    <row r="2773" spans="1:16" x14ac:dyDescent="0.2">
      <c r="A2773" s="10" t="s">
        <v>3398</v>
      </c>
      <c r="B2773" s="8"/>
      <c r="C2773" s="8">
        <v>46</v>
      </c>
      <c r="D2773" s="8">
        <v>46</v>
      </c>
      <c r="M2773" s="8"/>
      <c r="P2773" s="8">
        <v>827</v>
      </c>
    </row>
    <row r="2774" spans="1:16" x14ac:dyDescent="0.2">
      <c r="A2774" s="10" t="s">
        <v>14</v>
      </c>
      <c r="B2774" s="8"/>
      <c r="C2774" s="8">
        <v>827</v>
      </c>
      <c r="D2774" s="8">
        <v>827</v>
      </c>
      <c r="M2774" s="8">
        <v>2</v>
      </c>
      <c r="P2774" s="8"/>
    </row>
    <row r="2775" spans="1:16" x14ac:dyDescent="0.2">
      <c r="A2775" s="10" t="s">
        <v>2949</v>
      </c>
      <c r="B2775" s="8">
        <v>2</v>
      </c>
      <c r="C2775" s="8"/>
      <c r="D2775" s="8">
        <v>2</v>
      </c>
      <c r="M2775" s="8"/>
      <c r="P2775" s="8">
        <v>23</v>
      </c>
    </row>
    <row r="2776" spans="1:16" x14ac:dyDescent="0.2">
      <c r="A2776" s="10" t="s">
        <v>63</v>
      </c>
      <c r="B2776" s="8"/>
      <c r="C2776" s="8">
        <v>23</v>
      </c>
      <c r="D2776" s="8">
        <v>23</v>
      </c>
      <c r="M2776" s="8">
        <v>1</v>
      </c>
      <c r="P2776" s="8"/>
    </row>
    <row r="2777" spans="1:16" x14ac:dyDescent="0.2">
      <c r="A2777" s="10" t="s">
        <v>3115</v>
      </c>
      <c r="B2777" s="8">
        <v>1</v>
      </c>
      <c r="C2777" s="8"/>
      <c r="D2777" s="8">
        <v>1</v>
      </c>
      <c r="M2777" s="8"/>
      <c r="P2777" s="8">
        <v>61</v>
      </c>
    </row>
    <row r="2778" spans="1:16" x14ac:dyDescent="0.2">
      <c r="A2778" s="10" t="s">
        <v>3465</v>
      </c>
      <c r="B2778" s="8"/>
      <c r="C2778" s="8">
        <v>61</v>
      </c>
      <c r="D2778" s="8">
        <v>61</v>
      </c>
      <c r="M2778" s="8">
        <v>3</v>
      </c>
      <c r="P2778" s="8"/>
    </row>
    <row r="2779" spans="1:16" x14ac:dyDescent="0.2">
      <c r="A2779" s="10" t="s">
        <v>3638</v>
      </c>
      <c r="B2779" s="8">
        <v>3</v>
      </c>
      <c r="C2779" s="8"/>
      <c r="D2779" s="8">
        <v>3</v>
      </c>
      <c r="M2779" s="8">
        <v>0</v>
      </c>
      <c r="P2779" s="8"/>
    </row>
    <row r="2780" spans="1:16" x14ac:dyDescent="0.2">
      <c r="A2780" s="10" t="s">
        <v>3801</v>
      </c>
      <c r="B2780" s="8">
        <v>0</v>
      </c>
      <c r="C2780" s="8"/>
      <c r="D2780" s="8">
        <v>0</v>
      </c>
      <c r="M2780" s="8">
        <v>27</v>
      </c>
      <c r="P2780" s="8"/>
    </row>
    <row r="2781" spans="1:16" x14ac:dyDescent="0.2">
      <c r="A2781" s="10" t="s">
        <v>1095</v>
      </c>
      <c r="B2781" s="8">
        <v>27</v>
      </c>
      <c r="C2781" s="8"/>
      <c r="D2781" s="8">
        <v>27</v>
      </c>
      <c r="M2781" s="8">
        <v>0</v>
      </c>
      <c r="P2781" s="8"/>
    </row>
    <row r="2782" spans="1:16" x14ac:dyDescent="0.2">
      <c r="A2782" s="10" t="s">
        <v>2405</v>
      </c>
      <c r="B2782" s="8">
        <v>0</v>
      </c>
      <c r="C2782" s="8"/>
      <c r="D2782" s="8">
        <v>0</v>
      </c>
      <c r="M2782" s="8"/>
      <c r="P2782" s="8">
        <v>59</v>
      </c>
    </row>
    <row r="2783" spans="1:16" x14ac:dyDescent="0.2">
      <c r="A2783" s="10" t="s">
        <v>2994</v>
      </c>
      <c r="B2783" s="8"/>
      <c r="C2783" s="8">
        <v>59</v>
      </c>
      <c r="D2783" s="8">
        <v>59</v>
      </c>
      <c r="M2783" s="8">
        <v>0</v>
      </c>
      <c r="P2783" s="8"/>
    </row>
    <row r="2784" spans="1:16" x14ac:dyDescent="0.2">
      <c r="A2784" s="10" t="s">
        <v>2743</v>
      </c>
      <c r="B2784" s="8">
        <v>0</v>
      </c>
      <c r="C2784" s="8"/>
      <c r="D2784" s="8">
        <v>0</v>
      </c>
      <c r="M2784" s="8">
        <v>8</v>
      </c>
      <c r="P2784" s="8"/>
    </row>
    <row r="2785" spans="1:16" x14ac:dyDescent="0.2">
      <c r="A2785" s="10" t="s">
        <v>2588</v>
      </c>
      <c r="B2785" s="8">
        <v>8</v>
      </c>
      <c r="C2785" s="8"/>
      <c r="D2785" s="8">
        <v>8</v>
      </c>
      <c r="M2785" s="8"/>
      <c r="P2785" s="8">
        <v>89</v>
      </c>
    </row>
    <row r="2786" spans="1:16" x14ac:dyDescent="0.2">
      <c r="A2786" s="10" t="s">
        <v>1889</v>
      </c>
      <c r="B2786" s="8"/>
      <c r="C2786" s="8">
        <v>89</v>
      </c>
      <c r="D2786" s="8">
        <v>89</v>
      </c>
      <c r="M2786" s="8"/>
      <c r="P2786" s="8">
        <v>302</v>
      </c>
    </row>
    <row r="2787" spans="1:16" x14ac:dyDescent="0.2">
      <c r="A2787" s="10" t="s">
        <v>3155</v>
      </c>
      <c r="B2787" s="8"/>
      <c r="C2787" s="8">
        <v>302</v>
      </c>
      <c r="D2787" s="8">
        <v>302</v>
      </c>
      <c r="M2787" s="8">
        <v>1</v>
      </c>
      <c r="P2787" s="8"/>
    </row>
    <row r="2788" spans="1:16" x14ac:dyDescent="0.2">
      <c r="A2788" s="10" t="s">
        <v>3743</v>
      </c>
      <c r="B2788" s="8">
        <v>1</v>
      </c>
      <c r="C2788" s="8"/>
      <c r="D2788" s="8">
        <v>1</v>
      </c>
      <c r="M2788" s="8">
        <v>0</v>
      </c>
      <c r="P2788" s="8"/>
    </row>
    <row r="2789" spans="1:16" x14ac:dyDescent="0.2">
      <c r="A2789" s="10" t="s">
        <v>4083</v>
      </c>
      <c r="B2789" s="8">
        <v>0</v>
      </c>
      <c r="C2789" s="8"/>
      <c r="D2789" s="8">
        <v>0</v>
      </c>
      <c r="M2789" s="8">
        <v>5</v>
      </c>
      <c r="P2789" s="8"/>
    </row>
    <row r="2790" spans="1:16" x14ac:dyDescent="0.2">
      <c r="A2790" s="10" t="s">
        <v>2855</v>
      </c>
      <c r="B2790" s="8">
        <v>5</v>
      </c>
      <c r="C2790" s="8"/>
      <c r="D2790" s="8">
        <v>5</v>
      </c>
      <c r="M2790" s="8"/>
      <c r="P2790" s="8">
        <v>9</v>
      </c>
    </row>
    <row r="2791" spans="1:16" x14ac:dyDescent="0.2">
      <c r="A2791" s="10" t="s">
        <v>3649</v>
      </c>
      <c r="B2791" s="8"/>
      <c r="C2791" s="8">
        <v>9</v>
      </c>
      <c r="D2791" s="8">
        <v>9</v>
      </c>
      <c r="M2791" s="8">
        <v>37</v>
      </c>
      <c r="P2791" s="8"/>
    </row>
    <row r="2792" spans="1:16" x14ac:dyDescent="0.2">
      <c r="A2792" s="10" t="s">
        <v>3970</v>
      </c>
      <c r="B2792" s="8">
        <v>37</v>
      </c>
      <c r="C2792" s="8"/>
      <c r="D2792" s="8">
        <v>37</v>
      </c>
      <c r="M2792" s="8"/>
      <c r="P2792" s="8">
        <v>23</v>
      </c>
    </row>
    <row r="2793" spans="1:16" x14ac:dyDescent="0.2">
      <c r="A2793" s="10" t="s">
        <v>3033</v>
      </c>
      <c r="B2793" s="8"/>
      <c r="C2793" s="8">
        <v>23</v>
      </c>
      <c r="D2793" s="8">
        <v>23</v>
      </c>
      <c r="M2793" s="8"/>
      <c r="P2793" s="8">
        <v>35</v>
      </c>
    </row>
    <row r="2794" spans="1:16" x14ac:dyDescent="0.2">
      <c r="A2794" s="10" t="s">
        <v>2833</v>
      </c>
      <c r="B2794" s="8"/>
      <c r="C2794" s="8">
        <v>35</v>
      </c>
      <c r="D2794" s="8">
        <v>35</v>
      </c>
      <c r="M2794" s="8"/>
      <c r="P2794" s="8">
        <v>15</v>
      </c>
    </row>
    <row r="2795" spans="1:16" x14ac:dyDescent="0.2">
      <c r="A2795" s="10" t="s">
        <v>78</v>
      </c>
      <c r="B2795" s="8"/>
      <c r="C2795" s="8">
        <v>15</v>
      </c>
      <c r="D2795" s="8">
        <v>15</v>
      </c>
      <c r="M2795" s="8"/>
      <c r="P2795" s="8">
        <v>33</v>
      </c>
    </row>
    <row r="2796" spans="1:16" x14ac:dyDescent="0.2">
      <c r="A2796" s="10" t="s">
        <v>3724</v>
      </c>
      <c r="B2796" s="8"/>
      <c r="C2796" s="8">
        <v>33</v>
      </c>
      <c r="D2796" s="8">
        <v>33</v>
      </c>
      <c r="M2796" s="8"/>
      <c r="P2796" s="8">
        <v>50</v>
      </c>
    </row>
    <row r="2797" spans="1:16" x14ac:dyDescent="0.2">
      <c r="A2797" s="10" t="s">
        <v>2636</v>
      </c>
      <c r="B2797" s="8"/>
      <c r="C2797" s="8">
        <v>50</v>
      </c>
      <c r="D2797" s="8">
        <v>50</v>
      </c>
      <c r="M2797" s="8"/>
      <c r="P2797" s="8">
        <v>28</v>
      </c>
    </row>
    <row r="2798" spans="1:16" x14ac:dyDescent="0.2">
      <c r="A2798" s="10" t="s">
        <v>3747</v>
      </c>
      <c r="B2798" s="8"/>
      <c r="C2798" s="8">
        <v>28</v>
      </c>
      <c r="D2798" s="8">
        <v>28</v>
      </c>
      <c r="M2798" s="8"/>
      <c r="P2798" s="8">
        <v>294</v>
      </c>
    </row>
    <row r="2799" spans="1:16" x14ac:dyDescent="0.2">
      <c r="A2799" s="10" t="s">
        <v>2612</v>
      </c>
      <c r="B2799" s="8"/>
      <c r="C2799" s="8">
        <v>294</v>
      </c>
      <c r="D2799" s="8">
        <v>294</v>
      </c>
      <c r="M2799" s="8"/>
      <c r="P2799" s="8">
        <v>286</v>
      </c>
    </row>
    <row r="2800" spans="1:16" x14ac:dyDescent="0.2">
      <c r="A2800" s="10" t="s">
        <v>2631</v>
      </c>
      <c r="B2800" s="8"/>
      <c r="C2800" s="8">
        <v>286</v>
      </c>
      <c r="D2800" s="8">
        <v>286</v>
      </c>
      <c r="M2800" s="8">
        <v>0</v>
      </c>
      <c r="P2800" s="8"/>
    </row>
    <row r="2801" spans="1:16" x14ac:dyDescent="0.2">
      <c r="A2801" s="10" t="s">
        <v>440</v>
      </c>
      <c r="B2801" s="8">
        <v>0</v>
      </c>
      <c r="C2801" s="8"/>
      <c r="D2801" s="8">
        <v>0</v>
      </c>
      <c r="M2801" s="8"/>
      <c r="P2801" s="8">
        <v>206</v>
      </c>
    </row>
    <row r="2802" spans="1:16" x14ac:dyDescent="0.2">
      <c r="A2802" s="10" t="s">
        <v>2666</v>
      </c>
      <c r="B2802" s="8"/>
      <c r="C2802" s="8">
        <v>206</v>
      </c>
      <c r="D2802" s="8">
        <v>206</v>
      </c>
      <c r="M2802" s="8"/>
      <c r="P2802" s="8">
        <v>49</v>
      </c>
    </row>
    <row r="2803" spans="1:16" x14ac:dyDescent="0.2">
      <c r="A2803" s="10" t="s">
        <v>381</v>
      </c>
      <c r="B2803" s="8"/>
      <c r="C2803" s="8">
        <v>49</v>
      </c>
      <c r="D2803" s="8">
        <v>49</v>
      </c>
      <c r="M2803" s="8">
        <v>0</v>
      </c>
      <c r="P2803" s="8"/>
    </row>
    <row r="2804" spans="1:16" x14ac:dyDescent="0.2">
      <c r="A2804" s="10" t="s">
        <v>2686</v>
      </c>
      <c r="B2804" s="8">
        <v>0</v>
      </c>
      <c r="C2804" s="8"/>
      <c r="D2804" s="8">
        <v>0</v>
      </c>
      <c r="M2804" s="8"/>
      <c r="P2804" s="8">
        <v>10</v>
      </c>
    </row>
    <row r="2805" spans="1:16" x14ac:dyDescent="0.2">
      <c r="A2805" s="10" t="s">
        <v>785</v>
      </c>
      <c r="B2805" s="8"/>
      <c r="C2805" s="8">
        <v>10</v>
      </c>
      <c r="D2805" s="8">
        <v>10</v>
      </c>
      <c r="M2805" s="8">
        <v>7</v>
      </c>
      <c r="P2805" s="8"/>
    </row>
    <row r="2806" spans="1:16" x14ac:dyDescent="0.2">
      <c r="A2806" s="10" t="s">
        <v>594</v>
      </c>
      <c r="B2806" s="8">
        <v>7</v>
      </c>
      <c r="C2806" s="8"/>
      <c r="D2806" s="8">
        <v>7</v>
      </c>
      <c r="M2806" s="8">
        <v>4</v>
      </c>
      <c r="P2806" s="8"/>
    </row>
    <row r="2807" spans="1:16" x14ac:dyDescent="0.2">
      <c r="A2807" s="10" t="s">
        <v>501</v>
      </c>
      <c r="B2807" s="8">
        <v>4</v>
      </c>
      <c r="C2807" s="8"/>
      <c r="D2807" s="8">
        <v>4</v>
      </c>
      <c r="M2807" s="8"/>
      <c r="P2807" s="8">
        <v>21</v>
      </c>
    </row>
    <row r="2808" spans="1:16" x14ac:dyDescent="0.2">
      <c r="A2808" s="10" t="s">
        <v>1843</v>
      </c>
      <c r="B2808" s="8"/>
      <c r="C2808" s="8">
        <v>21</v>
      </c>
      <c r="D2808" s="8">
        <v>21</v>
      </c>
      <c r="M2808" s="8"/>
      <c r="P2808" s="8">
        <v>8</v>
      </c>
    </row>
    <row r="2809" spans="1:16" x14ac:dyDescent="0.2">
      <c r="A2809" s="10" t="s">
        <v>3503</v>
      </c>
      <c r="B2809" s="8"/>
      <c r="C2809" s="8">
        <v>8</v>
      </c>
      <c r="D2809" s="8">
        <v>8</v>
      </c>
      <c r="M2809" s="8"/>
      <c r="P2809" s="8">
        <v>19</v>
      </c>
    </row>
    <row r="2810" spans="1:16" x14ac:dyDescent="0.2">
      <c r="A2810" s="10" t="s">
        <v>2171</v>
      </c>
      <c r="B2810" s="8"/>
      <c r="C2810" s="8">
        <v>19</v>
      </c>
      <c r="D2810" s="8">
        <v>19</v>
      </c>
      <c r="M2810" s="8">
        <v>147</v>
      </c>
      <c r="P2810" s="8"/>
    </row>
    <row r="2811" spans="1:16" x14ac:dyDescent="0.2">
      <c r="A2811" s="10" t="s">
        <v>1089</v>
      </c>
      <c r="B2811" s="8">
        <v>147</v>
      </c>
      <c r="C2811" s="8"/>
      <c r="D2811" s="8">
        <v>147</v>
      </c>
      <c r="M2811" s="8">
        <v>0</v>
      </c>
      <c r="P2811" s="8"/>
    </row>
    <row r="2812" spans="1:16" x14ac:dyDescent="0.2">
      <c r="A2812" s="10" t="s">
        <v>3928</v>
      </c>
      <c r="B2812" s="8">
        <v>0</v>
      </c>
      <c r="C2812" s="8"/>
      <c r="D2812" s="8">
        <v>0</v>
      </c>
      <c r="M2812" s="8"/>
      <c r="P2812" s="8">
        <v>64</v>
      </c>
    </row>
    <row r="2813" spans="1:16" x14ac:dyDescent="0.2">
      <c r="A2813" s="10" t="s">
        <v>2814</v>
      </c>
      <c r="B2813" s="8"/>
      <c r="C2813" s="8">
        <v>64</v>
      </c>
      <c r="D2813" s="8">
        <v>64</v>
      </c>
      <c r="M2813" s="8"/>
      <c r="P2813" s="8">
        <v>121</v>
      </c>
    </row>
    <row r="2814" spans="1:16" x14ac:dyDescent="0.2">
      <c r="A2814" s="10" t="s">
        <v>2054</v>
      </c>
      <c r="B2814" s="8"/>
      <c r="C2814" s="8">
        <v>121</v>
      </c>
      <c r="D2814" s="8">
        <v>121</v>
      </c>
      <c r="M2814" s="8"/>
      <c r="P2814" s="8">
        <v>34</v>
      </c>
    </row>
    <row r="2815" spans="1:16" x14ac:dyDescent="0.2">
      <c r="A2815" s="10" t="s">
        <v>1401</v>
      </c>
      <c r="B2815" s="8"/>
      <c r="C2815" s="8">
        <v>34</v>
      </c>
      <c r="D2815" s="8">
        <v>34</v>
      </c>
      <c r="M2815" s="8"/>
      <c r="P2815" s="8">
        <v>404</v>
      </c>
    </row>
    <row r="2816" spans="1:16" x14ac:dyDescent="0.2">
      <c r="A2816" s="10" t="s">
        <v>2268</v>
      </c>
      <c r="B2816" s="8"/>
      <c r="C2816" s="8">
        <v>404</v>
      </c>
      <c r="D2816" s="8">
        <v>404</v>
      </c>
      <c r="M2816" s="8"/>
      <c r="P2816" s="8">
        <v>21</v>
      </c>
    </row>
    <row r="2817" spans="1:16" x14ac:dyDescent="0.2">
      <c r="A2817" s="10" t="s">
        <v>2837</v>
      </c>
      <c r="B2817" s="8"/>
      <c r="C2817" s="8">
        <v>21</v>
      </c>
      <c r="D2817" s="8">
        <v>21</v>
      </c>
      <c r="M2817" s="8"/>
      <c r="P2817" s="8">
        <v>70</v>
      </c>
    </row>
    <row r="2818" spans="1:16" x14ac:dyDescent="0.2">
      <c r="A2818" s="10" t="s">
        <v>1882</v>
      </c>
      <c r="B2818" s="8"/>
      <c r="C2818" s="8">
        <v>70</v>
      </c>
      <c r="D2818" s="8">
        <v>70</v>
      </c>
      <c r="M2818" s="8">
        <v>0</v>
      </c>
      <c r="P2818" s="8"/>
    </row>
    <row r="2819" spans="1:16" x14ac:dyDescent="0.2">
      <c r="A2819" s="10" t="s">
        <v>469</v>
      </c>
      <c r="B2819" s="8">
        <v>0</v>
      </c>
      <c r="C2819" s="8"/>
      <c r="D2819" s="8">
        <v>0</v>
      </c>
      <c r="M2819" s="8">
        <v>3</v>
      </c>
      <c r="P2819" s="8"/>
    </row>
    <row r="2820" spans="1:16" x14ac:dyDescent="0.2">
      <c r="A2820" s="10" t="s">
        <v>1724</v>
      </c>
      <c r="B2820" s="8">
        <v>3</v>
      </c>
      <c r="C2820" s="8"/>
      <c r="D2820" s="8">
        <v>3</v>
      </c>
      <c r="M2820" s="8">
        <v>6</v>
      </c>
      <c r="P2820" s="8"/>
    </row>
    <row r="2821" spans="1:16" x14ac:dyDescent="0.2">
      <c r="A2821" s="10" t="s">
        <v>1102</v>
      </c>
      <c r="B2821" s="8">
        <v>6</v>
      </c>
      <c r="C2821" s="8"/>
      <c r="D2821" s="8">
        <v>6</v>
      </c>
      <c r="M2821" s="8"/>
      <c r="P2821" s="8">
        <v>55</v>
      </c>
    </row>
    <row r="2822" spans="1:16" x14ac:dyDescent="0.2">
      <c r="A2822" s="10" t="s">
        <v>3353</v>
      </c>
      <c r="B2822" s="8"/>
      <c r="C2822" s="8">
        <v>55</v>
      </c>
      <c r="D2822" s="8">
        <v>55</v>
      </c>
      <c r="M2822" s="8"/>
      <c r="P2822" s="8">
        <v>167</v>
      </c>
    </row>
    <row r="2823" spans="1:16" x14ac:dyDescent="0.2">
      <c r="A2823" s="10" t="s">
        <v>350</v>
      </c>
      <c r="B2823" s="8"/>
      <c r="C2823" s="8">
        <v>167</v>
      </c>
      <c r="D2823" s="8">
        <v>167</v>
      </c>
      <c r="M2823" s="8">
        <v>4</v>
      </c>
      <c r="P2823" s="8"/>
    </row>
    <row r="2824" spans="1:16" x14ac:dyDescent="0.2">
      <c r="A2824" s="10" t="s">
        <v>503</v>
      </c>
      <c r="B2824" s="8">
        <v>4</v>
      </c>
      <c r="C2824" s="8"/>
      <c r="D2824" s="8">
        <v>4</v>
      </c>
      <c r="M2824" s="8">
        <v>37</v>
      </c>
      <c r="P2824" s="8"/>
    </row>
    <row r="2825" spans="1:16" x14ac:dyDescent="0.2">
      <c r="A2825" s="10" t="s">
        <v>1105</v>
      </c>
      <c r="B2825" s="8">
        <v>37</v>
      </c>
      <c r="C2825" s="8"/>
      <c r="D2825" s="8">
        <v>37</v>
      </c>
      <c r="M2825" s="8"/>
      <c r="P2825" s="8">
        <v>321</v>
      </c>
    </row>
    <row r="2826" spans="1:16" x14ac:dyDescent="0.2">
      <c r="A2826" s="10" t="s">
        <v>2227</v>
      </c>
      <c r="B2826" s="8"/>
      <c r="C2826" s="8">
        <v>321</v>
      </c>
      <c r="D2826" s="8">
        <v>321</v>
      </c>
      <c r="M2826" s="8">
        <v>1</v>
      </c>
      <c r="P2826" s="8"/>
    </row>
    <row r="2827" spans="1:16" x14ac:dyDescent="0.2">
      <c r="A2827" s="10" t="s">
        <v>1735</v>
      </c>
      <c r="B2827" s="8">
        <v>1</v>
      </c>
      <c r="C2827" s="8"/>
      <c r="D2827" s="8">
        <v>1</v>
      </c>
      <c r="M2827" s="8"/>
      <c r="P2827" s="8">
        <v>235</v>
      </c>
    </row>
    <row r="2828" spans="1:16" x14ac:dyDescent="0.2">
      <c r="A2828" s="10" t="s">
        <v>1522</v>
      </c>
      <c r="B2828" s="8"/>
      <c r="C2828" s="8">
        <v>235</v>
      </c>
      <c r="D2828" s="8">
        <v>235</v>
      </c>
      <c r="M2828" s="8">
        <v>1</v>
      </c>
      <c r="P2828" s="8"/>
    </row>
    <row r="2829" spans="1:16" x14ac:dyDescent="0.2">
      <c r="A2829" s="10" t="s">
        <v>2910</v>
      </c>
      <c r="B2829" s="8">
        <v>1</v>
      </c>
      <c r="C2829" s="8"/>
      <c r="D2829" s="8">
        <v>1</v>
      </c>
      <c r="M2829" s="8"/>
      <c r="P2829" s="8">
        <v>141</v>
      </c>
    </row>
    <row r="2830" spans="1:16" x14ac:dyDescent="0.2">
      <c r="A2830" s="10" t="s">
        <v>1030</v>
      </c>
      <c r="B2830" s="8"/>
      <c r="C2830" s="8">
        <v>141</v>
      </c>
      <c r="D2830" s="8">
        <v>141</v>
      </c>
      <c r="M2830" s="8"/>
      <c r="P2830" s="8">
        <v>28</v>
      </c>
    </row>
    <row r="2831" spans="1:16" x14ac:dyDescent="0.2">
      <c r="A2831" s="10" t="s">
        <v>3231</v>
      </c>
      <c r="B2831" s="8"/>
      <c r="C2831" s="8">
        <v>28</v>
      </c>
      <c r="D2831" s="8">
        <v>28</v>
      </c>
      <c r="M2831" s="8"/>
      <c r="P2831" s="8">
        <v>167</v>
      </c>
    </row>
    <row r="2832" spans="1:16" x14ac:dyDescent="0.2">
      <c r="A2832" s="10" t="s">
        <v>330</v>
      </c>
      <c r="B2832" s="8"/>
      <c r="C2832" s="8">
        <v>167</v>
      </c>
      <c r="D2832" s="8">
        <v>167</v>
      </c>
      <c r="M2832" s="8">
        <v>5</v>
      </c>
      <c r="P2832" s="8"/>
    </row>
    <row r="2833" spans="1:16" x14ac:dyDescent="0.2">
      <c r="A2833" s="10" t="s">
        <v>512</v>
      </c>
      <c r="B2833" s="8">
        <v>5</v>
      </c>
      <c r="C2833" s="8"/>
      <c r="D2833" s="8">
        <v>5</v>
      </c>
      <c r="M2833" s="8"/>
      <c r="P2833" s="8">
        <v>45</v>
      </c>
    </row>
    <row r="2834" spans="1:16" x14ac:dyDescent="0.2">
      <c r="A2834" s="10" t="s">
        <v>2627</v>
      </c>
      <c r="B2834" s="8"/>
      <c r="C2834" s="8">
        <v>45</v>
      </c>
      <c r="D2834" s="8">
        <v>45</v>
      </c>
      <c r="M2834" s="8"/>
      <c r="P2834" s="8">
        <v>110</v>
      </c>
    </row>
    <row r="2835" spans="1:16" x14ac:dyDescent="0.2">
      <c r="A2835" s="10" t="s">
        <v>3236</v>
      </c>
      <c r="B2835" s="8"/>
      <c r="C2835" s="8">
        <v>110</v>
      </c>
      <c r="D2835" s="8">
        <v>110</v>
      </c>
      <c r="M2835" s="8"/>
      <c r="P2835" s="8">
        <v>13</v>
      </c>
    </row>
    <row r="2836" spans="1:16" x14ac:dyDescent="0.2">
      <c r="A2836" s="10" t="s">
        <v>387</v>
      </c>
      <c r="B2836" s="8"/>
      <c r="C2836" s="8">
        <v>13</v>
      </c>
      <c r="D2836" s="8">
        <v>13</v>
      </c>
      <c r="M2836" s="8">
        <v>10</v>
      </c>
      <c r="P2836" s="8"/>
    </row>
    <row r="2837" spans="1:16" x14ac:dyDescent="0.2">
      <c r="A2837" s="10" t="s">
        <v>3120</v>
      </c>
      <c r="B2837" s="8">
        <v>10</v>
      </c>
      <c r="C2837" s="8"/>
      <c r="D2837" s="8">
        <v>10</v>
      </c>
      <c r="M2837" s="8"/>
      <c r="P2837" s="8">
        <v>711</v>
      </c>
    </row>
    <row r="2838" spans="1:16" x14ac:dyDescent="0.2">
      <c r="A2838" s="10" t="s">
        <v>1254</v>
      </c>
      <c r="B2838" s="8"/>
      <c r="C2838" s="8">
        <v>711</v>
      </c>
      <c r="D2838" s="8">
        <v>711</v>
      </c>
      <c r="M2838" s="8">
        <v>14</v>
      </c>
      <c r="P2838" s="8"/>
    </row>
    <row r="2839" spans="1:16" x14ac:dyDescent="0.2">
      <c r="A2839" s="10" t="s">
        <v>1425</v>
      </c>
      <c r="B2839" s="8">
        <v>14</v>
      </c>
      <c r="C2839" s="8"/>
      <c r="D2839" s="8">
        <v>14</v>
      </c>
      <c r="M2839" s="8"/>
      <c r="P2839" s="8">
        <v>27</v>
      </c>
    </row>
    <row r="2840" spans="1:16" x14ac:dyDescent="0.2">
      <c r="A2840" s="10" t="s">
        <v>3810</v>
      </c>
      <c r="B2840" s="8"/>
      <c r="C2840" s="8">
        <v>27</v>
      </c>
      <c r="D2840" s="8">
        <v>27</v>
      </c>
      <c r="M2840" s="8"/>
      <c r="P2840" s="8">
        <v>69</v>
      </c>
    </row>
    <row r="2841" spans="1:16" x14ac:dyDescent="0.2">
      <c r="A2841" s="10" t="s">
        <v>3603</v>
      </c>
      <c r="B2841" s="8"/>
      <c r="C2841" s="8">
        <v>69</v>
      </c>
      <c r="D2841" s="8">
        <v>69</v>
      </c>
      <c r="M2841" s="8"/>
      <c r="P2841" s="8">
        <v>21</v>
      </c>
    </row>
    <row r="2842" spans="1:16" x14ac:dyDescent="0.2">
      <c r="A2842" s="10" t="s">
        <v>2809</v>
      </c>
      <c r="B2842" s="8"/>
      <c r="C2842" s="8">
        <v>21</v>
      </c>
      <c r="D2842" s="8">
        <v>21</v>
      </c>
      <c r="M2842" s="8"/>
      <c r="P2842" s="8">
        <v>38</v>
      </c>
    </row>
    <row r="2843" spans="1:16" x14ac:dyDescent="0.2">
      <c r="A2843" s="10" t="s">
        <v>2475</v>
      </c>
      <c r="B2843" s="8"/>
      <c r="C2843" s="8">
        <v>38</v>
      </c>
      <c r="D2843" s="8">
        <v>38</v>
      </c>
      <c r="M2843" s="8">
        <v>0</v>
      </c>
      <c r="P2843" s="8"/>
    </row>
    <row r="2844" spans="1:16" x14ac:dyDescent="0.2">
      <c r="A2844" s="10" t="s">
        <v>2843</v>
      </c>
      <c r="B2844" s="8">
        <v>0</v>
      </c>
      <c r="C2844" s="8"/>
      <c r="D2844" s="8">
        <v>0</v>
      </c>
      <c r="M2844" s="8"/>
      <c r="P2844" s="8">
        <v>60</v>
      </c>
    </row>
    <row r="2845" spans="1:16" x14ac:dyDescent="0.2">
      <c r="A2845" s="10" t="s">
        <v>2661</v>
      </c>
      <c r="B2845" s="8"/>
      <c r="C2845" s="8">
        <v>60</v>
      </c>
      <c r="D2845" s="8">
        <v>60</v>
      </c>
      <c r="M2845" s="8"/>
      <c r="P2845" s="8">
        <v>41</v>
      </c>
    </row>
    <row r="2846" spans="1:16" x14ac:dyDescent="0.2">
      <c r="A2846" s="10" t="s">
        <v>3157</v>
      </c>
      <c r="B2846" s="8"/>
      <c r="C2846" s="8">
        <v>41</v>
      </c>
      <c r="D2846" s="8">
        <v>41</v>
      </c>
      <c r="M2846" s="8"/>
      <c r="P2846" s="8">
        <v>52</v>
      </c>
    </row>
    <row r="2847" spans="1:16" x14ac:dyDescent="0.2">
      <c r="A2847" s="10" t="s">
        <v>1670</v>
      </c>
      <c r="B2847" s="8"/>
      <c r="C2847" s="8">
        <v>52</v>
      </c>
      <c r="D2847" s="8">
        <v>52</v>
      </c>
      <c r="M2847" s="8"/>
      <c r="P2847" s="8">
        <v>107</v>
      </c>
    </row>
    <row r="2848" spans="1:16" x14ac:dyDescent="0.2">
      <c r="A2848" s="10" t="s">
        <v>2114</v>
      </c>
      <c r="B2848" s="8"/>
      <c r="C2848" s="8">
        <v>107</v>
      </c>
      <c r="D2848" s="8">
        <v>107</v>
      </c>
      <c r="M2848" s="8">
        <v>1</v>
      </c>
      <c r="P2848" s="8"/>
    </row>
    <row r="2849" spans="1:16" x14ac:dyDescent="0.2">
      <c r="A2849" s="10" t="s">
        <v>779</v>
      </c>
      <c r="B2849" s="8">
        <v>1</v>
      </c>
      <c r="C2849" s="8"/>
      <c r="D2849" s="8">
        <v>1</v>
      </c>
      <c r="M2849" s="8">
        <v>9</v>
      </c>
      <c r="P2849" s="8"/>
    </row>
    <row r="2850" spans="1:16" x14ac:dyDescent="0.2">
      <c r="A2850" s="10" t="s">
        <v>1086</v>
      </c>
      <c r="B2850" s="8">
        <v>9</v>
      </c>
      <c r="C2850" s="8"/>
      <c r="D2850" s="8">
        <v>9</v>
      </c>
      <c r="M2850" s="8">
        <v>1</v>
      </c>
      <c r="P2850" s="8"/>
    </row>
    <row r="2851" spans="1:16" x14ac:dyDescent="0.2">
      <c r="A2851" s="10" t="s">
        <v>1544</v>
      </c>
      <c r="B2851" s="8">
        <v>1</v>
      </c>
      <c r="C2851" s="8"/>
      <c r="D2851" s="8">
        <v>1</v>
      </c>
      <c r="M2851" s="8">
        <v>1</v>
      </c>
      <c r="P2851" s="8"/>
    </row>
    <row r="2852" spans="1:16" x14ac:dyDescent="0.2">
      <c r="A2852" s="10" t="s">
        <v>4020</v>
      </c>
      <c r="B2852" s="8">
        <v>1</v>
      </c>
      <c r="C2852" s="8"/>
      <c r="D2852" s="8">
        <v>1</v>
      </c>
      <c r="M2852" s="8">
        <v>5</v>
      </c>
      <c r="P2852" s="8"/>
    </row>
    <row r="2853" spans="1:16" x14ac:dyDescent="0.2">
      <c r="A2853" s="10" t="s">
        <v>455</v>
      </c>
      <c r="B2853" s="8">
        <v>5</v>
      </c>
      <c r="C2853" s="8"/>
      <c r="D2853" s="8">
        <v>5</v>
      </c>
      <c r="M2853" s="8">
        <v>2</v>
      </c>
      <c r="P2853" s="8"/>
    </row>
    <row r="2854" spans="1:16" x14ac:dyDescent="0.2">
      <c r="A2854" s="10" t="s">
        <v>1163</v>
      </c>
      <c r="B2854" s="8">
        <v>2</v>
      </c>
      <c r="C2854" s="8"/>
      <c r="D2854" s="8">
        <v>2</v>
      </c>
      <c r="M2854" s="8"/>
      <c r="P2854" s="8">
        <v>27</v>
      </c>
    </row>
    <row r="2855" spans="1:16" x14ac:dyDescent="0.2">
      <c r="A2855" s="10" t="s">
        <v>2492</v>
      </c>
      <c r="B2855" s="8"/>
      <c r="C2855" s="8">
        <v>27</v>
      </c>
      <c r="D2855" s="8">
        <v>27</v>
      </c>
      <c r="M2855" s="8">
        <v>36</v>
      </c>
      <c r="P2855" s="8"/>
    </row>
    <row r="2856" spans="1:16" x14ac:dyDescent="0.2">
      <c r="A2856" s="10" t="s">
        <v>2776</v>
      </c>
      <c r="B2856" s="8">
        <v>36</v>
      </c>
      <c r="C2856" s="8"/>
      <c r="D2856" s="8">
        <v>36</v>
      </c>
      <c r="M2856" s="8"/>
      <c r="P2856" s="8">
        <v>28</v>
      </c>
    </row>
    <row r="2857" spans="1:16" x14ac:dyDescent="0.2">
      <c r="A2857" s="10" t="s">
        <v>2202</v>
      </c>
      <c r="B2857" s="8"/>
      <c r="C2857" s="8">
        <v>28</v>
      </c>
      <c r="D2857" s="8">
        <v>28</v>
      </c>
      <c r="M2857" s="8"/>
      <c r="P2857" s="8">
        <v>22</v>
      </c>
    </row>
    <row r="2858" spans="1:16" x14ac:dyDescent="0.2">
      <c r="A2858" s="10" t="s">
        <v>3389</v>
      </c>
      <c r="B2858" s="8"/>
      <c r="C2858" s="8">
        <v>22</v>
      </c>
      <c r="D2858" s="8">
        <v>22</v>
      </c>
      <c r="M2858" s="8">
        <v>27</v>
      </c>
      <c r="P2858" s="8"/>
    </row>
    <row r="2859" spans="1:16" x14ac:dyDescent="0.2">
      <c r="A2859" s="10" t="s">
        <v>3911</v>
      </c>
      <c r="B2859" s="8">
        <v>27</v>
      </c>
      <c r="C2859" s="8"/>
      <c r="D2859" s="8">
        <v>27</v>
      </c>
      <c r="M2859" s="8"/>
      <c r="P2859" s="8">
        <v>8</v>
      </c>
    </row>
    <row r="2860" spans="1:16" x14ac:dyDescent="0.2">
      <c r="A2860" s="10" t="s">
        <v>3832</v>
      </c>
      <c r="B2860" s="8"/>
      <c r="C2860" s="8">
        <v>8</v>
      </c>
      <c r="D2860" s="8">
        <v>8</v>
      </c>
      <c r="M2860" s="8"/>
      <c r="P2860" s="8">
        <v>75</v>
      </c>
    </row>
    <row r="2861" spans="1:16" x14ac:dyDescent="0.2">
      <c r="A2861" s="10" t="s">
        <v>1930</v>
      </c>
      <c r="B2861" s="8"/>
      <c r="C2861" s="8">
        <v>75</v>
      </c>
      <c r="D2861" s="8">
        <v>75</v>
      </c>
      <c r="M2861" s="8"/>
      <c r="P2861" s="8">
        <v>62</v>
      </c>
    </row>
    <row r="2862" spans="1:16" x14ac:dyDescent="0.2">
      <c r="A2862" s="10" t="s">
        <v>752</v>
      </c>
      <c r="B2862" s="8"/>
      <c r="C2862" s="8">
        <v>62</v>
      </c>
      <c r="D2862" s="8">
        <v>62</v>
      </c>
      <c r="M2862" s="8">
        <v>2</v>
      </c>
      <c r="P2862" s="8"/>
    </row>
    <row r="2863" spans="1:16" x14ac:dyDescent="0.2">
      <c r="A2863" s="10" t="s">
        <v>181</v>
      </c>
      <c r="B2863" s="8">
        <v>2</v>
      </c>
      <c r="C2863" s="8"/>
      <c r="D2863" s="8">
        <v>2</v>
      </c>
      <c r="M2863" s="8"/>
      <c r="P2863" s="8">
        <v>104</v>
      </c>
    </row>
    <row r="2864" spans="1:16" x14ac:dyDescent="0.2">
      <c r="A2864" s="10" t="s">
        <v>3150</v>
      </c>
      <c r="B2864" s="8"/>
      <c r="C2864" s="8">
        <v>104</v>
      </c>
      <c r="D2864" s="8">
        <v>104</v>
      </c>
      <c r="M2864" s="8"/>
      <c r="P2864" s="8">
        <v>25</v>
      </c>
    </row>
    <row r="2865" spans="1:16" x14ac:dyDescent="0.2">
      <c r="A2865" s="10" t="s">
        <v>1288</v>
      </c>
      <c r="B2865" s="8"/>
      <c r="C2865" s="8">
        <v>25</v>
      </c>
      <c r="D2865" s="8">
        <v>25</v>
      </c>
      <c r="M2865" s="8">
        <v>1</v>
      </c>
      <c r="P2865" s="8"/>
    </row>
    <row r="2866" spans="1:16" x14ac:dyDescent="0.2">
      <c r="A2866" s="10" t="s">
        <v>1740</v>
      </c>
      <c r="B2866" s="8">
        <v>1</v>
      </c>
      <c r="C2866" s="8"/>
      <c r="D2866" s="8">
        <v>1</v>
      </c>
      <c r="M2866" s="8"/>
      <c r="P2866" s="8">
        <v>74</v>
      </c>
    </row>
    <row r="2867" spans="1:16" x14ac:dyDescent="0.2">
      <c r="A2867" s="10" t="s">
        <v>3523</v>
      </c>
      <c r="B2867" s="8"/>
      <c r="C2867" s="8">
        <v>74</v>
      </c>
      <c r="D2867" s="8">
        <v>74</v>
      </c>
      <c r="M2867" s="8">
        <v>15</v>
      </c>
      <c r="P2867" s="8"/>
    </row>
    <row r="2868" spans="1:16" x14ac:dyDescent="0.2">
      <c r="A2868" s="10" t="s">
        <v>1769</v>
      </c>
      <c r="B2868" s="8">
        <v>15</v>
      </c>
      <c r="C2868" s="8"/>
      <c r="D2868" s="8">
        <v>15</v>
      </c>
      <c r="M2868" s="8"/>
      <c r="P2868" s="8">
        <v>104</v>
      </c>
    </row>
    <row r="2869" spans="1:16" x14ac:dyDescent="0.2">
      <c r="A2869" s="10" t="s">
        <v>419</v>
      </c>
      <c r="B2869" s="8"/>
      <c r="C2869" s="8">
        <v>104</v>
      </c>
      <c r="D2869" s="8">
        <v>104</v>
      </c>
      <c r="M2869" s="8"/>
      <c r="P2869" s="8">
        <v>159</v>
      </c>
    </row>
    <row r="2870" spans="1:16" x14ac:dyDescent="0.2">
      <c r="A2870" s="10" t="s">
        <v>369</v>
      </c>
      <c r="B2870" s="8"/>
      <c r="C2870" s="8">
        <v>159</v>
      </c>
      <c r="D2870" s="8">
        <v>159</v>
      </c>
      <c r="M2870" s="8"/>
      <c r="P2870" s="8">
        <v>47</v>
      </c>
    </row>
    <row r="2871" spans="1:16" x14ac:dyDescent="0.2">
      <c r="A2871" s="10" t="s">
        <v>82</v>
      </c>
      <c r="B2871" s="8"/>
      <c r="C2871" s="8">
        <v>47</v>
      </c>
      <c r="D2871" s="8">
        <v>47</v>
      </c>
      <c r="M2871" s="8"/>
      <c r="P2871" s="8">
        <v>24</v>
      </c>
    </row>
    <row r="2872" spans="1:16" x14ac:dyDescent="0.2">
      <c r="A2872" s="10" t="s">
        <v>3713</v>
      </c>
      <c r="B2872" s="8"/>
      <c r="C2872" s="8">
        <v>24</v>
      </c>
      <c r="D2872" s="8">
        <v>24</v>
      </c>
      <c r="M2872" s="8"/>
      <c r="P2872" s="8">
        <v>48</v>
      </c>
    </row>
    <row r="2873" spans="1:16" x14ac:dyDescent="0.2">
      <c r="A2873" s="10" t="s">
        <v>3380</v>
      </c>
      <c r="B2873" s="8"/>
      <c r="C2873" s="8">
        <v>48</v>
      </c>
      <c r="D2873" s="8">
        <v>48</v>
      </c>
      <c r="M2873" s="8">
        <v>3</v>
      </c>
      <c r="P2873" s="8"/>
    </row>
    <row r="2874" spans="1:16" x14ac:dyDescent="0.2">
      <c r="A2874" s="10" t="s">
        <v>1083</v>
      </c>
      <c r="B2874" s="8">
        <v>3</v>
      </c>
      <c r="C2874" s="8"/>
      <c r="D2874" s="8">
        <v>3</v>
      </c>
      <c r="M2874" s="8">
        <v>4</v>
      </c>
      <c r="P2874" s="8"/>
    </row>
    <row r="2875" spans="1:16" x14ac:dyDescent="0.2">
      <c r="A2875" s="10" t="s">
        <v>982</v>
      </c>
      <c r="B2875" s="8">
        <v>4</v>
      </c>
      <c r="C2875" s="8"/>
      <c r="D2875" s="8">
        <v>4</v>
      </c>
      <c r="M2875" s="8">
        <v>1</v>
      </c>
      <c r="P2875" s="8"/>
    </row>
    <row r="2876" spans="1:16" x14ac:dyDescent="0.2">
      <c r="A2876" s="10" t="s">
        <v>2694</v>
      </c>
      <c r="B2876" s="8">
        <v>1</v>
      </c>
      <c r="C2876" s="8"/>
      <c r="D2876" s="8">
        <v>1</v>
      </c>
      <c r="M2876" s="8"/>
      <c r="P2876" s="8">
        <v>52</v>
      </c>
    </row>
    <row r="2877" spans="1:16" x14ac:dyDescent="0.2">
      <c r="A2877" s="10" t="s">
        <v>2831</v>
      </c>
      <c r="B2877" s="8"/>
      <c r="C2877" s="8">
        <v>52</v>
      </c>
      <c r="D2877" s="8">
        <v>52</v>
      </c>
      <c r="M2877" s="8">
        <v>0</v>
      </c>
      <c r="P2877" s="8"/>
    </row>
    <row r="2878" spans="1:16" x14ac:dyDescent="0.2">
      <c r="A2878" s="10" t="s">
        <v>2950</v>
      </c>
      <c r="B2878" s="8">
        <v>0</v>
      </c>
      <c r="C2878" s="8"/>
      <c r="D2878" s="8">
        <v>0</v>
      </c>
      <c r="M2878" s="8">
        <v>0</v>
      </c>
      <c r="P2878" s="8"/>
    </row>
    <row r="2879" spans="1:16" x14ac:dyDescent="0.2">
      <c r="A2879" s="10" t="s">
        <v>1497</v>
      </c>
      <c r="B2879" s="8">
        <v>0</v>
      </c>
      <c r="C2879" s="8"/>
      <c r="D2879" s="8">
        <v>0</v>
      </c>
      <c r="M2879" s="8"/>
      <c r="P2879" s="8">
        <v>62</v>
      </c>
    </row>
    <row r="2880" spans="1:16" x14ac:dyDescent="0.2">
      <c r="A2880" s="10" t="s">
        <v>838</v>
      </c>
      <c r="B2880" s="8"/>
      <c r="C2880" s="8">
        <v>62</v>
      </c>
      <c r="D2880" s="8">
        <v>62</v>
      </c>
      <c r="M2880" s="8">
        <v>6</v>
      </c>
      <c r="P2880" s="8"/>
    </row>
    <row r="2881" spans="1:16" x14ac:dyDescent="0.2">
      <c r="A2881" s="10" t="s">
        <v>4106</v>
      </c>
      <c r="B2881" s="8">
        <v>6</v>
      </c>
      <c r="C2881" s="8"/>
      <c r="D2881" s="8">
        <v>6</v>
      </c>
      <c r="M2881" s="8">
        <v>4</v>
      </c>
      <c r="P2881" s="8"/>
    </row>
    <row r="2882" spans="1:16" x14ac:dyDescent="0.2">
      <c r="A2882" s="10" t="s">
        <v>4034</v>
      </c>
      <c r="B2882" s="8">
        <v>4</v>
      </c>
      <c r="C2882" s="8"/>
      <c r="D2882" s="8">
        <v>4</v>
      </c>
      <c r="M2882" s="8">
        <v>2</v>
      </c>
      <c r="P2882" s="8"/>
    </row>
    <row r="2883" spans="1:16" x14ac:dyDescent="0.2">
      <c r="A2883" s="10" t="s">
        <v>940</v>
      </c>
      <c r="B2883" s="8">
        <v>2</v>
      </c>
      <c r="C2883" s="8"/>
      <c r="D2883" s="8">
        <v>2</v>
      </c>
      <c r="M2883" s="8">
        <v>1</v>
      </c>
      <c r="P2883" s="8"/>
    </row>
    <row r="2884" spans="1:16" x14ac:dyDescent="0.2">
      <c r="A2884" s="10" t="s">
        <v>581</v>
      </c>
      <c r="B2884" s="8">
        <v>1</v>
      </c>
      <c r="C2884" s="8"/>
      <c r="D2884" s="8">
        <v>1</v>
      </c>
      <c r="M2884" s="8">
        <v>6</v>
      </c>
      <c r="P2884" s="8"/>
    </row>
    <row r="2885" spans="1:16" x14ac:dyDescent="0.2">
      <c r="A2885" s="10" t="s">
        <v>3974</v>
      </c>
      <c r="B2885" s="8">
        <v>6</v>
      </c>
      <c r="C2885" s="8"/>
      <c r="D2885" s="8">
        <v>6</v>
      </c>
      <c r="M2885" s="8">
        <v>1</v>
      </c>
      <c r="P2885" s="8"/>
    </row>
    <row r="2886" spans="1:16" x14ac:dyDescent="0.2">
      <c r="A2886" s="10" t="s">
        <v>1492</v>
      </c>
      <c r="B2886" s="8">
        <v>1</v>
      </c>
      <c r="C2886" s="8"/>
      <c r="D2886" s="8">
        <v>1</v>
      </c>
      <c r="M2886" s="8">
        <v>12</v>
      </c>
      <c r="P2886" s="8"/>
    </row>
    <row r="2887" spans="1:16" x14ac:dyDescent="0.2">
      <c r="A2887" s="10" t="s">
        <v>2139</v>
      </c>
      <c r="B2887" s="8">
        <v>12</v>
      </c>
      <c r="C2887" s="8"/>
      <c r="D2887" s="8">
        <v>12</v>
      </c>
      <c r="M2887" s="8"/>
      <c r="P2887" s="8">
        <v>7</v>
      </c>
    </row>
    <row r="2888" spans="1:16" x14ac:dyDescent="0.2">
      <c r="A2888" s="10" t="s">
        <v>3524</v>
      </c>
      <c r="B2888" s="8"/>
      <c r="C2888" s="8">
        <v>7</v>
      </c>
      <c r="D2888" s="8">
        <v>7</v>
      </c>
      <c r="M2888" s="8"/>
      <c r="P2888" s="8">
        <v>45</v>
      </c>
    </row>
    <row r="2889" spans="1:16" x14ac:dyDescent="0.2">
      <c r="A2889" s="10" t="s">
        <v>3614</v>
      </c>
      <c r="B2889" s="8"/>
      <c r="C2889" s="8">
        <v>45</v>
      </c>
      <c r="D2889" s="8">
        <v>45</v>
      </c>
      <c r="M2889" s="8"/>
      <c r="P2889" s="8">
        <v>26</v>
      </c>
    </row>
    <row r="2890" spans="1:16" x14ac:dyDescent="0.2">
      <c r="A2890" s="10" t="s">
        <v>1642</v>
      </c>
      <c r="B2890" s="8"/>
      <c r="C2890" s="8">
        <v>26</v>
      </c>
      <c r="D2890" s="8">
        <v>26</v>
      </c>
      <c r="M2890" s="8">
        <v>1</v>
      </c>
      <c r="P2890" s="8"/>
    </row>
    <row r="2891" spans="1:16" x14ac:dyDescent="0.2">
      <c r="A2891" s="10" t="s">
        <v>475</v>
      </c>
      <c r="B2891" s="8">
        <v>1</v>
      </c>
      <c r="C2891" s="8"/>
      <c r="D2891" s="8">
        <v>1</v>
      </c>
      <c r="M2891" s="8">
        <v>1</v>
      </c>
      <c r="P2891" s="8"/>
    </row>
    <row r="2892" spans="1:16" x14ac:dyDescent="0.2">
      <c r="A2892" s="10" t="s">
        <v>2589</v>
      </c>
      <c r="B2892" s="8">
        <v>1</v>
      </c>
      <c r="C2892" s="8"/>
      <c r="D2892" s="8">
        <v>1</v>
      </c>
      <c r="M2892" s="8">
        <v>890</v>
      </c>
      <c r="P2892" s="8"/>
    </row>
    <row r="2893" spans="1:16" x14ac:dyDescent="0.2">
      <c r="A2893" s="10" t="s">
        <v>700</v>
      </c>
      <c r="B2893" s="8">
        <v>890</v>
      </c>
      <c r="C2893" s="8"/>
      <c r="D2893" s="8">
        <v>890</v>
      </c>
      <c r="M2893" s="8"/>
      <c r="P2893" s="8">
        <v>38</v>
      </c>
    </row>
    <row r="2894" spans="1:16" x14ac:dyDescent="0.2">
      <c r="A2894" s="10" t="s">
        <v>3502</v>
      </c>
      <c r="B2894" s="8"/>
      <c r="C2894" s="8">
        <v>38</v>
      </c>
      <c r="D2894" s="8">
        <v>38</v>
      </c>
      <c r="M2894" s="8">
        <v>15</v>
      </c>
      <c r="P2894" s="8"/>
    </row>
    <row r="2895" spans="1:16" x14ac:dyDescent="0.2">
      <c r="A2895" s="10" t="s">
        <v>1501</v>
      </c>
      <c r="B2895" s="8">
        <v>15</v>
      </c>
      <c r="C2895" s="8"/>
      <c r="D2895" s="8">
        <v>15</v>
      </c>
      <c r="M2895" s="8"/>
      <c r="P2895" s="8">
        <v>90</v>
      </c>
    </row>
    <row r="2896" spans="1:16" x14ac:dyDescent="0.2">
      <c r="A2896" s="10" t="s">
        <v>1835</v>
      </c>
      <c r="B2896" s="8"/>
      <c r="C2896" s="8">
        <v>90</v>
      </c>
      <c r="D2896" s="8">
        <v>90</v>
      </c>
      <c r="M2896" s="8">
        <v>9</v>
      </c>
      <c r="P2896" s="8"/>
    </row>
    <row r="2897" spans="1:16" x14ac:dyDescent="0.2">
      <c r="A2897" s="10" t="s">
        <v>3988</v>
      </c>
      <c r="B2897" s="8">
        <v>9</v>
      </c>
      <c r="C2897" s="8"/>
      <c r="D2897" s="8">
        <v>9</v>
      </c>
      <c r="M2897" s="8"/>
      <c r="P2897" s="8">
        <v>20</v>
      </c>
    </row>
    <row r="2898" spans="1:16" x14ac:dyDescent="0.2">
      <c r="A2898" s="10" t="s">
        <v>3654</v>
      </c>
      <c r="B2898" s="8"/>
      <c r="C2898" s="8">
        <v>20</v>
      </c>
      <c r="D2898" s="8">
        <v>20</v>
      </c>
      <c r="M2898" s="8">
        <v>2</v>
      </c>
      <c r="P2898" s="8"/>
    </row>
    <row r="2899" spans="1:16" x14ac:dyDescent="0.2">
      <c r="A2899" s="10" t="s">
        <v>4030</v>
      </c>
      <c r="B2899" s="8">
        <v>2</v>
      </c>
      <c r="C2899" s="8"/>
      <c r="D2899" s="8">
        <v>2</v>
      </c>
      <c r="M2899" s="8"/>
      <c r="P2899" s="8">
        <v>16</v>
      </c>
    </row>
    <row r="2900" spans="1:16" x14ac:dyDescent="0.2">
      <c r="A2900" s="10" t="s">
        <v>1373</v>
      </c>
      <c r="B2900" s="8"/>
      <c r="C2900" s="8">
        <v>16</v>
      </c>
      <c r="D2900" s="8">
        <v>16</v>
      </c>
      <c r="M2900" s="8">
        <v>3</v>
      </c>
      <c r="P2900" s="8"/>
    </row>
    <row r="2901" spans="1:16" x14ac:dyDescent="0.2">
      <c r="A2901" s="10" t="s">
        <v>1115</v>
      </c>
      <c r="B2901" s="8">
        <v>3</v>
      </c>
      <c r="C2901" s="8"/>
      <c r="D2901" s="8">
        <v>3</v>
      </c>
      <c r="M2901" s="8"/>
      <c r="P2901" s="8">
        <v>104</v>
      </c>
    </row>
    <row r="2902" spans="1:16" x14ac:dyDescent="0.2">
      <c r="A2902" s="10" t="s">
        <v>1393</v>
      </c>
      <c r="B2902" s="8"/>
      <c r="C2902" s="8">
        <v>104</v>
      </c>
      <c r="D2902" s="8">
        <v>104</v>
      </c>
      <c r="M2902" s="8"/>
      <c r="P2902" s="8">
        <v>40</v>
      </c>
    </row>
    <row r="2903" spans="1:16" x14ac:dyDescent="0.2">
      <c r="A2903" s="10" t="s">
        <v>3696</v>
      </c>
      <c r="B2903" s="8"/>
      <c r="C2903" s="8">
        <v>40</v>
      </c>
      <c r="D2903" s="8">
        <v>40</v>
      </c>
      <c r="M2903" s="8"/>
      <c r="P2903" s="8">
        <v>7</v>
      </c>
    </row>
    <row r="2904" spans="1:16" x14ac:dyDescent="0.2">
      <c r="A2904" s="10" t="s">
        <v>1346</v>
      </c>
      <c r="B2904" s="8"/>
      <c r="C2904" s="8">
        <v>7</v>
      </c>
      <c r="D2904" s="8">
        <v>7</v>
      </c>
      <c r="M2904" s="8">
        <v>2</v>
      </c>
      <c r="P2904" s="8"/>
    </row>
    <row r="2905" spans="1:16" x14ac:dyDescent="0.2">
      <c r="A2905" s="10" t="s">
        <v>3944</v>
      </c>
      <c r="B2905" s="8">
        <v>2</v>
      </c>
      <c r="C2905" s="8"/>
      <c r="D2905" s="8">
        <v>2</v>
      </c>
      <c r="M2905" s="8">
        <v>13</v>
      </c>
      <c r="P2905" s="8"/>
    </row>
    <row r="2906" spans="1:16" x14ac:dyDescent="0.2">
      <c r="A2906" s="10" t="s">
        <v>3857</v>
      </c>
      <c r="B2906" s="8">
        <v>13</v>
      </c>
      <c r="C2906" s="8"/>
      <c r="D2906" s="8">
        <v>13</v>
      </c>
      <c r="M2906" s="8">
        <v>1</v>
      </c>
      <c r="P2906" s="8"/>
    </row>
    <row r="2907" spans="1:16" x14ac:dyDescent="0.2">
      <c r="A2907" s="10" t="s">
        <v>869</v>
      </c>
      <c r="B2907" s="8">
        <v>1</v>
      </c>
      <c r="C2907" s="8"/>
      <c r="D2907" s="8">
        <v>1</v>
      </c>
      <c r="M2907" s="8">
        <v>3</v>
      </c>
      <c r="P2907" s="8"/>
    </row>
    <row r="2908" spans="1:16" x14ac:dyDescent="0.2">
      <c r="A2908" s="10" t="s">
        <v>3198</v>
      </c>
      <c r="B2908" s="8">
        <v>3</v>
      </c>
      <c r="C2908" s="8"/>
      <c r="D2908" s="8">
        <v>3</v>
      </c>
      <c r="M2908" s="8"/>
      <c r="P2908" s="8">
        <v>241</v>
      </c>
    </row>
    <row r="2909" spans="1:16" x14ac:dyDescent="0.2">
      <c r="A2909" s="10" t="s">
        <v>3153</v>
      </c>
      <c r="B2909" s="8"/>
      <c r="C2909" s="8">
        <v>241</v>
      </c>
      <c r="D2909" s="8">
        <v>241</v>
      </c>
      <c r="M2909" s="8">
        <v>3</v>
      </c>
      <c r="P2909" s="8"/>
    </row>
    <row r="2910" spans="1:16" x14ac:dyDescent="0.2">
      <c r="A2910" s="10" t="s">
        <v>1131</v>
      </c>
      <c r="B2910" s="8">
        <v>3</v>
      </c>
      <c r="C2910" s="8"/>
      <c r="D2910" s="8">
        <v>3</v>
      </c>
      <c r="M2910" s="8"/>
      <c r="P2910" s="8">
        <v>47</v>
      </c>
    </row>
    <row r="2911" spans="1:16" x14ac:dyDescent="0.2">
      <c r="A2911" s="10" t="s">
        <v>7</v>
      </c>
      <c r="B2911" s="8"/>
      <c r="C2911" s="8">
        <v>47</v>
      </c>
      <c r="D2911" s="8">
        <v>47</v>
      </c>
      <c r="M2911" s="8">
        <v>4</v>
      </c>
      <c r="P2911" s="8"/>
    </row>
    <row r="2912" spans="1:16" x14ac:dyDescent="0.2">
      <c r="A2912" s="10" t="s">
        <v>3998</v>
      </c>
      <c r="B2912" s="8">
        <v>4</v>
      </c>
      <c r="C2912" s="8"/>
      <c r="D2912" s="8">
        <v>4</v>
      </c>
      <c r="M2912" s="8">
        <v>10</v>
      </c>
      <c r="P2912" s="8"/>
    </row>
    <row r="2913" spans="1:16" x14ac:dyDescent="0.2">
      <c r="A2913" s="10" t="s">
        <v>3894</v>
      </c>
      <c r="B2913" s="8">
        <v>10</v>
      </c>
      <c r="C2913" s="8"/>
      <c r="D2913" s="8">
        <v>10</v>
      </c>
      <c r="M2913" s="8"/>
      <c r="P2913" s="8">
        <v>3562</v>
      </c>
    </row>
    <row r="2914" spans="1:16" x14ac:dyDescent="0.2">
      <c r="A2914" s="10" t="s">
        <v>2188</v>
      </c>
      <c r="B2914" s="8"/>
      <c r="C2914" s="8">
        <v>3562</v>
      </c>
      <c r="D2914" s="8">
        <v>3562</v>
      </c>
      <c r="M2914" s="8">
        <v>22</v>
      </c>
      <c r="P2914" s="8"/>
    </row>
    <row r="2915" spans="1:16" x14ac:dyDescent="0.2">
      <c r="A2915" s="10" t="s">
        <v>2136</v>
      </c>
      <c r="B2915" s="8">
        <v>22</v>
      </c>
      <c r="C2915" s="8"/>
      <c r="D2915" s="8">
        <v>22</v>
      </c>
      <c r="M2915" s="8"/>
      <c r="P2915" s="8">
        <v>539</v>
      </c>
    </row>
    <row r="2916" spans="1:16" x14ac:dyDescent="0.2">
      <c r="A2916" s="10" t="s">
        <v>2230</v>
      </c>
      <c r="B2916" s="8"/>
      <c r="C2916" s="8">
        <v>539</v>
      </c>
      <c r="D2916" s="8">
        <v>539</v>
      </c>
      <c r="M2916" s="8">
        <v>0</v>
      </c>
      <c r="P2916" s="8"/>
    </row>
    <row r="2917" spans="1:16" x14ac:dyDescent="0.2">
      <c r="A2917" s="10" t="s">
        <v>1816</v>
      </c>
      <c r="B2917" s="8">
        <v>0</v>
      </c>
      <c r="C2917" s="8"/>
      <c r="D2917" s="8">
        <v>0</v>
      </c>
      <c r="M2917" s="8"/>
      <c r="P2917" s="8">
        <v>64</v>
      </c>
    </row>
    <row r="2918" spans="1:16" x14ac:dyDescent="0.2">
      <c r="A2918" s="10" t="s">
        <v>2992</v>
      </c>
      <c r="B2918" s="8"/>
      <c r="C2918" s="8">
        <v>64</v>
      </c>
      <c r="D2918" s="8">
        <v>64</v>
      </c>
      <c r="M2918" s="8">
        <v>3</v>
      </c>
      <c r="P2918" s="8"/>
    </row>
    <row r="2919" spans="1:16" x14ac:dyDescent="0.2">
      <c r="A2919" s="10" t="s">
        <v>3074</v>
      </c>
      <c r="B2919" s="8">
        <v>3</v>
      </c>
      <c r="C2919" s="8"/>
      <c r="D2919" s="8">
        <v>3</v>
      </c>
      <c r="M2919" s="8">
        <v>1</v>
      </c>
      <c r="P2919" s="8"/>
    </row>
    <row r="2920" spans="1:16" x14ac:dyDescent="0.2">
      <c r="A2920" s="10" t="s">
        <v>3949</v>
      </c>
      <c r="B2920" s="8">
        <v>1</v>
      </c>
      <c r="C2920" s="8"/>
      <c r="D2920" s="8">
        <v>1</v>
      </c>
      <c r="M2920" s="8"/>
      <c r="P2920" s="8">
        <v>22</v>
      </c>
    </row>
    <row r="2921" spans="1:16" x14ac:dyDescent="0.2">
      <c r="A2921" s="10" t="s">
        <v>3657</v>
      </c>
      <c r="B2921" s="8"/>
      <c r="C2921" s="8">
        <v>22</v>
      </c>
      <c r="D2921" s="8">
        <v>22</v>
      </c>
      <c r="M2921" s="8"/>
      <c r="P2921" s="8">
        <v>21</v>
      </c>
    </row>
    <row r="2922" spans="1:16" x14ac:dyDescent="0.2">
      <c r="A2922" s="10" t="s">
        <v>2834</v>
      </c>
      <c r="B2922" s="8"/>
      <c r="C2922" s="8">
        <v>21</v>
      </c>
      <c r="D2922" s="8">
        <v>21</v>
      </c>
      <c r="M2922" s="8"/>
      <c r="P2922" s="8">
        <v>57</v>
      </c>
    </row>
    <row r="2923" spans="1:16" x14ac:dyDescent="0.2">
      <c r="A2923" s="10" t="s">
        <v>3602</v>
      </c>
      <c r="B2923" s="8"/>
      <c r="C2923" s="8">
        <v>57</v>
      </c>
      <c r="D2923" s="8">
        <v>57</v>
      </c>
      <c r="M2923" s="8"/>
      <c r="P2923" s="8">
        <v>24</v>
      </c>
    </row>
    <row r="2924" spans="1:16" x14ac:dyDescent="0.2">
      <c r="A2924" s="10" t="s">
        <v>2792</v>
      </c>
      <c r="B2924" s="8"/>
      <c r="C2924" s="8">
        <v>24</v>
      </c>
      <c r="D2924" s="8">
        <v>24</v>
      </c>
      <c r="M2924" s="8"/>
      <c r="P2924" s="8">
        <v>163</v>
      </c>
    </row>
    <row r="2925" spans="1:16" x14ac:dyDescent="0.2">
      <c r="A2925" s="10" t="s">
        <v>2734</v>
      </c>
      <c r="B2925" s="8"/>
      <c r="C2925" s="8">
        <v>163</v>
      </c>
      <c r="D2925" s="8">
        <v>163</v>
      </c>
      <c r="M2925" s="8"/>
      <c r="P2925" s="8">
        <v>33</v>
      </c>
    </row>
    <row r="2926" spans="1:16" x14ac:dyDescent="0.2">
      <c r="A2926" s="10" t="s">
        <v>1925</v>
      </c>
      <c r="B2926" s="8"/>
      <c r="C2926" s="8">
        <v>33</v>
      </c>
      <c r="D2926" s="8">
        <v>33</v>
      </c>
      <c r="M2926" s="8">
        <v>8</v>
      </c>
      <c r="P2926" s="8"/>
    </row>
    <row r="2927" spans="1:16" x14ac:dyDescent="0.2">
      <c r="A2927" s="10" t="s">
        <v>4087</v>
      </c>
      <c r="B2927" s="8">
        <v>8</v>
      </c>
      <c r="C2927" s="8"/>
      <c r="D2927" s="8">
        <v>8</v>
      </c>
      <c r="M2927" s="8"/>
      <c r="P2927" s="8">
        <v>32</v>
      </c>
    </row>
    <row r="2928" spans="1:16" x14ac:dyDescent="0.2">
      <c r="A2928" s="10" t="s">
        <v>1300</v>
      </c>
      <c r="B2928" s="8"/>
      <c r="C2928" s="8">
        <v>32</v>
      </c>
      <c r="D2928" s="8">
        <v>32</v>
      </c>
      <c r="M2928" s="8"/>
      <c r="P2928" s="8">
        <v>100</v>
      </c>
    </row>
    <row r="2929" spans="1:16" x14ac:dyDescent="0.2">
      <c r="A2929" s="10" t="s">
        <v>724</v>
      </c>
      <c r="B2929" s="8"/>
      <c r="C2929" s="8">
        <v>100</v>
      </c>
      <c r="D2929" s="8">
        <v>100</v>
      </c>
      <c r="M2929" s="8"/>
      <c r="P2929" s="8">
        <v>188</v>
      </c>
    </row>
    <row r="2930" spans="1:16" x14ac:dyDescent="0.2">
      <c r="A2930" s="10" t="s">
        <v>347</v>
      </c>
      <c r="B2930" s="8"/>
      <c r="C2930" s="8">
        <v>188</v>
      </c>
      <c r="D2930" s="8">
        <v>188</v>
      </c>
      <c r="M2930" s="8"/>
      <c r="P2930" s="8">
        <v>20</v>
      </c>
    </row>
    <row r="2931" spans="1:16" x14ac:dyDescent="0.2">
      <c r="A2931" s="10" t="s">
        <v>11</v>
      </c>
      <c r="B2931" s="8"/>
      <c r="C2931" s="8">
        <v>20</v>
      </c>
      <c r="D2931" s="8">
        <v>20</v>
      </c>
      <c r="M2931" s="8"/>
      <c r="P2931" s="8">
        <v>1420</v>
      </c>
    </row>
    <row r="2932" spans="1:16" x14ac:dyDescent="0.2">
      <c r="A2932" s="10" t="s">
        <v>2713</v>
      </c>
      <c r="B2932" s="8"/>
      <c r="C2932" s="8">
        <v>1420</v>
      </c>
      <c r="D2932" s="8">
        <v>1420</v>
      </c>
      <c r="M2932" s="8"/>
      <c r="P2932" s="8">
        <v>21</v>
      </c>
    </row>
    <row r="2933" spans="1:16" x14ac:dyDescent="0.2">
      <c r="A2933" s="10" t="s">
        <v>2927</v>
      </c>
      <c r="B2933" s="8"/>
      <c r="C2933" s="8">
        <v>21</v>
      </c>
      <c r="D2933" s="8">
        <v>21</v>
      </c>
      <c r="M2933" s="8"/>
      <c r="P2933" s="8">
        <v>143</v>
      </c>
    </row>
    <row r="2934" spans="1:16" x14ac:dyDescent="0.2">
      <c r="A2934" s="10" t="s">
        <v>725</v>
      </c>
      <c r="B2934" s="8"/>
      <c r="C2934" s="8">
        <v>143</v>
      </c>
      <c r="D2934" s="8">
        <v>143</v>
      </c>
      <c r="M2934" s="8"/>
      <c r="P2934" s="8">
        <v>24</v>
      </c>
    </row>
    <row r="2935" spans="1:16" x14ac:dyDescent="0.2">
      <c r="A2935" s="10" t="s">
        <v>2789</v>
      </c>
      <c r="B2935" s="8"/>
      <c r="C2935" s="8">
        <v>24</v>
      </c>
      <c r="D2935" s="8">
        <v>24</v>
      </c>
      <c r="M2935" s="8">
        <v>95</v>
      </c>
      <c r="P2935" s="8"/>
    </row>
    <row r="2936" spans="1:16" x14ac:dyDescent="0.2">
      <c r="A2936" s="10" t="s">
        <v>1872</v>
      </c>
      <c r="B2936" s="8">
        <v>95</v>
      </c>
      <c r="C2936" s="8"/>
      <c r="D2936" s="8">
        <v>95</v>
      </c>
      <c r="M2936" s="8">
        <v>0</v>
      </c>
      <c r="P2936" s="8"/>
    </row>
    <row r="2937" spans="1:16" x14ac:dyDescent="0.2">
      <c r="A2937" s="10" t="s">
        <v>488</v>
      </c>
      <c r="B2937" s="8">
        <v>0</v>
      </c>
      <c r="C2937" s="8"/>
      <c r="D2937" s="8">
        <v>0</v>
      </c>
      <c r="M2937" s="8">
        <v>81</v>
      </c>
      <c r="P2937" s="8"/>
    </row>
    <row r="2938" spans="1:16" x14ac:dyDescent="0.2">
      <c r="A2938" s="10" t="s">
        <v>1796</v>
      </c>
      <c r="B2938" s="8">
        <v>81</v>
      </c>
      <c r="C2938" s="8"/>
      <c r="D2938" s="8">
        <v>81</v>
      </c>
      <c r="M2938" s="8"/>
      <c r="P2938" s="8">
        <v>130</v>
      </c>
    </row>
    <row r="2939" spans="1:16" x14ac:dyDescent="0.2">
      <c r="A2939" s="10" t="s">
        <v>729</v>
      </c>
      <c r="B2939" s="8"/>
      <c r="C2939" s="8">
        <v>130</v>
      </c>
      <c r="D2939" s="8">
        <v>130</v>
      </c>
      <c r="M2939" s="8"/>
      <c r="P2939" s="8">
        <v>1</v>
      </c>
    </row>
    <row r="2940" spans="1:16" x14ac:dyDescent="0.2">
      <c r="A2940" s="10" t="s">
        <v>33</v>
      </c>
      <c r="B2940" s="8"/>
      <c r="C2940" s="8">
        <v>1</v>
      </c>
      <c r="D2940" s="8">
        <v>1</v>
      </c>
      <c r="M2940" s="8"/>
      <c r="P2940" s="8">
        <v>89</v>
      </c>
    </row>
    <row r="2941" spans="1:16" x14ac:dyDescent="0.2">
      <c r="A2941" s="10" t="s">
        <v>1219</v>
      </c>
      <c r="B2941" s="8"/>
      <c r="C2941" s="8">
        <v>89</v>
      </c>
      <c r="D2941" s="8">
        <v>89</v>
      </c>
      <c r="M2941" s="8"/>
      <c r="P2941" s="8">
        <v>10</v>
      </c>
    </row>
    <row r="2942" spans="1:16" x14ac:dyDescent="0.2">
      <c r="A2942" s="10" t="s">
        <v>3815</v>
      </c>
      <c r="B2942" s="8"/>
      <c r="C2942" s="8">
        <v>10</v>
      </c>
      <c r="D2942" s="8">
        <v>10</v>
      </c>
      <c r="M2942" s="8"/>
      <c r="P2942" s="8">
        <v>369</v>
      </c>
    </row>
    <row r="2943" spans="1:16" x14ac:dyDescent="0.2">
      <c r="A2943" s="10" t="s">
        <v>1535</v>
      </c>
      <c r="B2943" s="8"/>
      <c r="C2943" s="8">
        <v>369</v>
      </c>
      <c r="D2943" s="8">
        <v>369</v>
      </c>
      <c r="M2943" s="8">
        <v>1</v>
      </c>
      <c r="P2943" s="8"/>
    </row>
    <row r="2944" spans="1:16" x14ac:dyDescent="0.2">
      <c r="A2944" s="10" t="s">
        <v>1451</v>
      </c>
      <c r="B2944" s="8">
        <v>1</v>
      </c>
      <c r="C2944" s="8"/>
      <c r="D2944" s="8">
        <v>1</v>
      </c>
      <c r="M2944" s="8"/>
      <c r="P2944" s="8">
        <v>61</v>
      </c>
    </row>
    <row r="2945" spans="1:16" x14ac:dyDescent="0.2">
      <c r="A2945" s="10" t="s">
        <v>47</v>
      </c>
      <c r="B2945" s="8"/>
      <c r="C2945" s="8">
        <v>61</v>
      </c>
      <c r="D2945" s="8">
        <v>61</v>
      </c>
      <c r="M2945" s="8">
        <v>2</v>
      </c>
      <c r="P2945" s="8"/>
    </row>
    <row r="2946" spans="1:16" x14ac:dyDescent="0.2">
      <c r="A2946" s="10" t="s">
        <v>936</v>
      </c>
      <c r="B2946" s="8">
        <v>2</v>
      </c>
      <c r="C2946" s="8"/>
      <c r="D2946" s="8">
        <v>2</v>
      </c>
      <c r="M2946" s="8"/>
      <c r="P2946" s="8">
        <v>120</v>
      </c>
    </row>
    <row r="2947" spans="1:16" x14ac:dyDescent="0.2">
      <c r="A2947" s="10" t="s">
        <v>2042</v>
      </c>
      <c r="B2947" s="8"/>
      <c r="C2947" s="8">
        <v>120</v>
      </c>
      <c r="D2947" s="8">
        <v>120</v>
      </c>
      <c r="M2947" s="8"/>
      <c r="P2947" s="8">
        <v>64</v>
      </c>
    </row>
    <row r="2948" spans="1:16" x14ac:dyDescent="0.2">
      <c r="A2948" s="10" t="s">
        <v>65</v>
      </c>
      <c r="B2948" s="8"/>
      <c r="C2948" s="8">
        <v>64</v>
      </c>
      <c r="D2948" s="8">
        <v>64</v>
      </c>
      <c r="M2948" s="8">
        <v>0</v>
      </c>
      <c r="P2948" s="8"/>
    </row>
    <row r="2949" spans="1:16" x14ac:dyDescent="0.2">
      <c r="A2949" s="10" t="s">
        <v>2520</v>
      </c>
      <c r="B2949" s="8">
        <v>0</v>
      </c>
      <c r="C2949" s="8"/>
      <c r="D2949" s="8">
        <v>0</v>
      </c>
      <c r="M2949" s="8"/>
      <c r="P2949" s="8">
        <v>57</v>
      </c>
    </row>
    <row r="2950" spans="1:16" x14ac:dyDescent="0.2">
      <c r="A2950" s="10" t="s">
        <v>3148</v>
      </c>
      <c r="B2950" s="8"/>
      <c r="C2950" s="8">
        <v>57</v>
      </c>
      <c r="D2950" s="8">
        <v>57</v>
      </c>
      <c r="M2950" s="8"/>
      <c r="P2950" s="8">
        <v>415</v>
      </c>
    </row>
    <row r="2951" spans="1:16" x14ac:dyDescent="0.2">
      <c r="A2951" s="10" t="s">
        <v>279</v>
      </c>
      <c r="B2951" s="8"/>
      <c r="C2951" s="8">
        <v>415</v>
      </c>
      <c r="D2951" s="8">
        <v>415</v>
      </c>
      <c r="M2951" s="8">
        <v>22</v>
      </c>
      <c r="P2951" s="8"/>
    </row>
    <row r="2952" spans="1:16" x14ac:dyDescent="0.2">
      <c r="A2952" s="10" t="s">
        <v>1438</v>
      </c>
      <c r="B2952" s="8">
        <v>22</v>
      </c>
      <c r="C2952" s="8"/>
      <c r="D2952" s="8">
        <v>22</v>
      </c>
      <c r="M2952" s="8">
        <v>14</v>
      </c>
      <c r="P2952" s="8"/>
    </row>
    <row r="2953" spans="1:16" x14ac:dyDescent="0.2">
      <c r="A2953" s="10" t="s">
        <v>3635</v>
      </c>
      <c r="B2953" s="8">
        <v>14</v>
      </c>
      <c r="C2953" s="8"/>
      <c r="D2953" s="8">
        <v>14</v>
      </c>
      <c r="M2953" s="8"/>
      <c r="P2953" s="8">
        <v>153</v>
      </c>
    </row>
    <row r="2954" spans="1:16" x14ac:dyDescent="0.2">
      <c r="A2954" s="10" t="s">
        <v>723</v>
      </c>
      <c r="B2954" s="8"/>
      <c r="C2954" s="8">
        <v>153</v>
      </c>
      <c r="D2954" s="8">
        <v>153</v>
      </c>
      <c r="M2954" s="8">
        <v>0</v>
      </c>
      <c r="P2954" s="8"/>
    </row>
    <row r="2955" spans="1:16" x14ac:dyDescent="0.2">
      <c r="A2955" s="10" t="s">
        <v>3945</v>
      </c>
      <c r="B2955" s="8">
        <v>0</v>
      </c>
      <c r="C2955" s="8"/>
      <c r="D2955" s="8">
        <v>0</v>
      </c>
      <c r="M2955" s="8">
        <v>12</v>
      </c>
      <c r="P2955" s="8"/>
    </row>
    <row r="2956" spans="1:16" x14ac:dyDescent="0.2">
      <c r="A2956" s="10" t="s">
        <v>2515</v>
      </c>
      <c r="B2956" s="8">
        <v>12</v>
      </c>
      <c r="C2956" s="8"/>
      <c r="D2956" s="8">
        <v>12</v>
      </c>
      <c r="M2956" s="8"/>
      <c r="P2956" s="8">
        <v>39</v>
      </c>
    </row>
    <row r="2957" spans="1:16" x14ac:dyDescent="0.2">
      <c r="A2957" s="10" t="s">
        <v>3449</v>
      </c>
      <c r="B2957" s="8"/>
      <c r="C2957" s="8">
        <v>39</v>
      </c>
      <c r="D2957" s="8">
        <v>39</v>
      </c>
      <c r="M2957" s="8"/>
      <c r="P2957" s="8">
        <v>38</v>
      </c>
    </row>
    <row r="2958" spans="1:16" x14ac:dyDescent="0.2">
      <c r="A2958" s="10" t="s">
        <v>804</v>
      </c>
      <c r="B2958" s="8"/>
      <c r="C2958" s="8">
        <v>38</v>
      </c>
      <c r="D2958" s="8">
        <v>38</v>
      </c>
      <c r="M2958" s="8">
        <v>7</v>
      </c>
      <c r="P2958" s="8"/>
    </row>
    <row r="2959" spans="1:16" x14ac:dyDescent="0.2">
      <c r="A2959" s="10" t="s">
        <v>2501</v>
      </c>
      <c r="B2959" s="8">
        <v>7</v>
      </c>
      <c r="C2959" s="8"/>
      <c r="D2959" s="8">
        <v>7</v>
      </c>
      <c r="M2959" s="8"/>
      <c r="P2959" s="8">
        <v>57</v>
      </c>
    </row>
    <row r="2960" spans="1:16" x14ac:dyDescent="0.2">
      <c r="A2960" s="10" t="s">
        <v>2247</v>
      </c>
      <c r="B2960" s="8"/>
      <c r="C2960" s="8">
        <v>57</v>
      </c>
      <c r="D2960" s="8">
        <v>57</v>
      </c>
      <c r="M2960" s="8">
        <v>17</v>
      </c>
      <c r="P2960" s="8"/>
    </row>
    <row r="2961" spans="1:16" x14ac:dyDescent="0.2">
      <c r="A2961" s="10" t="s">
        <v>1406</v>
      </c>
      <c r="B2961" s="8">
        <v>17</v>
      </c>
      <c r="C2961" s="8"/>
      <c r="D2961" s="8">
        <v>17</v>
      </c>
      <c r="M2961" s="8">
        <v>5</v>
      </c>
      <c r="P2961" s="8"/>
    </row>
    <row r="2962" spans="1:16" x14ac:dyDescent="0.2">
      <c r="A2962" s="10" t="s">
        <v>894</v>
      </c>
      <c r="B2962" s="8">
        <v>5</v>
      </c>
      <c r="C2962" s="8"/>
      <c r="D2962" s="8">
        <v>5</v>
      </c>
      <c r="M2962" s="8"/>
      <c r="P2962" s="8">
        <v>1789</v>
      </c>
    </row>
    <row r="2963" spans="1:16" x14ac:dyDescent="0.2">
      <c r="A2963" s="10" t="s">
        <v>1945</v>
      </c>
      <c r="B2963" s="8"/>
      <c r="C2963" s="8">
        <v>1789</v>
      </c>
      <c r="D2963" s="8">
        <v>1789</v>
      </c>
      <c r="M2963" s="8">
        <v>13</v>
      </c>
      <c r="P2963" s="8"/>
    </row>
    <row r="2964" spans="1:16" x14ac:dyDescent="0.2">
      <c r="A2964" s="10" t="s">
        <v>2871</v>
      </c>
      <c r="B2964" s="8">
        <v>13</v>
      </c>
      <c r="C2964" s="8"/>
      <c r="D2964" s="8">
        <v>13</v>
      </c>
      <c r="M2964" s="8"/>
      <c r="P2964" s="8">
        <v>16</v>
      </c>
    </row>
    <row r="2965" spans="1:16" x14ac:dyDescent="0.2">
      <c r="A2965" s="10" t="s">
        <v>3673</v>
      </c>
      <c r="B2965" s="8"/>
      <c r="C2965" s="8">
        <v>16</v>
      </c>
      <c r="D2965" s="8">
        <v>16</v>
      </c>
      <c r="M2965" s="8"/>
      <c r="P2965" s="8">
        <v>9</v>
      </c>
    </row>
    <row r="2966" spans="1:16" x14ac:dyDescent="0.2">
      <c r="A2966" s="10" t="s">
        <v>3050</v>
      </c>
      <c r="B2966" s="8"/>
      <c r="C2966" s="8">
        <v>9</v>
      </c>
      <c r="D2966" s="8">
        <v>9</v>
      </c>
      <c r="M2966" s="8">
        <v>1</v>
      </c>
      <c r="P2966" s="8"/>
    </row>
    <row r="2967" spans="1:16" x14ac:dyDescent="0.2">
      <c r="A2967" s="10" t="s">
        <v>4104</v>
      </c>
      <c r="B2967" s="8">
        <v>1</v>
      </c>
      <c r="C2967" s="8"/>
      <c r="D2967" s="8">
        <v>1</v>
      </c>
      <c r="M2967" s="8">
        <v>0</v>
      </c>
      <c r="P2967" s="8"/>
    </row>
    <row r="2968" spans="1:16" x14ac:dyDescent="0.2">
      <c r="A2968" s="10" t="s">
        <v>174</v>
      </c>
      <c r="B2968" s="8">
        <v>0</v>
      </c>
      <c r="C2968" s="8"/>
      <c r="D2968" s="8">
        <v>0</v>
      </c>
      <c r="M2968" s="8"/>
      <c r="P2968" s="8">
        <v>82</v>
      </c>
    </row>
    <row r="2969" spans="1:16" x14ac:dyDescent="0.2">
      <c r="A2969" s="10" t="s">
        <v>3208</v>
      </c>
      <c r="B2969" s="8"/>
      <c r="C2969" s="8">
        <v>82</v>
      </c>
      <c r="D2969" s="8">
        <v>82</v>
      </c>
      <c r="M2969" s="8">
        <v>1</v>
      </c>
      <c r="P2969" s="8"/>
    </row>
    <row r="2970" spans="1:16" x14ac:dyDescent="0.2">
      <c r="A2970" s="10" t="s">
        <v>2773</v>
      </c>
      <c r="B2970" s="8">
        <v>1</v>
      </c>
      <c r="C2970" s="8"/>
      <c r="D2970" s="8">
        <v>1</v>
      </c>
      <c r="M2970" s="8"/>
      <c r="P2970" s="8">
        <v>25</v>
      </c>
    </row>
    <row r="2971" spans="1:16" x14ac:dyDescent="0.2">
      <c r="A2971" s="10" t="s">
        <v>3026</v>
      </c>
      <c r="B2971" s="8"/>
      <c r="C2971" s="8">
        <v>25</v>
      </c>
      <c r="D2971" s="8">
        <v>25</v>
      </c>
      <c r="M2971" s="8"/>
      <c r="P2971" s="8">
        <v>89</v>
      </c>
    </row>
    <row r="2972" spans="1:16" x14ac:dyDescent="0.2">
      <c r="A2972" s="10" t="s">
        <v>374</v>
      </c>
      <c r="B2972" s="8"/>
      <c r="C2972" s="8">
        <v>89</v>
      </c>
      <c r="D2972" s="8">
        <v>89</v>
      </c>
      <c r="M2972" s="8"/>
      <c r="P2972" s="8">
        <v>57</v>
      </c>
    </row>
    <row r="2973" spans="1:16" x14ac:dyDescent="0.2">
      <c r="A2973" s="10" t="s">
        <v>3669</v>
      </c>
      <c r="B2973" s="8"/>
      <c r="C2973" s="8">
        <v>57</v>
      </c>
      <c r="D2973" s="8">
        <v>57</v>
      </c>
      <c r="M2973" s="8"/>
      <c r="P2973" s="8">
        <v>18</v>
      </c>
    </row>
    <row r="2974" spans="1:16" x14ac:dyDescent="0.2">
      <c r="A2974" s="10" t="s">
        <v>1624</v>
      </c>
      <c r="B2974" s="8"/>
      <c r="C2974" s="8">
        <v>18</v>
      </c>
      <c r="D2974" s="8">
        <v>18</v>
      </c>
      <c r="M2974" s="8">
        <v>2</v>
      </c>
      <c r="P2974" s="8"/>
    </row>
    <row r="2975" spans="1:16" x14ac:dyDescent="0.2">
      <c r="A2975" s="10" t="s">
        <v>1484</v>
      </c>
      <c r="B2975" s="8">
        <v>2</v>
      </c>
      <c r="C2975" s="8"/>
      <c r="D2975" s="8">
        <v>2</v>
      </c>
      <c r="M2975" s="8"/>
      <c r="P2975" s="8">
        <v>104</v>
      </c>
    </row>
    <row r="2976" spans="1:16" x14ac:dyDescent="0.2">
      <c r="A2976" s="10" t="s">
        <v>3239</v>
      </c>
      <c r="B2976" s="8"/>
      <c r="C2976" s="8">
        <v>104</v>
      </c>
      <c r="D2976" s="8">
        <v>104</v>
      </c>
      <c r="M2976" s="8"/>
      <c r="P2976" s="8">
        <v>253</v>
      </c>
    </row>
    <row r="2977" spans="1:16" x14ac:dyDescent="0.2">
      <c r="A2977" s="10" t="s">
        <v>1220</v>
      </c>
      <c r="B2977" s="8"/>
      <c r="C2977" s="8">
        <v>253</v>
      </c>
      <c r="D2977" s="8">
        <v>253</v>
      </c>
      <c r="M2977" s="8"/>
      <c r="P2977" s="8">
        <v>18</v>
      </c>
    </row>
    <row r="2978" spans="1:16" x14ac:dyDescent="0.2">
      <c r="A2978" s="10" t="s">
        <v>3590</v>
      </c>
      <c r="B2978" s="8"/>
      <c r="C2978" s="8">
        <v>18</v>
      </c>
      <c r="D2978" s="8">
        <v>18</v>
      </c>
      <c r="M2978" s="8"/>
      <c r="P2978" s="8">
        <v>13</v>
      </c>
    </row>
    <row r="2979" spans="1:16" x14ac:dyDescent="0.2">
      <c r="A2979" s="10" t="s">
        <v>1897</v>
      </c>
      <c r="B2979" s="8"/>
      <c r="C2979" s="8">
        <v>13</v>
      </c>
      <c r="D2979" s="8">
        <v>13</v>
      </c>
      <c r="M2979" s="8">
        <v>4</v>
      </c>
      <c r="P2979" s="8"/>
    </row>
    <row r="2980" spans="1:16" x14ac:dyDescent="0.2">
      <c r="A2980" s="10" t="s">
        <v>4043</v>
      </c>
      <c r="B2980" s="8">
        <v>4</v>
      </c>
      <c r="C2980" s="8"/>
      <c r="D2980" s="8">
        <v>4</v>
      </c>
      <c r="M2980" s="8">
        <v>0</v>
      </c>
      <c r="P2980" s="8"/>
    </row>
    <row r="2981" spans="1:16" x14ac:dyDescent="0.2">
      <c r="A2981" s="10" t="s">
        <v>3634</v>
      </c>
      <c r="B2981" s="8">
        <v>0</v>
      </c>
      <c r="C2981" s="8"/>
      <c r="D2981" s="8">
        <v>0</v>
      </c>
      <c r="M2981" s="8"/>
      <c r="P2981" s="8">
        <v>298</v>
      </c>
    </row>
    <row r="2982" spans="1:16" x14ac:dyDescent="0.2">
      <c r="A2982" s="10" t="s">
        <v>301</v>
      </c>
      <c r="B2982" s="8"/>
      <c r="C2982" s="8">
        <v>298</v>
      </c>
      <c r="D2982" s="8">
        <v>298</v>
      </c>
      <c r="M2982" s="8"/>
      <c r="P2982" s="8">
        <v>113</v>
      </c>
    </row>
    <row r="2983" spans="1:16" x14ac:dyDescent="0.2">
      <c r="A2983" s="10" t="s">
        <v>2975</v>
      </c>
      <c r="B2983" s="8"/>
      <c r="C2983" s="8">
        <v>113</v>
      </c>
      <c r="D2983" s="8">
        <v>113</v>
      </c>
      <c r="M2983" s="8">
        <v>0</v>
      </c>
      <c r="P2983" s="8"/>
    </row>
    <row r="2984" spans="1:16" x14ac:dyDescent="0.2">
      <c r="A2984" s="10" t="s">
        <v>4008</v>
      </c>
      <c r="B2984" s="8">
        <v>0</v>
      </c>
      <c r="C2984" s="8"/>
      <c r="D2984" s="8">
        <v>0</v>
      </c>
      <c r="M2984" s="8">
        <v>140</v>
      </c>
      <c r="P2984" s="8"/>
    </row>
    <row r="2985" spans="1:16" x14ac:dyDescent="0.2">
      <c r="A2985" s="10" t="s">
        <v>481</v>
      </c>
      <c r="B2985" s="8">
        <v>140</v>
      </c>
      <c r="C2985" s="8"/>
      <c r="D2985" s="8">
        <v>140</v>
      </c>
      <c r="M2985" s="8"/>
      <c r="P2985" s="8">
        <v>740</v>
      </c>
    </row>
    <row r="2986" spans="1:16" x14ac:dyDescent="0.2">
      <c r="A2986" s="10" t="s">
        <v>1534</v>
      </c>
      <c r="B2986" s="8"/>
      <c r="C2986" s="8">
        <v>740</v>
      </c>
      <c r="D2986" s="8">
        <v>740</v>
      </c>
      <c r="M2986" s="8">
        <v>33</v>
      </c>
      <c r="P2986" s="8"/>
    </row>
    <row r="2987" spans="1:16" x14ac:dyDescent="0.2">
      <c r="A2987" s="10" t="s">
        <v>2517</v>
      </c>
      <c r="B2987" s="8">
        <v>33</v>
      </c>
      <c r="C2987" s="8"/>
      <c r="D2987" s="8">
        <v>33</v>
      </c>
      <c r="M2987" s="8"/>
      <c r="P2987" s="8">
        <v>20</v>
      </c>
    </row>
    <row r="2988" spans="1:16" x14ac:dyDescent="0.2">
      <c r="A2988" s="10" t="s">
        <v>3812</v>
      </c>
      <c r="B2988" s="8"/>
      <c r="C2988" s="8">
        <v>20</v>
      </c>
      <c r="D2988" s="8">
        <v>20</v>
      </c>
      <c r="M2988" s="8"/>
      <c r="P2988" s="8">
        <v>29</v>
      </c>
    </row>
    <row r="2989" spans="1:16" x14ac:dyDescent="0.2">
      <c r="A2989" s="10" t="s">
        <v>355</v>
      </c>
      <c r="B2989" s="8"/>
      <c r="C2989" s="8">
        <v>29</v>
      </c>
      <c r="D2989" s="8">
        <v>29</v>
      </c>
      <c r="M2989" s="8"/>
      <c r="P2989" s="8">
        <v>81</v>
      </c>
    </row>
    <row r="2990" spans="1:16" x14ac:dyDescent="0.2">
      <c r="A2990" s="10" t="s">
        <v>1471</v>
      </c>
      <c r="B2990" s="8"/>
      <c r="C2990" s="8">
        <v>81</v>
      </c>
      <c r="D2990" s="8">
        <v>81</v>
      </c>
      <c r="M2990" s="8">
        <v>20</v>
      </c>
      <c r="P2990" s="8"/>
    </row>
    <row r="2991" spans="1:16" x14ac:dyDescent="0.2">
      <c r="A2991" s="10" t="s">
        <v>3851</v>
      </c>
      <c r="B2991" s="8">
        <v>20</v>
      </c>
      <c r="C2991" s="8"/>
      <c r="D2991" s="8">
        <v>20</v>
      </c>
      <c r="M2991" s="8">
        <v>2</v>
      </c>
      <c r="P2991" s="8"/>
    </row>
    <row r="2992" spans="1:16" x14ac:dyDescent="0.2">
      <c r="A2992" s="10" t="s">
        <v>3065</v>
      </c>
      <c r="B2992" s="8">
        <v>2</v>
      </c>
      <c r="C2992" s="8"/>
      <c r="D2992" s="8">
        <v>2</v>
      </c>
      <c r="M2992" s="8">
        <v>4</v>
      </c>
      <c r="P2992" s="8"/>
    </row>
    <row r="2993" spans="1:16" x14ac:dyDescent="0.2">
      <c r="A2993" s="10" t="s">
        <v>1916</v>
      </c>
      <c r="B2993" s="8">
        <v>4</v>
      </c>
      <c r="C2993" s="8"/>
      <c r="D2993" s="8">
        <v>4</v>
      </c>
      <c r="M2993" s="8"/>
      <c r="P2993" s="8">
        <v>72</v>
      </c>
    </row>
    <row r="2994" spans="1:16" x14ac:dyDescent="0.2">
      <c r="A2994" s="10" t="s">
        <v>3506</v>
      </c>
      <c r="B2994" s="8"/>
      <c r="C2994" s="8">
        <v>72</v>
      </c>
      <c r="D2994" s="8">
        <v>72</v>
      </c>
      <c r="M2994" s="8">
        <v>0</v>
      </c>
      <c r="P2994" s="8"/>
    </row>
    <row r="2995" spans="1:16" x14ac:dyDescent="0.2">
      <c r="A2995" s="10" t="s">
        <v>229</v>
      </c>
      <c r="B2995" s="8">
        <v>0</v>
      </c>
      <c r="C2995" s="8"/>
      <c r="D2995" s="8">
        <v>0</v>
      </c>
      <c r="M2995" s="8">
        <v>27</v>
      </c>
      <c r="P2995" s="8"/>
    </row>
    <row r="2996" spans="1:16" x14ac:dyDescent="0.2">
      <c r="A2996" s="10" t="s">
        <v>2596</v>
      </c>
      <c r="B2996" s="8">
        <v>27</v>
      </c>
      <c r="C2996" s="8"/>
      <c r="D2996" s="8">
        <v>27</v>
      </c>
      <c r="M2996" s="8"/>
      <c r="P2996" s="8">
        <v>32</v>
      </c>
    </row>
    <row r="2997" spans="1:16" x14ac:dyDescent="0.2">
      <c r="A2997" s="10" t="s">
        <v>2099</v>
      </c>
      <c r="B2997" s="8"/>
      <c r="C2997" s="8">
        <v>32</v>
      </c>
      <c r="D2997" s="8">
        <v>32</v>
      </c>
      <c r="M2997" s="8"/>
      <c r="P2997" s="8">
        <v>95</v>
      </c>
    </row>
    <row r="2998" spans="1:16" x14ac:dyDescent="0.2">
      <c r="A2998" s="10" t="s">
        <v>2481</v>
      </c>
      <c r="B2998" s="8"/>
      <c r="C2998" s="8">
        <v>95</v>
      </c>
      <c r="D2998" s="8">
        <v>95</v>
      </c>
      <c r="M2998" s="8"/>
      <c r="P2998" s="8">
        <v>77</v>
      </c>
    </row>
    <row r="2999" spans="1:16" x14ac:dyDescent="0.2">
      <c r="A2999" s="10" t="s">
        <v>1935</v>
      </c>
      <c r="B2999" s="8"/>
      <c r="C2999" s="8">
        <v>77</v>
      </c>
      <c r="D2999" s="8">
        <v>77</v>
      </c>
      <c r="M2999" s="8">
        <v>45</v>
      </c>
      <c r="P2999" s="8"/>
    </row>
    <row r="3000" spans="1:16" x14ac:dyDescent="0.2">
      <c r="A3000" s="10" t="s">
        <v>3089</v>
      </c>
      <c r="B3000" s="8">
        <v>45</v>
      </c>
      <c r="C3000" s="8"/>
      <c r="D3000" s="8">
        <v>45</v>
      </c>
      <c r="M3000" s="8"/>
      <c r="P3000" s="8">
        <v>307</v>
      </c>
    </row>
    <row r="3001" spans="1:16" x14ac:dyDescent="0.2">
      <c r="A3001" s="10" t="s">
        <v>3035</v>
      </c>
      <c r="B3001" s="8"/>
      <c r="C3001" s="8">
        <v>307</v>
      </c>
      <c r="D3001" s="8">
        <v>307</v>
      </c>
      <c r="M3001" s="8"/>
      <c r="P3001" s="8">
        <v>158</v>
      </c>
    </row>
    <row r="3002" spans="1:16" x14ac:dyDescent="0.2">
      <c r="A3002" s="10" t="s">
        <v>1618</v>
      </c>
      <c r="B3002" s="8"/>
      <c r="C3002" s="8">
        <v>158</v>
      </c>
      <c r="D3002" s="8">
        <v>158</v>
      </c>
      <c r="M3002" s="8">
        <v>1</v>
      </c>
      <c r="P3002" s="8"/>
    </row>
    <row r="3003" spans="1:16" x14ac:dyDescent="0.2">
      <c r="A3003" s="10" t="s">
        <v>1154</v>
      </c>
      <c r="B3003" s="8">
        <v>1</v>
      </c>
      <c r="C3003" s="8"/>
      <c r="D3003" s="8">
        <v>1</v>
      </c>
      <c r="M3003" s="8"/>
      <c r="P3003" s="8">
        <v>54</v>
      </c>
    </row>
    <row r="3004" spans="1:16" x14ac:dyDescent="0.2">
      <c r="A3004" s="10" t="s">
        <v>3368</v>
      </c>
      <c r="B3004" s="8"/>
      <c r="C3004" s="8">
        <v>54</v>
      </c>
      <c r="D3004" s="8">
        <v>54</v>
      </c>
      <c r="M3004" s="8"/>
      <c r="P3004" s="8">
        <v>942</v>
      </c>
    </row>
    <row r="3005" spans="1:16" x14ac:dyDescent="0.2">
      <c r="A3005" s="10" t="s">
        <v>260</v>
      </c>
      <c r="B3005" s="8"/>
      <c r="C3005" s="8">
        <v>942</v>
      </c>
      <c r="D3005" s="8">
        <v>942</v>
      </c>
      <c r="M3005" s="8"/>
      <c r="P3005" s="8">
        <v>916</v>
      </c>
    </row>
    <row r="3006" spans="1:16" x14ac:dyDescent="0.2">
      <c r="A3006" s="10" t="s">
        <v>1477</v>
      </c>
      <c r="B3006" s="8"/>
      <c r="C3006" s="8">
        <v>916</v>
      </c>
      <c r="D3006" s="8">
        <v>916</v>
      </c>
      <c r="M3006" s="8">
        <v>67</v>
      </c>
      <c r="P3006" s="8"/>
    </row>
    <row r="3007" spans="1:16" x14ac:dyDescent="0.2">
      <c r="A3007" s="10" t="s">
        <v>3062</v>
      </c>
      <c r="B3007" s="8">
        <v>67</v>
      </c>
      <c r="C3007" s="8"/>
      <c r="D3007" s="8">
        <v>67</v>
      </c>
      <c r="M3007" s="8"/>
      <c r="P3007" s="8">
        <v>173</v>
      </c>
    </row>
    <row r="3008" spans="1:16" x14ac:dyDescent="0.2">
      <c r="A3008" s="10" t="s">
        <v>2720</v>
      </c>
      <c r="B3008" s="8"/>
      <c r="C3008" s="8">
        <v>173</v>
      </c>
      <c r="D3008" s="8">
        <v>173</v>
      </c>
      <c r="M3008" s="8"/>
      <c r="P3008" s="8">
        <v>93</v>
      </c>
    </row>
    <row r="3009" spans="1:16" x14ac:dyDescent="0.2">
      <c r="A3009" s="10" t="s">
        <v>2807</v>
      </c>
      <c r="B3009" s="8"/>
      <c r="C3009" s="8">
        <v>93</v>
      </c>
      <c r="D3009" s="8">
        <v>93</v>
      </c>
      <c r="M3009" s="8">
        <v>9</v>
      </c>
      <c r="P3009" s="8"/>
    </row>
    <row r="3010" spans="1:16" x14ac:dyDescent="0.2">
      <c r="A3010" s="10" t="s">
        <v>1416</v>
      </c>
      <c r="B3010" s="8">
        <v>9</v>
      </c>
      <c r="C3010" s="8"/>
      <c r="D3010" s="8">
        <v>9</v>
      </c>
      <c r="M3010" s="8"/>
      <c r="P3010" s="8">
        <v>54</v>
      </c>
    </row>
    <row r="3011" spans="1:16" x14ac:dyDescent="0.2">
      <c r="A3011" s="10" t="s">
        <v>3306</v>
      </c>
      <c r="B3011" s="8"/>
      <c r="C3011" s="8">
        <v>54</v>
      </c>
      <c r="D3011" s="8">
        <v>54</v>
      </c>
      <c r="M3011" s="8">
        <v>38</v>
      </c>
      <c r="P3011" s="8"/>
    </row>
    <row r="3012" spans="1:16" x14ac:dyDescent="0.2">
      <c r="A3012" s="10" t="s">
        <v>4006</v>
      </c>
      <c r="B3012" s="8">
        <v>38</v>
      </c>
      <c r="C3012" s="8"/>
      <c r="D3012" s="8">
        <v>38</v>
      </c>
      <c r="M3012" s="8">
        <v>1</v>
      </c>
      <c r="P3012" s="8"/>
    </row>
    <row r="3013" spans="1:16" x14ac:dyDescent="0.2">
      <c r="A3013" s="10" t="s">
        <v>3859</v>
      </c>
      <c r="B3013" s="8">
        <v>1</v>
      </c>
      <c r="C3013" s="8"/>
      <c r="D3013" s="8">
        <v>1</v>
      </c>
      <c r="M3013" s="8"/>
      <c r="P3013" s="8">
        <v>305</v>
      </c>
    </row>
    <row r="3014" spans="1:16" x14ac:dyDescent="0.2">
      <c r="A3014" s="10" t="s">
        <v>2714</v>
      </c>
      <c r="B3014" s="8"/>
      <c r="C3014" s="8">
        <v>305</v>
      </c>
      <c r="D3014" s="8">
        <v>305</v>
      </c>
      <c r="M3014" s="8">
        <v>4</v>
      </c>
      <c r="P3014" s="8"/>
    </row>
    <row r="3015" spans="1:16" x14ac:dyDescent="0.2">
      <c r="A3015" s="10" t="s">
        <v>1082</v>
      </c>
      <c r="B3015" s="8">
        <v>4</v>
      </c>
      <c r="C3015" s="8"/>
      <c r="D3015" s="8">
        <v>4</v>
      </c>
      <c r="M3015" s="8">
        <v>18</v>
      </c>
      <c r="P3015" s="8"/>
    </row>
    <row r="3016" spans="1:16" x14ac:dyDescent="0.2">
      <c r="A3016" s="10" t="s">
        <v>202</v>
      </c>
      <c r="B3016" s="8">
        <v>18</v>
      </c>
      <c r="C3016" s="8"/>
      <c r="D3016" s="8">
        <v>18</v>
      </c>
      <c r="M3016" s="8"/>
      <c r="P3016" s="8">
        <v>15</v>
      </c>
    </row>
    <row r="3017" spans="1:16" x14ac:dyDescent="0.2">
      <c r="A3017" s="10" t="s">
        <v>3384</v>
      </c>
      <c r="B3017" s="8"/>
      <c r="C3017" s="8">
        <v>15</v>
      </c>
      <c r="D3017" s="8">
        <v>15</v>
      </c>
      <c r="M3017" s="8"/>
      <c r="P3017" s="8">
        <v>47</v>
      </c>
    </row>
    <row r="3018" spans="1:16" x14ac:dyDescent="0.2">
      <c r="A3018" s="10" t="s">
        <v>2968</v>
      </c>
      <c r="B3018" s="8"/>
      <c r="C3018" s="8">
        <v>47</v>
      </c>
      <c r="D3018" s="8">
        <v>47</v>
      </c>
      <c r="M3018" s="8">
        <v>9</v>
      </c>
      <c r="P3018" s="8"/>
    </row>
    <row r="3019" spans="1:16" x14ac:dyDescent="0.2">
      <c r="A3019" s="10" t="s">
        <v>2402</v>
      </c>
      <c r="B3019" s="8">
        <v>9</v>
      </c>
      <c r="C3019" s="8"/>
      <c r="D3019" s="8">
        <v>9</v>
      </c>
      <c r="M3019" s="8">
        <v>13</v>
      </c>
      <c r="P3019" s="8"/>
    </row>
    <row r="3020" spans="1:16" x14ac:dyDescent="0.2">
      <c r="A3020" s="10" t="s">
        <v>424</v>
      </c>
      <c r="B3020" s="8">
        <v>13</v>
      </c>
      <c r="C3020" s="8"/>
      <c r="D3020" s="8">
        <v>13</v>
      </c>
      <c r="M3020" s="8">
        <v>1</v>
      </c>
      <c r="P3020" s="8"/>
    </row>
    <row r="3021" spans="1:16" x14ac:dyDescent="0.2">
      <c r="A3021" s="10" t="s">
        <v>2841</v>
      </c>
      <c r="B3021" s="8">
        <v>1</v>
      </c>
      <c r="C3021" s="8"/>
      <c r="D3021" s="8">
        <v>1</v>
      </c>
      <c r="M3021" s="8"/>
      <c r="P3021" s="8">
        <v>221</v>
      </c>
    </row>
    <row r="3022" spans="1:16" x14ac:dyDescent="0.2">
      <c r="A3022" s="10" t="s">
        <v>1658</v>
      </c>
      <c r="B3022" s="8"/>
      <c r="C3022" s="8">
        <v>221</v>
      </c>
      <c r="D3022" s="8">
        <v>221</v>
      </c>
      <c r="M3022" s="8"/>
      <c r="P3022" s="8">
        <v>70</v>
      </c>
    </row>
    <row r="3023" spans="1:16" x14ac:dyDescent="0.2">
      <c r="A3023" s="10" t="s">
        <v>1372</v>
      </c>
      <c r="B3023" s="8"/>
      <c r="C3023" s="8">
        <v>70</v>
      </c>
      <c r="D3023" s="8">
        <v>70</v>
      </c>
      <c r="M3023" s="8"/>
      <c r="P3023" s="8">
        <v>35</v>
      </c>
    </row>
    <row r="3024" spans="1:16" x14ac:dyDescent="0.2">
      <c r="A3024" s="10" t="s">
        <v>407</v>
      </c>
      <c r="B3024" s="8"/>
      <c r="C3024" s="8">
        <v>35</v>
      </c>
      <c r="D3024" s="8">
        <v>35</v>
      </c>
      <c r="M3024" s="8"/>
      <c r="P3024" s="8">
        <v>23</v>
      </c>
    </row>
    <row r="3025" spans="1:16" x14ac:dyDescent="0.2">
      <c r="A3025" s="10" t="s">
        <v>1609</v>
      </c>
      <c r="B3025" s="8"/>
      <c r="C3025" s="8">
        <v>23</v>
      </c>
      <c r="D3025" s="8">
        <v>23</v>
      </c>
      <c r="M3025" s="8"/>
      <c r="P3025" s="8">
        <v>20</v>
      </c>
    </row>
    <row r="3026" spans="1:16" x14ac:dyDescent="0.2">
      <c r="A3026" s="10" t="s">
        <v>1287</v>
      </c>
      <c r="B3026" s="8"/>
      <c r="C3026" s="8">
        <v>20</v>
      </c>
      <c r="D3026" s="8">
        <v>20</v>
      </c>
      <c r="M3026" s="8">
        <v>11</v>
      </c>
      <c r="P3026" s="8"/>
    </row>
    <row r="3027" spans="1:16" x14ac:dyDescent="0.2">
      <c r="A3027" s="10" t="s">
        <v>485</v>
      </c>
      <c r="B3027" s="8">
        <v>11</v>
      </c>
      <c r="C3027" s="8"/>
      <c r="D3027" s="8">
        <v>11</v>
      </c>
      <c r="M3027" s="8">
        <v>0</v>
      </c>
      <c r="P3027" s="8"/>
    </row>
    <row r="3028" spans="1:16" x14ac:dyDescent="0.2">
      <c r="A3028" s="10" t="s">
        <v>2851</v>
      </c>
      <c r="B3028" s="8">
        <v>0</v>
      </c>
      <c r="C3028" s="8"/>
      <c r="D3028" s="8">
        <v>0</v>
      </c>
      <c r="M3028" s="8"/>
      <c r="P3028" s="8">
        <v>27</v>
      </c>
    </row>
    <row r="3029" spans="1:16" x14ac:dyDescent="0.2">
      <c r="A3029" s="10" t="s">
        <v>3295</v>
      </c>
      <c r="B3029" s="8"/>
      <c r="C3029" s="8">
        <v>27</v>
      </c>
      <c r="D3029" s="8">
        <v>27</v>
      </c>
      <c r="M3029" s="8">
        <v>3</v>
      </c>
      <c r="P3029" s="8"/>
    </row>
    <row r="3030" spans="1:16" x14ac:dyDescent="0.2">
      <c r="A3030" s="10" t="s">
        <v>1412</v>
      </c>
      <c r="B3030" s="8">
        <v>3</v>
      </c>
      <c r="C3030" s="8"/>
      <c r="D3030" s="8">
        <v>3</v>
      </c>
      <c r="M3030" s="8"/>
      <c r="P3030" s="8">
        <v>13</v>
      </c>
    </row>
    <row r="3031" spans="1:16" x14ac:dyDescent="0.2">
      <c r="A3031" s="10" t="s">
        <v>3703</v>
      </c>
      <c r="B3031" s="8"/>
      <c r="C3031" s="8">
        <v>13</v>
      </c>
      <c r="D3031" s="8">
        <v>13</v>
      </c>
      <c r="M3031" s="8">
        <v>14</v>
      </c>
      <c r="P3031" s="8"/>
    </row>
    <row r="3032" spans="1:16" x14ac:dyDescent="0.2">
      <c r="A3032" s="10" t="s">
        <v>2911</v>
      </c>
      <c r="B3032" s="8">
        <v>14</v>
      </c>
      <c r="C3032" s="8"/>
      <c r="D3032" s="8">
        <v>14</v>
      </c>
      <c r="M3032" s="8"/>
      <c r="P3032" s="8">
        <v>296</v>
      </c>
    </row>
    <row r="3033" spans="1:16" x14ac:dyDescent="0.2">
      <c r="A3033" s="10" t="s">
        <v>2225</v>
      </c>
      <c r="B3033" s="8"/>
      <c r="C3033" s="8">
        <v>296</v>
      </c>
      <c r="D3033" s="8">
        <v>296</v>
      </c>
      <c r="M3033" s="8"/>
      <c r="P3033" s="8">
        <v>29</v>
      </c>
    </row>
    <row r="3034" spans="1:16" x14ac:dyDescent="0.2">
      <c r="A3034" s="10" t="s">
        <v>1302</v>
      </c>
      <c r="B3034" s="8"/>
      <c r="C3034" s="8">
        <v>29</v>
      </c>
      <c r="D3034" s="8">
        <v>29</v>
      </c>
      <c r="M3034" s="8">
        <v>5</v>
      </c>
      <c r="P3034" s="8"/>
    </row>
    <row r="3035" spans="1:16" x14ac:dyDescent="0.2">
      <c r="A3035" s="10" t="s">
        <v>874</v>
      </c>
      <c r="B3035" s="8">
        <v>5</v>
      </c>
      <c r="C3035" s="8"/>
      <c r="D3035" s="8">
        <v>5</v>
      </c>
      <c r="M3035" s="8"/>
      <c r="P3035" s="8">
        <v>14</v>
      </c>
    </row>
    <row r="3036" spans="1:16" x14ac:dyDescent="0.2">
      <c r="A3036" s="10" t="s">
        <v>3291</v>
      </c>
      <c r="B3036" s="8"/>
      <c r="C3036" s="8">
        <v>14</v>
      </c>
      <c r="D3036" s="8">
        <v>14</v>
      </c>
      <c r="M3036" s="8"/>
      <c r="P3036" s="8">
        <v>71</v>
      </c>
    </row>
    <row r="3037" spans="1:16" x14ac:dyDescent="0.2">
      <c r="A3037" s="10" t="s">
        <v>3432</v>
      </c>
      <c r="B3037" s="8"/>
      <c r="C3037" s="8">
        <v>71</v>
      </c>
      <c r="D3037" s="8">
        <v>71</v>
      </c>
      <c r="M3037" s="8">
        <v>117</v>
      </c>
      <c r="P3037" s="8"/>
    </row>
    <row r="3038" spans="1:16" x14ac:dyDescent="0.2">
      <c r="A3038" s="10" t="s">
        <v>3071</v>
      </c>
      <c r="B3038" s="8">
        <v>117</v>
      </c>
      <c r="C3038" s="8"/>
      <c r="D3038" s="8">
        <v>117</v>
      </c>
      <c r="M3038" s="8">
        <v>1</v>
      </c>
      <c r="P3038" s="8"/>
    </row>
    <row r="3039" spans="1:16" x14ac:dyDescent="0.2">
      <c r="A3039" s="10" t="s">
        <v>214</v>
      </c>
      <c r="B3039" s="8">
        <v>1</v>
      </c>
      <c r="C3039" s="8"/>
      <c r="D3039" s="8">
        <v>1</v>
      </c>
      <c r="M3039" s="8"/>
      <c r="P3039" s="8">
        <v>614</v>
      </c>
    </row>
    <row r="3040" spans="1:16" x14ac:dyDescent="0.2">
      <c r="A3040" s="10" t="s">
        <v>2309</v>
      </c>
      <c r="B3040" s="8"/>
      <c r="C3040" s="8">
        <v>614</v>
      </c>
      <c r="D3040" s="8">
        <v>614</v>
      </c>
      <c r="M3040" s="8">
        <v>27</v>
      </c>
      <c r="P3040" s="8"/>
    </row>
    <row r="3041" spans="1:16" x14ac:dyDescent="0.2">
      <c r="A3041" s="10" t="s">
        <v>3098</v>
      </c>
      <c r="B3041" s="8">
        <v>27</v>
      </c>
      <c r="C3041" s="8"/>
      <c r="D3041" s="8">
        <v>27</v>
      </c>
      <c r="M3041" s="8"/>
      <c r="P3041" s="8">
        <v>43</v>
      </c>
    </row>
    <row r="3042" spans="1:16" x14ac:dyDescent="0.2">
      <c r="A3042" s="10" t="s">
        <v>2465</v>
      </c>
      <c r="B3042" s="8"/>
      <c r="C3042" s="8">
        <v>43</v>
      </c>
      <c r="D3042" s="8">
        <v>43</v>
      </c>
      <c r="M3042" s="8"/>
      <c r="P3042" s="8">
        <v>104</v>
      </c>
    </row>
    <row r="3043" spans="1:16" x14ac:dyDescent="0.2">
      <c r="A3043" s="10" t="s">
        <v>3424</v>
      </c>
      <c r="B3043" s="8"/>
      <c r="C3043" s="8">
        <v>104</v>
      </c>
      <c r="D3043" s="8">
        <v>104</v>
      </c>
      <c r="M3043" s="8">
        <v>1</v>
      </c>
      <c r="P3043" s="8"/>
    </row>
    <row r="3044" spans="1:16" x14ac:dyDescent="0.2">
      <c r="A3044" s="10" t="s">
        <v>3996</v>
      </c>
      <c r="B3044" s="8">
        <v>1</v>
      </c>
      <c r="C3044" s="8"/>
      <c r="D3044" s="8">
        <v>1</v>
      </c>
      <c r="M3044" s="8">
        <v>0</v>
      </c>
      <c r="P3044" s="8"/>
    </row>
    <row r="3045" spans="1:16" x14ac:dyDescent="0.2">
      <c r="A3045" s="10" t="s">
        <v>2899</v>
      </c>
      <c r="B3045" s="8">
        <v>0</v>
      </c>
      <c r="C3045" s="8"/>
      <c r="D3045" s="8">
        <v>0</v>
      </c>
      <c r="M3045" s="8"/>
      <c r="P3045" s="8">
        <v>213</v>
      </c>
    </row>
    <row r="3046" spans="1:16" x14ac:dyDescent="0.2">
      <c r="A3046" s="10" t="s">
        <v>3147</v>
      </c>
      <c r="B3046" s="8"/>
      <c r="C3046" s="8">
        <v>213</v>
      </c>
      <c r="D3046" s="8">
        <v>213</v>
      </c>
      <c r="M3046" s="8"/>
      <c r="P3046" s="8">
        <v>90</v>
      </c>
    </row>
    <row r="3047" spans="1:16" x14ac:dyDescent="0.2">
      <c r="A3047" s="10" t="s">
        <v>2802</v>
      </c>
      <c r="B3047" s="8"/>
      <c r="C3047" s="8">
        <v>90</v>
      </c>
      <c r="D3047" s="8">
        <v>90</v>
      </c>
      <c r="M3047" s="8"/>
      <c r="P3047" s="8">
        <v>36</v>
      </c>
    </row>
    <row r="3048" spans="1:16" x14ac:dyDescent="0.2">
      <c r="A3048" s="10" t="s">
        <v>267</v>
      </c>
      <c r="B3048" s="8"/>
      <c r="C3048" s="8">
        <v>36</v>
      </c>
      <c r="D3048" s="8">
        <v>36</v>
      </c>
      <c r="M3048" s="8"/>
      <c r="P3048" s="8">
        <v>133</v>
      </c>
    </row>
    <row r="3049" spans="1:16" x14ac:dyDescent="0.2">
      <c r="A3049" s="10" t="s">
        <v>3482</v>
      </c>
      <c r="B3049" s="8"/>
      <c r="C3049" s="8">
        <v>133</v>
      </c>
      <c r="D3049" s="8">
        <v>133</v>
      </c>
      <c r="M3049" s="8"/>
      <c r="P3049" s="8">
        <v>19</v>
      </c>
    </row>
    <row r="3050" spans="1:16" x14ac:dyDescent="0.2">
      <c r="A3050" s="10" t="s">
        <v>3567</v>
      </c>
      <c r="B3050" s="8"/>
      <c r="C3050" s="8">
        <v>19</v>
      </c>
      <c r="D3050" s="8">
        <v>19</v>
      </c>
      <c r="M3050" s="8"/>
      <c r="P3050" s="8">
        <v>122</v>
      </c>
    </row>
    <row r="3051" spans="1:16" x14ac:dyDescent="0.2">
      <c r="A3051" s="10" t="s">
        <v>3286</v>
      </c>
      <c r="B3051" s="8"/>
      <c r="C3051" s="8">
        <v>122</v>
      </c>
      <c r="D3051" s="8">
        <v>122</v>
      </c>
      <c r="M3051" s="8"/>
      <c r="P3051" s="8">
        <v>117</v>
      </c>
    </row>
    <row r="3052" spans="1:16" x14ac:dyDescent="0.2">
      <c r="A3052" s="10" t="s">
        <v>3171</v>
      </c>
      <c r="B3052" s="8"/>
      <c r="C3052" s="8">
        <v>117</v>
      </c>
      <c r="D3052" s="8">
        <v>117</v>
      </c>
      <c r="M3052" s="8"/>
      <c r="P3052" s="8">
        <v>16</v>
      </c>
    </row>
    <row r="3053" spans="1:16" x14ac:dyDescent="0.2">
      <c r="A3053" s="10" t="s">
        <v>2978</v>
      </c>
      <c r="B3053" s="8"/>
      <c r="C3053" s="8">
        <v>16</v>
      </c>
      <c r="D3053" s="8">
        <v>16</v>
      </c>
      <c r="M3053" s="8"/>
      <c r="P3053" s="8">
        <v>38</v>
      </c>
    </row>
    <row r="3054" spans="1:16" x14ac:dyDescent="0.2">
      <c r="A3054" s="10" t="s">
        <v>1922</v>
      </c>
      <c r="B3054" s="8"/>
      <c r="C3054" s="8">
        <v>38</v>
      </c>
      <c r="D3054" s="8">
        <v>38</v>
      </c>
      <c r="M3054" s="8">
        <v>0</v>
      </c>
      <c r="P3054" s="8"/>
    </row>
    <row r="3055" spans="1:16" x14ac:dyDescent="0.2">
      <c r="A3055" s="10" t="s">
        <v>989</v>
      </c>
      <c r="B3055" s="8">
        <v>0</v>
      </c>
      <c r="C3055" s="8"/>
      <c r="D3055" s="8">
        <v>0</v>
      </c>
      <c r="M3055" s="8"/>
      <c r="P3055" s="8">
        <v>37</v>
      </c>
    </row>
    <row r="3056" spans="1:16" x14ac:dyDescent="0.2">
      <c r="A3056" s="10" t="s">
        <v>1622</v>
      </c>
      <c r="B3056" s="8"/>
      <c r="C3056" s="8">
        <v>37</v>
      </c>
      <c r="D3056" s="8">
        <v>37</v>
      </c>
      <c r="M3056" s="8">
        <v>2</v>
      </c>
      <c r="P3056" s="8"/>
    </row>
    <row r="3057" spans="1:16" x14ac:dyDescent="0.2">
      <c r="A3057" s="10" t="s">
        <v>2441</v>
      </c>
      <c r="B3057" s="8">
        <v>2</v>
      </c>
      <c r="C3057" s="8"/>
      <c r="D3057" s="8">
        <v>2</v>
      </c>
      <c r="M3057" s="8">
        <v>110</v>
      </c>
      <c r="P3057" s="8"/>
    </row>
    <row r="3058" spans="1:16" x14ac:dyDescent="0.2">
      <c r="A3058" s="10" t="s">
        <v>962</v>
      </c>
      <c r="B3058" s="8">
        <v>110</v>
      </c>
      <c r="C3058" s="8"/>
      <c r="D3058" s="8">
        <v>110</v>
      </c>
      <c r="M3058" s="8"/>
      <c r="P3058" s="8">
        <v>66</v>
      </c>
    </row>
    <row r="3059" spans="1:16" x14ac:dyDescent="0.2">
      <c r="A3059" s="10" t="s">
        <v>1266</v>
      </c>
      <c r="B3059" s="8"/>
      <c r="C3059" s="8">
        <v>66</v>
      </c>
      <c r="D3059" s="8">
        <v>66</v>
      </c>
      <c r="M3059" s="8">
        <v>1</v>
      </c>
      <c r="P3059" s="8"/>
    </row>
    <row r="3060" spans="1:16" x14ac:dyDescent="0.2">
      <c r="A3060" s="10" t="s">
        <v>1739</v>
      </c>
      <c r="B3060" s="8">
        <v>1</v>
      </c>
      <c r="C3060" s="8"/>
      <c r="D3060" s="8">
        <v>1</v>
      </c>
      <c r="M3060" s="8"/>
      <c r="P3060" s="8">
        <v>148</v>
      </c>
    </row>
    <row r="3061" spans="1:16" x14ac:dyDescent="0.2">
      <c r="A3061" s="10" t="s">
        <v>1383</v>
      </c>
      <c r="B3061" s="8"/>
      <c r="C3061" s="8">
        <v>148</v>
      </c>
      <c r="D3061" s="8">
        <v>148</v>
      </c>
      <c r="M3061" s="8"/>
      <c r="P3061" s="8">
        <v>31</v>
      </c>
    </row>
    <row r="3062" spans="1:16" x14ac:dyDescent="0.2">
      <c r="A3062" s="10" t="s">
        <v>3609</v>
      </c>
      <c r="B3062" s="8"/>
      <c r="C3062" s="8">
        <v>31</v>
      </c>
      <c r="D3062" s="8">
        <v>31</v>
      </c>
      <c r="M3062" s="8">
        <v>2</v>
      </c>
      <c r="P3062" s="8"/>
    </row>
    <row r="3063" spans="1:16" x14ac:dyDescent="0.2">
      <c r="A3063" s="10" t="s">
        <v>1150</v>
      </c>
      <c r="B3063" s="8">
        <v>2</v>
      </c>
      <c r="C3063" s="8"/>
      <c r="D3063" s="8">
        <v>2</v>
      </c>
      <c r="M3063" s="8"/>
      <c r="P3063" s="8">
        <v>62</v>
      </c>
    </row>
    <row r="3064" spans="1:16" x14ac:dyDescent="0.2">
      <c r="A3064" s="10" t="s">
        <v>3594</v>
      </c>
      <c r="B3064" s="8"/>
      <c r="C3064" s="8">
        <v>62</v>
      </c>
      <c r="D3064" s="8">
        <v>62</v>
      </c>
      <c r="M3064" s="8"/>
      <c r="P3064" s="8">
        <v>59</v>
      </c>
    </row>
    <row r="3065" spans="1:16" x14ac:dyDescent="0.2">
      <c r="A3065" s="10" t="s">
        <v>2539</v>
      </c>
      <c r="B3065" s="8"/>
      <c r="C3065" s="8">
        <v>59</v>
      </c>
      <c r="D3065" s="8">
        <v>59</v>
      </c>
      <c r="M3065" s="8"/>
      <c r="P3065" s="8">
        <v>1510</v>
      </c>
    </row>
    <row r="3066" spans="1:16" x14ac:dyDescent="0.2">
      <c r="A3066" s="10" t="s">
        <v>390</v>
      </c>
      <c r="B3066" s="8"/>
      <c r="C3066" s="8">
        <v>1510</v>
      </c>
      <c r="D3066" s="8">
        <v>1510</v>
      </c>
      <c r="M3066" s="8"/>
      <c r="P3066" s="8">
        <v>82</v>
      </c>
    </row>
    <row r="3067" spans="1:16" x14ac:dyDescent="0.2">
      <c r="A3067" s="10" t="s">
        <v>304</v>
      </c>
      <c r="B3067" s="8"/>
      <c r="C3067" s="8">
        <v>82</v>
      </c>
      <c r="D3067" s="8">
        <v>82</v>
      </c>
      <c r="M3067" s="8">
        <v>0</v>
      </c>
      <c r="P3067" s="8"/>
    </row>
    <row r="3068" spans="1:16" x14ac:dyDescent="0.2">
      <c r="A3068" s="10" t="s">
        <v>463</v>
      </c>
      <c r="B3068" s="8">
        <v>0</v>
      </c>
      <c r="C3068" s="8"/>
      <c r="D3068" s="8">
        <v>0</v>
      </c>
      <c r="M3068" s="8"/>
      <c r="P3068" s="8">
        <v>52</v>
      </c>
    </row>
    <row r="3069" spans="1:16" x14ac:dyDescent="0.2">
      <c r="A3069" s="10" t="s">
        <v>1926</v>
      </c>
      <c r="B3069" s="8"/>
      <c r="C3069" s="8">
        <v>52</v>
      </c>
      <c r="D3069" s="8">
        <v>52</v>
      </c>
      <c r="M3069" s="8">
        <v>21</v>
      </c>
      <c r="P3069" s="8"/>
    </row>
    <row r="3070" spans="1:16" x14ac:dyDescent="0.2">
      <c r="A3070" s="10" t="s">
        <v>4070</v>
      </c>
      <c r="B3070" s="8">
        <v>21</v>
      </c>
      <c r="C3070" s="8"/>
      <c r="D3070" s="8">
        <v>21</v>
      </c>
      <c r="M3070" s="8"/>
      <c r="P3070" s="8">
        <v>17</v>
      </c>
    </row>
    <row r="3071" spans="1:16" x14ac:dyDescent="0.2">
      <c r="A3071" s="10" t="s">
        <v>3374</v>
      </c>
      <c r="B3071" s="8"/>
      <c r="C3071" s="8">
        <v>17</v>
      </c>
      <c r="D3071" s="8">
        <v>17</v>
      </c>
      <c r="M3071" s="8"/>
      <c r="P3071" s="8">
        <v>67</v>
      </c>
    </row>
    <row r="3072" spans="1:16" x14ac:dyDescent="0.2">
      <c r="A3072" s="10" t="s">
        <v>1744</v>
      </c>
      <c r="B3072" s="8"/>
      <c r="C3072" s="8">
        <v>67</v>
      </c>
      <c r="D3072" s="8">
        <v>67</v>
      </c>
      <c r="M3072" s="8">
        <v>2</v>
      </c>
      <c r="P3072" s="8"/>
    </row>
    <row r="3073" spans="1:16" x14ac:dyDescent="0.2">
      <c r="A3073" s="10" t="s">
        <v>456</v>
      </c>
      <c r="B3073" s="8">
        <v>2</v>
      </c>
      <c r="C3073" s="8"/>
      <c r="D3073" s="8">
        <v>2</v>
      </c>
      <c r="M3073" s="8">
        <v>0</v>
      </c>
      <c r="P3073" s="8"/>
    </row>
    <row r="3074" spans="1:16" x14ac:dyDescent="0.2">
      <c r="A3074" s="10" t="s">
        <v>430</v>
      </c>
      <c r="B3074" s="8">
        <v>0</v>
      </c>
      <c r="C3074" s="8"/>
      <c r="D3074" s="8">
        <v>0</v>
      </c>
      <c r="M3074" s="8"/>
      <c r="P3074" s="8">
        <v>571</v>
      </c>
    </row>
    <row r="3075" spans="1:16" x14ac:dyDescent="0.2">
      <c r="A3075" s="10" t="s">
        <v>2251</v>
      </c>
      <c r="B3075" s="8"/>
      <c r="C3075" s="8">
        <v>571</v>
      </c>
      <c r="D3075" s="8">
        <v>571</v>
      </c>
      <c r="M3075" s="8">
        <v>0</v>
      </c>
      <c r="P3075" s="8"/>
    </row>
    <row r="3076" spans="1:16" x14ac:dyDescent="0.2">
      <c r="A3076" s="10" t="s">
        <v>3741</v>
      </c>
      <c r="B3076" s="8">
        <v>0</v>
      </c>
      <c r="C3076" s="8"/>
      <c r="D3076" s="8">
        <v>0</v>
      </c>
      <c r="M3076" s="8">
        <v>0</v>
      </c>
      <c r="P3076" s="8"/>
    </row>
    <row r="3077" spans="1:16" x14ac:dyDescent="0.2">
      <c r="A3077" s="10" t="s">
        <v>452</v>
      </c>
      <c r="B3077" s="8">
        <v>0</v>
      </c>
      <c r="C3077" s="8"/>
      <c r="D3077" s="8">
        <v>0</v>
      </c>
      <c r="M3077" s="8"/>
      <c r="P3077" s="8">
        <v>58</v>
      </c>
    </row>
    <row r="3078" spans="1:16" x14ac:dyDescent="0.2">
      <c r="A3078" s="10" t="s">
        <v>266</v>
      </c>
      <c r="B3078" s="8"/>
      <c r="C3078" s="8">
        <v>58</v>
      </c>
      <c r="D3078" s="8">
        <v>58</v>
      </c>
      <c r="M3078" s="8">
        <v>10</v>
      </c>
      <c r="P3078" s="8"/>
    </row>
    <row r="3079" spans="1:16" x14ac:dyDescent="0.2">
      <c r="A3079" s="10" t="s">
        <v>1434</v>
      </c>
      <c r="B3079" s="8">
        <v>10</v>
      </c>
      <c r="C3079" s="8"/>
      <c r="D3079" s="8">
        <v>10</v>
      </c>
      <c r="M3079" s="8">
        <v>3</v>
      </c>
      <c r="P3079" s="8"/>
    </row>
    <row r="3080" spans="1:16" x14ac:dyDescent="0.2">
      <c r="A3080" s="10" t="s">
        <v>2767</v>
      </c>
      <c r="B3080" s="8">
        <v>3</v>
      </c>
      <c r="C3080" s="8"/>
      <c r="D3080" s="8">
        <v>3</v>
      </c>
      <c r="M3080" s="8"/>
      <c r="P3080" s="8">
        <v>23</v>
      </c>
    </row>
    <row r="3081" spans="1:16" x14ac:dyDescent="0.2">
      <c r="A3081" s="10" t="s">
        <v>3343</v>
      </c>
      <c r="B3081" s="8"/>
      <c r="C3081" s="8">
        <v>23</v>
      </c>
      <c r="D3081" s="8">
        <v>23</v>
      </c>
      <c r="M3081" s="8">
        <v>3</v>
      </c>
      <c r="P3081" s="8"/>
    </row>
    <row r="3082" spans="1:16" x14ac:dyDescent="0.2">
      <c r="A3082" s="10" t="s">
        <v>1996</v>
      </c>
      <c r="B3082" s="8">
        <v>3</v>
      </c>
      <c r="C3082" s="8"/>
      <c r="D3082" s="8">
        <v>3</v>
      </c>
      <c r="M3082" s="8"/>
      <c r="P3082" s="8">
        <v>42</v>
      </c>
    </row>
    <row r="3083" spans="1:16" x14ac:dyDescent="0.2">
      <c r="A3083" s="10" t="s">
        <v>3499</v>
      </c>
      <c r="B3083" s="8"/>
      <c r="C3083" s="8">
        <v>42</v>
      </c>
      <c r="D3083" s="8">
        <v>42</v>
      </c>
      <c r="M3083" s="8"/>
      <c r="P3083" s="8">
        <v>73</v>
      </c>
    </row>
    <row r="3084" spans="1:16" x14ac:dyDescent="0.2">
      <c r="A3084" s="10" t="s">
        <v>3589</v>
      </c>
      <c r="B3084" s="8"/>
      <c r="C3084" s="8">
        <v>73</v>
      </c>
      <c r="D3084" s="8">
        <v>73</v>
      </c>
      <c r="M3084" s="8"/>
      <c r="P3084" s="8">
        <v>27</v>
      </c>
    </row>
    <row r="3085" spans="1:16" x14ac:dyDescent="0.2">
      <c r="A3085" s="10" t="s">
        <v>2990</v>
      </c>
      <c r="B3085" s="8"/>
      <c r="C3085" s="8">
        <v>27</v>
      </c>
      <c r="D3085" s="8">
        <v>27</v>
      </c>
      <c r="M3085" s="8">
        <v>7</v>
      </c>
      <c r="P3085" s="8"/>
    </row>
    <row r="3086" spans="1:16" x14ac:dyDescent="0.2">
      <c r="A3086" s="10" t="s">
        <v>179</v>
      </c>
      <c r="B3086" s="8">
        <v>7</v>
      </c>
      <c r="C3086" s="8"/>
      <c r="D3086" s="8">
        <v>7</v>
      </c>
      <c r="M3086" s="8"/>
      <c r="P3086" s="8">
        <v>73</v>
      </c>
    </row>
    <row r="3087" spans="1:16" x14ac:dyDescent="0.2">
      <c r="A3087" s="10" t="s">
        <v>2793</v>
      </c>
      <c r="B3087" s="8"/>
      <c r="C3087" s="8">
        <v>73</v>
      </c>
      <c r="D3087" s="8">
        <v>73</v>
      </c>
      <c r="M3087" s="8"/>
      <c r="P3087" s="8">
        <v>159</v>
      </c>
    </row>
    <row r="3088" spans="1:16" x14ac:dyDescent="0.2">
      <c r="A3088" s="10" t="s">
        <v>1031</v>
      </c>
      <c r="B3088" s="8"/>
      <c r="C3088" s="8">
        <v>159</v>
      </c>
      <c r="D3088" s="8">
        <v>159</v>
      </c>
      <c r="M3088" s="8"/>
      <c r="P3088" s="8">
        <v>193</v>
      </c>
    </row>
    <row r="3089" spans="1:16" x14ac:dyDescent="0.2">
      <c r="A3089" s="10" t="s">
        <v>3246</v>
      </c>
      <c r="B3089" s="8"/>
      <c r="C3089" s="8">
        <v>193</v>
      </c>
      <c r="D3089" s="8">
        <v>193</v>
      </c>
      <c r="M3089" s="8">
        <v>1</v>
      </c>
      <c r="P3089" s="8"/>
    </row>
    <row r="3090" spans="1:16" x14ac:dyDescent="0.2">
      <c r="A3090" s="10" t="s">
        <v>3947</v>
      </c>
      <c r="B3090" s="8">
        <v>1</v>
      </c>
      <c r="C3090" s="8"/>
      <c r="D3090" s="8">
        <v>1</v>
      </c>
      <c r="M3090" s="8">
        <v>7</v>
      </c>
      <c r="P3090" s="8"/>
    </row>
    <row r="3091" spans="1:16" x14ac:dyDescent="0.2">
      <c r="A3091" s="10" t="s">
        <v>3910</v>
      </c>
      <c r="B3091" s="8">
        <v>7</v>
      </c>
      <c r="C3091" s="8"/>
      <c r="D3091" s="8">
        <v>7</v>
      </c>
      <c r="M3091" s="8">
        <v>0</v>
      </c>
      <c r="P3091" s="8"/>
    </row>
    <row r="3092" spans="1:16" x14ac:dyDescent="0.2">
      <c r="A3092" s="10" t="s">
        <v>1494</v>
      </c>
      <c r="B3092" s="8">
        <v>0</v>
      </c>
      <c r="C3092" s="8"/>
      <c r="D3092" s="8">
        <v>0</v>
      </c>
      <c r="M3092" s="8"/>
      <c r="P3092" s="8">
        <v>34</v>
      </c>
    </row>
    <row r="3093" spans="1:16" x14ac:dyDescent="0.2">
      <c r="A3093" s="10" t="s">
        <v>1676</v>
      </c>
      <c r="B3093" s="8"/>
      <c r="C3093" s="8">
        <v>34</v>
      </c>
      <c r="D3093" s="8">
        <v>34</v>
      </c>
      <c r="M3093" s="8">
        <v>3</v>
      </c>
      <c r="P3093" s="8"/>
    </row>
    <row r="3094" spans="1:16" x14ac:dyDescent="0.2">
      <c r="A3094" s="10" t="s">
        <v>495</v>
      </c>
      <c r="B3094" s="8">
        <v>3</v>
      </c>
      <c r="C3094" s="8"/>
      <c r="D3094" s="8">
        <v>3</v>
      </c>
      <c r="M3094" s="8">
        <v>4</v>
      </c>
      <c r="P3094" s="8"/>
    </row>
    <row r="3095" spans="1:16" x14ac:dyDescent="0.2">
      <c r="A3095" s="10" t="s">
        <v>4089</v>
      </c>
      <c r="B3095" s="8">
        <v>4</v>
      </c>
      <c r="C3095" s="8"/>
      <c r="D3095" s="8">
        <v>4</v>
      </c>
      <c r="M3095" s="8">
        <v>2</v>
      </c>
      <c r="P3095" s="8"/>
    </row>
    <row r="3096" spans="1:16" x14ac:dyDescent="0.2">
      <c r="A3096" s="10" t="s">
        <v>1493</v>
      </c>
      <c r="B3096" s="8">
        <v>2</v>
      </c>
      <c r="C3096" s="8"/>
      <c r="D3096" s="8">
        <v>2</v>
      </c>
      <c r="M3096" s="8">
        <v>3</v>
      </c>
      <c r="P3096" s="8"/>
    </row>
    <row r="3097" spans="1:16" x14ac:dyDescent="0.2">
      <c r="A3097" s="10" t="s">
        <v>490</v>
      </c>
      <c r="B3097" s="8">
        <v>3</v>
      </c>
      <c r="C3097" s="8"/>
      <c r="D3097" s="8">
        <v>3</v>
      </c>
      <c r="M3097" s="8"/>
      <c r="P3097" s="8">
        <v>38</v>
      </c>
    </row>
    <row r="3098" spans="1:16" x14ac:dyDescent="0.2">
      <c r="A3098" s="10" t="s">
        <v>2103</v>
      </c>
      <c r="B3098" s="8"/>
      <c r="C3098" s="8">
        <v>38</v>
      </c>
      <c r="D3098" s="8">
        <v>38</v>
      </c>
      <c r="M3098" s="8">
        <v>1</v>
      </c>
      <c r="P3098" s="8"/>
    </row>
    <row r="3099" spans="1:16" x14ac:dyDescent="0.2">
      <c r="A3099" s="10" t="s">
        <v>3852</v>
      </c>
      <c r="B3099" s="8">
        <v>1</v>
      </c>
      <c r="C3099" s="8"/>
      <c r="D3099" s="8">
        <v>1</v>
      </c>
      <c r="M3099" s="8"/>
      <c r="P3099" s="8">
        <v>64</v>
      </c>
    </row>
    <row r="3100" spans="1:16" x14ac:dyDescent="0.2">
      <c r="A3100" s="10" t="s">
        <v>3383</v>
      </c>
      <c r="B3100" s="8"/>
      <c r="C3100" s="8">
        <v>64</v>
      </c>
      <c r="D3100" s="8">
        <v>64</v>
      </c>
      <c r="M3100" s="8"/>
      <c r="P3100" s="8">
        <v>55</v>
      </c>
    </row>
    <row r="3101" spans="1:16" x14ac:dyDescent="0.2">
      <c r="A3101" s="10" t="s">
        <v>406</v>
      </c>
      <c r="B3101" s="8"/>
      <c r="C3101" s="8">
        <v>55</v>
      </c>
      <c r="D3101" s="8">
        <v>55</v>
      </c>
      <c r="M3101" s="8">
        <v>2</v>
      </c>
      <c r="P3101" s="8"/>
    </row>
    <row r="3102" spans="1:16" x14ac:dyDescent="0.2">
      <c r="A3102" s="10" t="s">
        <v>1716</v>
      </c>
      <c r="B3102" s="8">
        <v>2</v>
      </c>
      <c r="C3102" s="8"/>
      <c r="D3102" s="8">
        <v>2</v>
      </c>
      <c r="M3102" s="8"/>
      <c r="P3102" s="8">
        <v>35</v>
      </c>
    </row>
    <row r="3103" spans="1:16" x14ac:dyDescent="0.2">
      <c r="A3103" s="10" t="s">
        <v>1754</v>
      </c>
      <c r="B3103" s="8"/>
      <c r="C3103" s="8">
        <v>35</v>
      </c>
      <c r="D3103" s="8">
        <v>35</v>
      </c>
      <c r="M3103" s="8"/>
      <c r="P3103" s="8">
        <v>33</v>
      </c>
    </row>
    <row r="3104" spans="1:16" x14ac:dyDescent="0.2">
      <c r="A3104" s="10" t="s">
        <v>3692</v>
      </c>
      <c r="B3104" s="8"/>
      <c r="C3104" s="8">
        <v>33</v>
      </c>
      <c r="D3104" s="8">
        <v>33</v>
      </c>
      <c r="M3104" s="8"/>
      <c r="P3104" s="8">
        <v>113</v>
      </c>
    </row>
    <row r="3105" spans="1:16" x14ac:dyDescent="0.2">
      <c r="A3105" s="10" t="s">
        <v>3221</v>
      </c>
      <c r="B3105" s="8"/>
      <c r="C3105" s="8">
        <v>113</v>
      </c>
      <c r="D3105" s="8">
        <v>113</v>
      </c>
      <c r="M3105" s="8">
        <v>0</v>
      </c>
      <c r="P3105" s="8"/>
    </row>
    <row r="3106" spans="1:16" x14ac:dyDescent="0.2">
      <c r="A3106" s="10" t="s">
        <v>1433</v>
      </c>
      <c r="B3106" s="8">
        <v>0</v>
      </c>
      <c r="C3106" s="8"/>
      <c r="D3106" s="8">
        <v>0</v>
      </c>
      <c r="M3106" s="8"/>
      <c r="P3106" s="8">
        <v>12</v>
      </c>
    </row>
    <row r="3107" spans="1:16" x14ac:dyDescent="0.2">
      <c r="A3107" s="10" t="s">
        <v>3564</v>
      </c>
      <c r="B3107" s="8"/>
      <c r="C3107" s="8">
        <v>12</v>
      </c>
      <c r="D3107" s="8">
        <v>12</v>
      </c>
      <c r="M3107" s="8">
        <v>1</v>
      </c>
      <c r="P3107" s="8"/>
    </row>
    <row r="3108" spans="1:16" x14ac:dyDescent="0.2">
      <c r="A3108" s="10" t="s">
        <v>4041</v>
      </c>
      <c r="B3108" s="8">
        <v>1</v>
      </c>
      <c r="C3108" s="8"/>
      <c r="D3108" s="8">
        <v>1</v>
      </c>
      <c r="M3108" s="8">
        <v>2</v>
      </c>
      <c r="P3108" s="8"/>
    </row>
    <row r="3109" spans="1:16" x14ac:dyDescent="0.2">
      <c r="A3109" s="10" t="s">
        <v>991</v>
      </c>
      <c r="B3109" s="8">
        <v>2</v>
      </c>
      <c r="C3109" s="8"/>
      <c r="D3109" s="8">
        <v>2</v>
      </c>
      <c r="M3109" s="8">
        <v>1</v>
      </c>
      <c r="P3109" s="8"/>
    </row>
    <row r="3110" spans="1:16" x14ac:dyDescent="0.2">
      <c r="A3110" s="10" t="s">
        <v>4045</v>
      </c>
      <c r="B3110" s="8">
        <v>1</v>
      </c>
      <c r="C3110" s="8"/>
      <c r="D3110" s="8">
        <v>1</v>
      </c>
      <c r="M3110" s="8"/>
      <c r="P3110" s="8">
        <v>179</v>
      </c>
    </row>
    <row r="3111" spans="1:16" x14ac:dyDescent="0.2">
      <c r="A3111" s="10" t="s">
        <v>2338</v>
      </c>
      <c r="B3111" s="8"/>
      <c r="C3111" s="8">
        <v>179</v>
      </c>
      <c r="D3111" s="8">
        <v>179</v>
      </c>
      <c r="M3111" s="8"/>
      <c r="P3111" s="8">
        <v>12</v>
      </c>
    </row>
    <row r="3112" spans="1:16" x14ac:dyDescent="0.2">
      <c r="A3112" s="10" t="s">
        <v>3275</v>
      </c>
      <c r="B3112" s="8"/>
      <c r="C3112" s="8">
        <v>12</v>
      </c>
      <c r="D3112" s="8">
        <v>12</v>
      </c>
      <c r="M3112" s="8"/>
      <c r="P3112" s="8">
        <v>101</v>
      </c>
    </row>
    <row r="3113" spans="1:16" x14ac:dyDescent="0.2">
      <c r="A3113" s="10" t="s">
        <v>2056</v>
      </c>
      <c r="B3113" s="8"/>
      <c r="C3113" s="8">
        <v>101</v>
      </c>
      <c r="D3113" s="8">
        <v>101</v>
      </c>
      <c r="M3113" s="8">
        <v>9</v>
      </c>
      <c r="P3113" s="8"/>
    </row>
    <row r="3114" spans="1:16" x14ac:dyDescent="0.2">
      <c r="A3114" s="10" t="s">
        <v>3798</v>
      </c>
      <c r="B3114" s="8">
        <v>9</v>
      </c>
      <c r="C3114" s="8"/>
      <c r="D3114" s="8">
        <v>9</v>
      </c>
      <c r="M3114" s="8">
        <v>5</v>
      </c>
      <c r="P3114" s="8"/>
    </row>
    <row r="3115" spans="1:16" x14ac:dyDescent="0.2">
      <c r="A3115" s="10" t="s">
        <v>189</v>
      </c>
      <c r="B3115" s="8">
        <v>5</v>
      </c>
      <c r="C3115" s="8"/>
      <c r="D3115" s="8">
        <v>5</v>
      </c>
      <c r="M3115" s="8"/>
      <c r="P3115" s="8">
        <v>55</v>
      </c>
    </row>
    <row r="3116" spans="1:16" x14ac:dyDescent="0.2">
      <c r="A3116" s="10" t="s">
        <v>3456</v>
      </c>
      <c r="B3116" s="8"/>
      <c r="C3116" s="8">
        <v>55</v>
      </c>
      <c r="D3116" s="8">
        <v>55</v>
      </c>
      <c r="M3116" s="8"/>
      <c r="P3116" s="8">
        <v>71</v>
      </c>
    </row>
    <row r="3117" spans="1:16" x14ac:dyDescent="0.2">
      <c r="A3117" s="10" t="s">
        <v>3243</v>
      </c>
      <c r="B3117" s="8"/>
      <c r="C3117" s="8">
        <v>71</v>
      </c>
      <c r="D3117" s="8">
        <v>71</v>
      </c>
      <c r="M3117" s="8"/>
      <c r="P3117" s="8">
        <v>27</v>
      </c>
    </row>
    <row r="3118" spans="1:16" x14ac:dyDescent="0.2">
      <c r="A3118" s="10" t="s">
        <v>3712</v>
      </c>
      <c r="B3118" s="8"/>
      <c r="C3118" s="8">
        <v>27</v>
      </c>
      <c r="D3118" s="8">
        <v>27</v>
      </c>
      <c r="M3118" s="8">
        <v>5</v>
      </c>
      <c r="P3118" s="8"/>
    </row>
    <row r="3119" spans="1:16" x14ac:dyDescent="0.2">
      <c r="A3119" s="10" t="s">
        <v>236</v>
      </c>
      <c r="B3119" s="8">
        <v>5</v>
      </c>
      <c r="C3119" s="8"/>
      <c r="D3119" s="8">
        <v>5</v>
      </c>
      <c r="M3119" s="8"/>
      <c r="P3119" s="8">
        <v>197</v>
      </c>
    </row>
    <row r="3120" spans="1:16" x14ac:dyDescent="0.2">
      <c r="A3120" s="10" t="s">
        <v>3618</v>
      </c>
      <c r="B3120" s="8"/>
      <c r="C3120" s="8">
        <v>197</v>
      </c>
      <c r="D3120" s="8">
        <v>197</v>
      </c>
      <c r="M3120" s="8"/>
      <c r="P3120" s="8">
        <v>31</v>
      </c>
    </row>
    <row r="3121" spans="1:16" x14ac:dyDescent="0.2">
      <c r="A3121" s="10" t="s">
        <v>3310</v>
      </c>
      <c r="B3121" s="8"/>
      <c r="C3121" s="8">
        <v>31</v>
      </c>
      <c r="D3121" s="8">
        <v>31</v>
      </c>
      <c r="M3121" s="8">
        <v>4</v>
      </c>
      <c r="P3121" s="8"/>
    </row>
    <row r="3122" spans="1:16" x14ac:dyDescent="0.2">
      <c r="A3122" s="10" t="s">
        <v>3739</v>
      </c>
      <c r="B3122" s="8">
        <v>4</v>
      </c>
      <c r="C3122" s="8"/>
      <c r="D3122" s="8">
        <v>4</v>
      </c>
      <c r="M3122" s="8"/>
      <c r="P3122" s="8">
        <v>117</v>
      </c>
    </row>
    <row r="3123" spans="1:16" x14ac:dyDescent="0.2">
      <c r="A3123" s="10" t="s">
        <v>31</v>
      </c>
      <c r="B3123" s="8"/>
      <c r="C3123" s="8">
        <v>117</v>
      </c>
      <c r="D3123" s="8">
        <v>117</v>
      </c>
      <c r="M3123" s="8">
        <v>30</v>
      </c>
      <c r="P3123" s="8"/>
    </row>
    <row r="3124" spans="1:16" x14ac:dyDescent="0.2">
      <c r="A3124" s="10" t="s">
        <v>923</v>
      </c>
      <c r="B3124" s="8">
        <v>30</v>
      </c>
      <c r="C3124" s="8"/>
      <c r="D3124" s="8">
        <v>30</v>
      </c>
      <c r="M3124" s="8">
        <v>6</v>
      </c>
      <c r="P3124" s="8"/>
    </row>
    <row r="3125" spans="1:16" x14ac:dyDescent="0.2">
      <c r="A3125" s="10" t="s">
        <v>2856</v>
      </c>
      <c r="B3125" s="8">
        <v>6</v>
      </c>
      <c r="C3125" s="8"/>
      <c r="D3125" s="8">
        <v>6</v>
      </c>
      <c r="M3125" s="8"/>
      <c r="P3125" s="8">
        <v>253</v>
      </c>
    </row>
    <row r="3126" spans="1:16" x14ac:dyDescent="0.2">
      <c r="A3126" s="10" t="s">
        <v>39</v>
      </c>
      <c r="B3126" s="8"/>
      <c r="C3126" s="8">
        <v>253</v>
      </c>
      <c r="D3126" s="8">
        <v>253</v>
      </c>
      <c r="M3126" s="8"/>
      <c r="P3126" s="8">
        <v>20</v>
      </c>
    </row>
    <row r="3127" spans="1:16" x14ac:dyDescent="0.2">
      <c r="A3127" s="10" t="s">
        <v>3305</v>
      </c>
      <c r="B3127" s="8"/>
      <c r="C3127" s="8">
        <v>20</v>
      </c>
      <c r="D3127" s="8">
        <v>20</v>
      </c>
      <c r="M3127" s="8">
        <v>0</v>
      </c>
      <c r="P3127" s="8"/>
    </row>
    <row r="3128" spans="1:16" x14ac:dyDescent="0.2">
      <c r="A3128" s="10" t="s">
        <v>1108</v>
      </c>
      <c r="B3128" s="8">
        <v>0</v>
      </c>
      <c r="C3128" s="8"/>
      <c r="D3128" s="8">
        <v>0</v>
      </c>
      <c r="M3128" s="8"/>
      <c r="P3128" s="8">
        <v>60</v>
      </c>
    </row>
    <row r="3129" spans="1:16" x14ac:dyDescent="0.2">
      <c r="A3129" s="10" t="s">
        <v>3175</v>
      </c>
      <c r="B3129" s="8"/>
      <c r="C3129" s="8">
        <v>60</v>
      </c>
      <c r="D3129" s="8">
        <v>60</v>
      </c>
      <c r="M3129" s="8"/>
      <c r="P3129" s="8">
        <v>27</v>
      </c>
    </row>
    <row r="3130" spans="1:16" x14ac:dyDescent="0.2">
      <c r="A3130" s="10" t="s">
        <v>3576</v>
      </c>
      <c r="B3130" s="8"/>
      <c r="C3130" s="8">
        <v>27</v>
      </c>
      <c r="D3130" s="8">
        <v>27</v>
      </c>
      <c r="M3130" s="8"/>
      <c r="P3130" s="8">
        <v>61</v>
      </c>
    </row>
    <row r="3131" spans="1:16" x14ac:dyDescent="0.2">
      <c r="A3131" s="10" t="s">
        <v>1025</v>
      </c>
      <c r="B3131" s="8"/>
      <c r="C3131" s="8">
        <v>61</v>
      </c>
      <c r="D3131" s="8">
        <v>61</v>
      </c>
      <c r="M3131" s="8"/>
      <c r="P3131" s="8">
        <v>145</v>
      </c>
    </row>
    <row r="3132" spans="1:16" x14ac:dyDescent="0.2">
      <c r="A3132" s="10" t="s">
        <v>263</v>
      </c>
      <c r="B3132" s="8"/>
      <c r="C3132" s="8">
        <v>145</v>
      </c>
      <c r="D3132" s="8">
        <v>145</v>
      </c>
      <c r="M3132" s="8"/>
      <c r="P3132" s="8">
        <v>112</v>
      </c>
    </row>
    <row r="3133" spans="1:16" x14ac:dyDescent="0.2">
      <c r="A3133" s="10" t="s">
        <v>3338</v>
      </c>
      <c r="B3133" s="8"/>
      <c r="C3133" s="8">
        <v>112</v>
      </c>
      <c r="D3133" s="8">
        <v>112</v>
      </c>
      <c r="M3133" s="8"/>
      <c r="P3133" s="8">
        <v>50</v>
      </c>
    </row>
    <row r="3134" spans="1:16" x14ac:dyDescent="0.2">
      <c r="A3134" s="10" t="s">
        <v>1936</v>
      </c>
      <c r="B3134" s="8"/>
      <c r="C3134" s="8">
        <v>50</v>
      </c>
      <c r="D3134" s="8">
        <v>50</v>
      </c>
      <c r="M3134" s="8">
        <v>2</v>
      </c>
      <c r="P3134" s="8"/>
    </row>
    <row r="3135" spans="1:16" x14ac:dyDescent="0.2">
      <c r="A3135" s="10" t="s">
        <v>4036</v>
      </c>
      <c r="B3135" s="8">
        <v>2</v>
      </c>
      <c r="C3135" s="8"/>
      <c r="D3135" s="8">
        <v>2</v>
      </c>
      <c r="M3135" s="8"/>
      <c r="P3135" s="8">
        <v>15</v>
      </c>
    </row>
    <row r="3136" spans="1:16" x14ac:dyDescent="0.2">
      <c r="A3136" s="10" t="s">
        <v>3766</v>
      </c>
      <c r="B3136" s="8"/>
      <c r="C3136" s="8">
        <v>15</v>
      </c>
      <c r="D3136" s="8">
        <v>15</v>
      </c>
      <c r="M3136" s="8">
        <v>36</v>
      </c>
      <c r="P3136" s="8"/>
    </row>
    <row r="3137" spans="1:16" x14ac:dyDescent="0.2">
      <c r="A3137" s="10" t="s">
        <v>3207</v>
      </c>
      <c r="B3137" s="8">
        <v>36</v>
      </c>
      <c r="C3137" s="8"/>
      <c r="D3137" s="8">
        <v>36</v>
      </c>
      <c r="M3137" s="8">
        <v>11</v>
      </c>
      <c r="P3137" s="8"/>
    </row>
    <row r="3138" spans="1:16" x14ac:dyDescent="0.2">
      <c r="A3138" s="10" t="s">
        <v>4024</v>
      </c>
      <c r="B3138" s="8">
        <v>11</v>
      </c>
      <c r="C3138" s="8"/>
      <c r="D3138" s="8">
        <v>11</v>
      </c>
      <c r="M3138" s="8">
        <v>4</v>
      </c>
      <c r="P3138" s="8"/>
    </row>
    <row r="3139" spans="1:16" x14ac:dyDescent="0.2">
      <c r="A3139" s="10" t="s">
        <v>449</v>
      </c>
      <c r="B3139" s="8">
        <v>4</v>
      </c>
      <c r="C3139" s="8"/>
      <c r="D3139" s="8">
        <v>4</v>
      </c>
      <c r="M3139" s="8"/>
      <c r="P3139" s="8">
        <v>271</v>
      </c>
    </row>
    <row r="3140" spans="1:16" x14ac:dyDescent="0.2">
      <c r="A3140" s="10" t="s">
        <v>405</v>
      </c>
      <c r="B3140" s="8"/>
      <c r="C3140" s="8">
        <v>271</v>
      </c>
      <c r="D3140" s="8">
        <v>271</v>
      </c>
      <c r="M3140" s="8">
        <v>5</v>
      </c>
      <c r="P3140" s="8"/>
    </row>
    <row r="3141" spans="1:16" x14ac:dyDescent="0.2">
      <c r="A3141" s="10" t="s">
        <v>467</v>
      </c>
      <c r="B3141" s="8">
        <v>5</v>
      </c>
      <c r="C3141" s="8"/>
      <c r="D3141" s="8">
        <v>5</v>
      </c>
      <c r="M3141" s="8"/>
      <c r="P3141" s="8">
        <v>859</v>
      </c>
    </row>
    <row r="3142" spans="1:16" x14ac:dyDescent="0.2">
      <c r="A3142" s="10" t="s">
        <v>2179</v>
      </c>
      <c r="B3142" s="8"/>
      <c r="C3142" s="8">
        <v>859</v>
      </c>
      <c r="D3142" s="8">
        <v>859</v>
      </c>
      <c r="M3142" s="8">
        <v>125</v>
      </c>
      <c r="P3142" s="8"/>
    </row>
    <row r="3143" spans="1:16" x14ac:dyDescent="0.2">
      <c r="A3143" s="10" t="s">
        <v>486</v>
      </c>
      <c r="B3143" s="8">
        <v>125</v>
      </c>
      <c r="C3143" s="8"/>
      <c r="D3143" s="8">
        <v>125</v>
      </c>
      <c r="M3143" s="8"/>
      <c r="P3143" s="8">
        <v>48</v>
      </c>
    </row>
    <row r="3144" spans="1:16" x14ac:dyDescent="0.2">
      <c r="A3144" s="10" t="s">
        <v>2466</v>
      </c>
      <c r="B3144" s="8"/>
      <c r="C3144" s="8">
        <v>48</v>
      </c>
      <c r="D3144" s="8">
        <v>48</v>
      </c>
      <c r="M3144" s="8"/>
      <c r="P3144" s="8">
        <v>44</v>
      </c>
    </row>
    <row r="3145" spans="1:16" x14ac:dyDescent="0.2">
      <c r="A3145" s="10" t="s">
        <v>38</v>
      </c>
      <c r="B3145" s="8"/>
      <c r="C3145" s="8">
        <v>44</v>
      </c>
      <c r="D3145" s="8">
        <v>44</v>
      </c>
      <c r="M3145" s="8"/>
      <c r="P3145" s="8">
        <v>69</v>
      </c>
    </row>
    <row r="3146" spans="1:16" x14ac:dyDescent="0.2">
      <c r="A3146" s="10" t="s">
        <v>335</v>
      </c>
      <c r="B3146" s="8"/>
      <c r="C3146" s="8">
        <v>69</v>
      </c>
      <c r="D3146" s="8">
        <v>69</v>
      </c>
      <c r="M3146" s="8">
        <v>20</v>
      </c>
      <c r="P3146" s="8"/>
    </row>
    <row r="3147" spans="1:16" x14ac:dyDescent="0.2">
      <c r="A3147" s="10" t="s">
        <v>3075</v>
      </c>
      <c r="B3147" s="8">
        <v>20</v>
      </c>
      <c r="C3147" s="8"/>
      <c r="D3147" s="8">
        <v>20</v>
      </c>
      <c r="M3147" s="8">
        <v>4</v>
      </c>
      <c r="P3147" s="8"/>
    </row>
    <row r="3148" spans="1:16" x14ac:dyDescent="0.2">
      <c r="A3148" s="10" t="s">
        <v>2884</v>
      </c>
      <c r="B3148" s="8">
        <v>4</v>
      </c>
      <c r="C3148" s="8"/>
      <c r="D3148" s="8">
        <v>4</v>
      </c>
      <c r="M3148" s="8"/>
      <c r="P3148" s="8">
        <v>321</v>
      </c>
    </row>
    <row r="3149" spans="1:16" x14ac:dyDescent="0.2">
      <c r="A3149" s="10" t="s">
        <v>1470</v>
      </c>
      <c r="B3149" s="8"/>
      <c r="C3149" s="8">
        <v>321</v>
      </c>
      <c r="D3149" s="8">
        <v>321</v>
      </c>
      <c r="M3149" s="8">
        <v>4</v>
      </c>
      <c r="P3149" s="8"/>
    </row>
    <row r="3150" spans="1:16" x14ac:dyDescent="0.2">
      <c r="A3150" s="10" t="s">
        <v>863</v>
      </c>
      <c r="B3150" s="8">
        <v>4</v>
      </c>
      <c r="C3150" s="8"/>
      <c r="D3150" s="8">
        <v>4</v>
      </c>
      <c r="M3150" s="8">
        <v>0</v>
      </c>
      <c r="P3150" s="8"/>
    </row>
    <row r="3151" spans="1:16" x14ac:dyDescent="0.2">
      <c r="A3151" s="10" t="s">
        <v>1600</v>
      </c>
      <c r="B3151" s="8">
        <v>0</v>
      </c>
      <c r="C3151" s="8"/>
      <c r="D3151" s="8">
        <v>0</v>
      </c>
      <c r="M3151" s="8"/>
      <c r="P3151" s="8">
        <v>336</v>
      </c>
    </row>
    <row r="3152" spans="1:16" x14ac:dyDescent="0.2">
      <c r="A3152" s="10" t="s">
        <v>1473</v>
      </c>
      <c r="B3152" s="8"/>
      <c r="C3152" s="8">
        <v>336</v>
      </c>
      <c r="D3152" s="8">
        <v>336</v>
      </c>
      <c r="M3152" s="8">
        <v>25</v>
      </c>
      <c r="P3152" s="8"/>
    </row>
    <row r="3153" spans="1:16" x14ac:dyDescent="0.2">
      <c r="A3153" s="10" t="s">
        <v>4031</v>
      </c>
      <c r="B3153" s="8">
        <v>25</v>
      </c>
      <c r="C3153" s="8"/>
      <c r="D3153" s="8">
        <v>25</v>
      </c>
      <c r="M3153" s="8"/>
      <c r="P3153" s="8">
        <v>23</v>
      </c>
    </row>
    <row r="3154" spans="1:16" x14ac:dyDescent="0.2">
      <c r="A3154" s="10" t="s">
        <v>3584</v>
      </c>
      <c r="B3154" s="8"/>
      <c r="C3154" s="8">
        <v>23</v>
      </c>
      <c r="D3154" s="8">
        <v>23</v>
      </c>
      <c r="M3154" s="8"/>
      <c r="P3154" s="8">
        <v>15</v>
      </c>
    </row>
    <row r="3155" spans="1:16" x14ac:dyDescent="0.2">
      <c r="A3155" s="10" t="s">
        <v>410</v>
      </c>
      <c r="B3155" s="8"/>
      <c r="C3155" s="8">
        <v>15</v>
      </c>
      <c r="D3155" s="8">
        <v>15</v>
      </c>
      <c r="M3155" s="8">
        <v>0</v>
      </c>
      <c r="P3155" s="8"/>
    </row>
    <row r="3156" spans="1:16" x14ac:dyDescent="0.2">
      <c r="A3156" s="10" t="s">
        <v>3799</v>
      </c>
      <c r="B3156" s="8">
        <v>0</v>
      </c>
      <c r="C3156" s="8"/>
      <c r="D3156" s="8">
        <v>0</v>
      </c>
      <c r="M3156" s="8"/>
      <c r="P3156" s="8">
        <v>22</v>
      </c>
    </row>
    <row r="3157" spans="1:16" x14ac:dyDescent="0.2">
      <c r="A3157" s="10" t="s">
        <v>52</v>
      </c>
      <c r="B3157" s="8"/>
      <c r="C3157" s="8">
        <v>22</v>
      </c>
      <c r="D3157" s="8">
        <v>22</v>
      </c>
      <c r="M3157" s="8">
        <v>4</v>
      </c>
      <c r="P3157" s="8"/>
    </row>
    <row r="3158" spans="1:16" x14ac:dyDescent="0.2">
      <c r="A3158" s="10" t="s">
        <v>2904</v>
      </c>
      <c r="B3158" s="8">
        <v>4</v>
      </c>
      <c r="C3158" s="8"/>
      <c r="D3158" s="8">
        <v>4</v>
      </c>
      <c r="M3158" s="8">
        <v>0</v>
      </c>
      <c r="P3158" s="8"/>
    </row>
    <row r="3159" spans="1:16" x14ac:dyDescent="0.2">
      <c r="A3159" s="10" t="s">
        <v>2427</v>
      </c>
      <c r="B3159" s="8">
        <v>0</v>
      </c>
      <c r="C3159" s="8"/>
      <c r="D3159" s="8">
        <v>0</v>
      </c>
      <c r="M3159" s="8"/>
      <c r="P3159" s="8">
        <v>26</v>
      </c>
    </row>
    <row r="3160" spans="1:16" x14ac:dyDescent="0.2">
      <c r="A3160" s="10" t="s">
        <v>3569</v>
      </c>
      <c r="B3160" s="8"/>
      <c r="C3160" s="8">
        <v>26</v>
      </c>
      <c r="D3160" s="8">
        <v>26</v>
      </c>
      <c r="M3160" s="8">
        <v>14</v>
      </c>
      <c r="P3160" s="8"/>
    </row>
    <row r="3161" spans="1:16" x14ac:dyDescent="0.2">
      <c r="A3161" s="10" t="s">
        <v>941</v>
      </c>
      <c r="B3161" s="8">
        <v>14</v>
      </c>
      <c r="C3161" s="8"/>
      <c r="D3161" s="8">
        <v>14</v>
      </c>
      <c r="M3161" s="8">
        <v>40</v>
      </c>
      <c r="P3161" s="8"/>
    </row>
    <row r="3162" spans="1:16" x14ac:dyDescent="0.2">
      <c r="A3162" s="10" t="s">
        <v>3921</v>
      </c>
      <c r="B3162" s="8">
        <v>40</v>
      </c>
      <c r="C3162" s="8"/>
      <c r="D3162" s="8">
        <v>40</v>
      </c>
      <c r="M3162" s="8"/>
      <c r="P3162" s="8">
        <v>63</v>
      </c>
    </row>
    <row r="3163" spans="1:16" x14ac:dyDescent="0.2">
      <c r="A3163" s="10" t="s">
        <v>3299</v>
      </c>
      <c r="B3163" s="8"/>
      <c r="C3163" s="8">
        <v>63</v>
      </c>
      <c r="D3163" s="8">
        <v>63</v>
      </c>
      <c r="M3163" s="8"/>
      <c r="P3163" s="8">
        <v>120</v>
      </c>
    </row>
    <row r="3164" spans="1:16" x14ac:dyDescent="0.2">
      <c r="A3164" s="10" t="s">
        <v>730</v>
      </c>
      <c r="B3164" s="8"/>
      <c r="C3164" s="8">
        <v>120</v>
      </c>
      <c r="D3164" s="8">
        <v>120</v>
      </c>
      <c r="M3164" s="8"/>
      <c r="P3164" s="8">
        <v>44</v>
      </c>
    </row>
    <row r="3165" spans="1:16" x14ac:dyDescent="0.2">
      <c r="A3165" s="10" t="s">
        <v>3392</v>
      </c>
      <c r="B3165" s="8"/>
      <c r="C3165" s="8">
        <v>44</v>
      </c>
      <c r="D3165" s="8">
        <v>44</v>
      </c>
      <c r="M3165" s="8"/>
      <c r="P3165" s="8">
        <v>35</v>
      </c>
    </row>
    <row r="3166" spans="1:16" x14ac:dyDescent="0.2">
      <c r="A3166" s="10" t="s">
        <v>3491</v>
      </c>
      <c r="B3166" s="8"/>
      <c r="C3166" s="8">
        <v>35</v>
      </c>
      <c r="D3166" s="8">
        <v>35</v>
      </c>
      <c r="M3166" s="8"/>
      <c r="P3166" s="8">
        <v>118</v>
      </c>
    </row>
    <row r="3167" spans="1:16" x14ac:dyDescent="0.2">
      <c r="A3167" s="10" t="s">
        <v>274</v>
      </c>
      <c r="B3167" s="8"/>
      <c r="C3167" s="8">
        <v>118</v>
      </c>
      <c r="D3167" s="8">
        <v>118</v>
      </c>
      <c r="M3167" s="8">
        <v>1</v>
      </c>
      <c r="P3167" s="8"/>
    </row>
    <row r="3168" spans="1:16" x14ac:dyDescent="0.2">
      <c r="A3168" s="10" t="s">
        <v>216</v>
      </c>
      <c r="B3168" s="8">
        <v>1</v>
      </c>
      <c r="C3168" s="8"/>
      <c r="D3168" s="8">
        <v>1</v>
      </c>
      <c r="M3168" s="8"/>
      <c r="P3168" s="8">
        <v>11</v>
      </c>
    </row>
    <row r="3169" spans="1:16" x14ac:dyDescent="0.2">
      <c r="A3169" s="10" t="s">
        <v>3515</v>
      </c>
      <c r="B3169" s="8"/>
      <c r="C3169" s="8">
        <v>11</v>
      </c>
      <c r="D3169" s="8">
        <v>11</v>
      </c>
      <c r="M3169" s="8">
        <v>6</v>
      </c>
      <c r="P3169" s="8"/>
    </row>
    <row r="3170" spans="1:16" x14ac:dyDescent="0.2">
      <c r="A3170" s="10" t="s">
        <v>4026</v>
      </c>
      <c r="B3170" s="8">
        <v>6</v>
      </c>
      <c r="C3170" s="8"/>
      <c r="D3170" s="8">
        <v>6</v>
      </c>
      <c r="M3170" s="8"/>
      <c r="P3170" s="8">
        <v>49</v>
      </c>
    </row>
    <row r="3171" spans="1:16" x14ac:dyDescent="0.2">
      <c r="A3171" s="10" t="s">
        <v>1359</v>
      </c>
      <c r="B3171" s="8"/>
      <c r="C3171" s="8">
        <v>49</v>
      </c>
      <c r="D3171" s="8">
        <v>49</v>
      </c>
      <c r="M3171" s="8"/>
      <c r="P3171" s="8">
        <v>32</v>
      </c>
    </row>
    <row r="3172" spans="1:16" x14ac:dyDescent="0.2">
      <c r="A3172" s="10" t="s">
        <v>1603</v>
      </c>
      <c r="B3172" s="8"/>
      <c r="C3172" s="8">
        <v>32</v>
      </c>
      <c r="D3172" s="8">
        <v>32</v>
      </c>
      <c r="M3172" s="8"/>
      <c r="P3172" s="8">
        <v>287</v>
      </c>
    </row>
    <row r="3173" spans="1:16" x14ac:dyDescent="0.2">
      <c r="A3173" s="10" t="s">
        <v>272</v>
      </c>
      <c r="B3173" s="8"/>
      <c r="C3173" s="8">
        <v>287</v>
      </c>
      <c r="D3173" s="8">
        <v>287</v>
      </c>
      <c r="M3173" s="8">
        <v>1</v>
      </c>
      <c r="P3173" s="8"/>
    </row>
    <row r="3174" spans="1:16" x14ac:dyDescent="0.2">
      <c r="A3174" s="10" t="s">
        <v>1172</v>
      </c>
      <c r="B3174" s="8">
        <v>1</v>
      </c>
      <c r="C3174" s="8"/>
      <c r="D3174" s="8">
        <v>1</v>
      </c>
      <c r="M3174" s="8"/>
      <c r="P3174" s="8">
        <v>19</v>
      </c>
    </row>
    <row r="3175" spans="1:16" x14ac:dyDescent="0.2">
      <c r="A3175" s="10" t="s">
        <v>3808</v>
      </c>
      <c r="B3175" s="8"/>
      <c r="C3175" s="8">
        <v>19</v>
      </c>
      <c r="D3175" s="8">
        <v>19</v>
      </c>
      <c r="M3175" s="8">
        <v>197</v>
      </c>
      <c r="P3175" s="8"/>
    </row>
    <row r="3176" spans="1:16" x14ac:dyDescent="0.2">
      <c r="A3176" s="10" t="s">
        <v>4018</v>
      </c>
      <c r="B3176" s="8">
        <v>197</v>
      </c>
      <c r="C3176" s="8"/>
      <c r="D3176" s="8">
        <v>197</v>
      </c>
      <c r="M3176" s="8"/>
      <c r="P3176" s="8">
        <v>20</v>
      </c>
    </row>
    <row r="3177" spans="1:16" x14ac:dyDescent="0.2">
      <c r="A3177" s="10" t="s">
        <v>3251</v>
      </c>
      <c r="B3177" s="8"/>
      <c r="C3177" s="8">
        <v>20</v>
      </c>
      <c r="D3177" s="8">
        <v>20</v>
      </c>
      <c r="M3177" s="8"/>
      <c r="P3177" s="8">
        <v>43</v>
      </c>
    </row>
    <row r="3178" spans="1:16" x14ac:dyDescent="0.2">
      <c r="A3178" s="10" t="s">
        <v>809</v>
      </c>
      <c r="B3178" s="8"/>
      <c r="C3178" s="8">
        <v>43</v>
      </c>
      <c r="D3178" s="8">
        <v>43</v>
      </c>
      <c r="M3178" s="8">
        <v>38</v>
      </c>
      <c r="P3178" s="8"/>
    </row>
    <row r="3179" spans="1:16" x14ac:dyDescent="0.2">
      <c r="A3179" s="10" t="s">
        <v>2696</v>
      </c>
      <c r="B3179" s="8">
        <v>38</v>
      </c>
      <c r="C3179" s="8"/>
      <c r="D3179" s="8">
        <v>38</v>
      </c>
      <c r="M3179" s="8"/>
      <c r="P3179" s="8">
        <v>37</v>
      </c>
    </row>
    <row r="3180" spans="1:16" x14ac:dyDescent="0.2">
      <c r="A3180" s="10" t="s">
        <v>2549</v>
      </c>
      <c r="B3180" s="8"/>
      <c r="C3180" s="8">
        <v>37</v>
      </c>
      <c r="D3180" s="8">
        <v>37</v>
      </c>
      <c r="M3180" s="8">
        <v>7</v>
      </c>
      <c r="P3180" s="8"/>
    </row>
    <row r="3181" spans="1:16" x14ac:dyDescent="0.2">
      <c r="A3181" s="10" t="s">
        <v>4055</v>
      </c>
      <c r="B3181" s="8">
        <v>7</v>
      </c>
      <c r="C3181" s="8"/>
      <c r="D3181" s="8">
        <v>7</v>
      </c>
      <c r="M3181" s="8"/>
      <c r="P3181" s="8">
        <v>80</v>
      </c>
    </row>
    <row r="3182" spans="1:16" x14ac:dyDescent="0.2">
      <c r="A3182" s="10" t="s">
        <v>2662</v>
      </c>
      <c r="B3182" s="8"/>
      <c r="C3182" s="8">
        <v>80</v>
      </c>
      <c r="D3182" s="8">
        <v>80</v>
      </c>
      <c r="M3182" s="8">
        <v>7</v>
      </c>
      <c r="P3182" s="8"/>
    </row>
    <row r="3183" spans="1:16" x14ac:dyDescent="0.2">
      <c r="A3183" s="10" t="s">
        <v>4028</v>
      </c>
      <c r="B3183" s="8">
        <v>7</v>
      </c>
      <c r="C3183" s="8"/>
      <c r="D3183" s="8">
        <v>7</v>
      </c>
      <c r="M3183" s="8">
        <v>6</v>
      </c>
      <c r="P3183" s="8"/>
    </row>
    <row r="3184" spans="1:16" x14ac:dyDescent="0.2">
      <c r="A3184" s="10" t="s">
        <v>422</v>
      </c>
      <c r="B3184" s="8">
        <v>6</v>
      </c>
      <c r="C3184" s="8"/>
      <c r="D3184" s="8">
        <v>6</v>
      </c>
      <c r="M3184" s="8"/>
      <c r="P3184" s="8">
        <v>21</v>
      </c>
    </row>
    <row r="3185" spans="1:16" x14ac:dyDescent="0.2">
      <c r="A3185" s="10" t="s">
        <v>3165</v>
      </c>
      <c r="B3185" s="8"/>
      <c r="C3185" s="8">
        <v>21</v>
      </c>
      <c r="D3185" s="8">
        <v>21</v>
      </c>
      <c r="M3185" s="8">
        <v>15</v>
      </c>
      <c r="P3185" s="8"/>
    </row>
    <row r="3186" spans="1:16" x14ac:dyDescent="0.2">
      <c r="A3186" s="10" t="s">
        <v>1104</v>
      </c>
      <c r="B3186" s="8">
        <v>15</v>
      </c>
      <c r="C3186" s="8"/>
      <c r="D3186" s="8">
        <v>15</v>
      </c>
      <c r="M3186" s="8">
        <v>36</v>
      </c>
      <c r="P3186" s="8"/>
    </row>
    <row r="3187" spans="1:16" x14ac:dyDescent="0.2">
      <c r="A3187" s="10" t="s">
        <v>689</v>
      </c>
      <c r="B3187" s="8">
        <v>36</v>
      </c>
      <c r="C3187" s="8"/>
      <c r="D3187" s="8">
        <v>36</v>
      </c>
      <c r="M3187" s="8">
        <v>33</v>
      </c>
      <c r="P3187" s="8"/>
    </row>
    <row r="3188" spans="1:16" x14ac:dyDescent="0.2">
      <c r="A3188" s="10" t="s">
        <v>2756</v>
      </c>
      <c r="B3188" s="8">
        <v>33</v>
      </c>
      <c r="C3188" s="8"/>
      <c r="D3188" s="8">
        <v>33</v>
      </c>
      <c r="M3188" s="8"/>
      <c r="P3188" s="8">
        <v>1762</v>
      </c>
    </row>
    <row r="3189" spans="1:16" x14ac:dyDescent="0.2">
      <c r="A3189" s="10" t="s">
        <v>2605</v>
      </c>
      <c r="B3189" s="8"/>
      <c r="C3189" s="8">
        <v>1762</v>
      </c>
      <c r="D3189" s="8">
        <v>1762</v>
      </c>
      <c r="M3189" s="8"/>
      <c r="P3189" s="8">
        <v>45</v>
      </c>
    </row>
    <row r="3190" spans="1:16" x14ac:dyDescent="0.2">
      <c r="A3190" s="10" t="s">
        <v>3447</v>
      </c>
      <c r="B3190" s="8"/>
      <c r="C3190" s="8">
        <v>45</v>
      </c>
      <c r="D3190" s="8">
        <v>45</v>
      </c>
      <c r="M3190" s="8"/>
      <c r="P3190" s="8">
        <v>42</v>
      </c>
    </row>
    <row r="3191" spans="1:16" x14ac:dyDescent="0.2">
      <c r="A3191" s="10" t="s">
        <v>3548</v>
      </c>
      <c r="B3191" s="8"/>
      <c r="C3191" s="8">
        <v>42</v>
      </c>
      <c r="D3191" s="8">
        <v>42</v>
      </c>
      <c r="M3191" s="8"/>
      <c r="P3191" s="8">
        <v>284</v>
      </c>
    </row>
    <row r="3192" spans="1:16" x14ac:dyDescent="0.2">
      <c r="A3192" s="10" t="s">
        <v>1540</v>
      </c>
      <c r="B3192" s="8"/>
      <c r="C3192" s="8">
        <v>284</v>
      </c>
      <c r="D3192" s="8">
        <v>284</v>
      </c>
      <c r="M3192" s="8"/>
      <c r="P3192" s="8">
        <v>59</v>
      </c>
    </row>
    <row r="3193" spans="1:16" x14ac:dyDescent="0.2">
      <c r="A3193" s="10" t="s">
        <v>3774</v>
      </c>
      <c r="B3193" s="8"/>
      <c r="C3193" s="8">
        <v>59</v>
      </c>
      <c r="D3193" s="8">
        <v>59</v>
      </c>
      <c r="M3193" s="8"/>
      <c r="P3193" s="8">
        <v>168</v>
      </c>
    </row>
    <row r="3194" spans="1:16" x14ac:dyDescent="0.2">
      <c r="A3194" s="10" t="s">
        <v>1654</v>
      </c>
      <c r="B3194" s="8"/>
      <c r="C3194" s="8">
        <v>168</v>
      </c>
      <c r="D3194" s="8">
        <v>168</v>
      </c>
      <c r="M3194" s="8">
        <v>5</v>
      </c>
      <c r="P3194" s="8"/>
    </row>
    <row r="3195" spans="1:16" x14ac:dyDescent="0.2">
      <c r="A3195" s="10" t="s">
        <v>871</v>
      </c>
      <c r="B3195" s="8">
        <v>5</v>
      </c>
      <c r="C3195" s="8"/>
      <c r="D3195" s="8">
        <v>5</v>
      </c>
      <c r="M3195" s="8"/>
      <c r="P3195" s="8">
        <v>127</v>
      </c>
    </row>
    <row r="3196" spans="1:16" x14ac:dyDescent="0.2">
      <c r="A3196" s="10" t="s">
        <v>844</v>
      </c>
      <c r="B3196" s="8"/>
      <c r="C3196" s="8">
        <v>127</v>
      </c>
      <c r="D3196" s="8">
        <v>127</v>
      </c>
      <c r="M3196" s="8">
        <v>5</v>
      </c>
      <c r="P3196" s="8"/>
    </row>
    <row r="3197" spans="1:16" x14ac:dyDescent="0.2">
      <c r="A3197" s="10" t="s">
        <v>931</v>
      </c>
      <c r="B3197" s="8">
        <v>5</v>
      </c>
      <c r="C3197" s="8"/>
      <c r="D3197" s="8">
        <v>5</v>
      </c>
      <c r="M3197" s="8"/>
      <c r="P3197" s="8">
        <v>51</v>
      </c>
    </row>
    <row r="3198" spans="1:16" x14ac:dyDescent="0.2">
      <c r="A3198" s="10" t="s">
        <v>2825</v>
      </c>
      <c r="B3198" s="8"/>
      <c r="C3198" s="8">
        <v>51</v>
      </c>
      <c r="D3198" s="8">
        <v>51</v>
      </c>
      <c r="M3198" s="8"/>
      <c r="P3198" s="8">
        <v>6</v>
      </c>
    </row>
    <row r="3199" spans="1:16" x14ac:dyDescent="0.2">
      <c r="A3199" s="10" t="s">
        <v>3023</v>
      </c>
      <c r="B3199" s="8"/>
      <c r="C3199" s="8">
        <v>6</v>
      </c>
      <c r="D3199" s="8">
        <v>6</v>
      </c>
      <c r="M3199" s="8"/>
      <c r="P3199" s="8">
        <v>115</v>
      </c>
    </row>
    <row r="3200" spans="1:16" x14ac:dyDescent="0.2">
      <c r="A3200" s="10" t="s">
        <v>850</v>
      </c>
      <c r="B3200" s="8"/>
      <c r="C3200" s="8">
        <v>115</v>
      </c>
      <c r="D3200" s="8">
        <v>115</v>
      </c>
      <c r="M3200" s="8"/>
      <c r="P3200" s="8">
        <v>557</v>
      </c>
    </row>
    <row r="3201" spans="1:16" x14ac:dyDescent="0.2">
      <c r="A3201" s="10" t="s">
        <v>3014</v>
      </c>
      <c r="B3201" s="8"/>
      <c r="C3201" s="8">
        <v>557</v>
      </c>
      <c r="D3201" s="8">
        <v>557</v>
      </c>
      <c r="M3201" s="8"/>
      <c r="P3201" s="8">
        <v>21</v>
      </c>
    </row>
    <row r="3202" spans="1:16" x14ac:dyDescent="0.2">
      <c r="A3202" s="10" t="s">
        <v>3453</v>
      </c>
      <c r="B3202" s="8"/>
      <c r="C3202" s="8">
        <v>21</v>
      </c>
      <c r="D3202" s="8">
        <v>21</v>
      </c>
      <c r="M3202" s="8"/>
      <c r="P3202" s="8">
        <v>16</v>
      </c>
    </row>
    <row r="3203" spans="1:16" x14ac:dyDescent="0.2">
      <c r="A3203" s="10" t="s">
        <v>2490</v>
      </c>
      <c r="B3203" s="8"/>
      <c r="C3203" s="8">
        <v>16</v>
      </c>
      <c r="D3203" s="8">
        <v>16</v>
      </c>
      <c r="M3203" s="8">
        <v>1</v>
      </c>
      <c r="P3203" s="8"/>
    </row>
    <row r="3204" spans="1:16" x14ac:dyDescent="0.2">
      <c r="A3204" s="10" t="s">
        <v>3095</v>
      </c>
      <c r="B3204" s="8">
        <v>1</v>
      </c>
      <c r="C3204" s="8"/>
      <c r="D3204" s="8">
        <v>1</v>
      </c>
      <c r="M3204" s="8"/>
      <c r="P3204" s="8">
        <v>238</v>
      </c>
    </row>
    <row r="3205" spans="1:16" x14ac:dyDescent="0.2">
      <c r="A3205" s="10" t="s">
        <v>1298</v>
      </c>
      <c r="B3205" s="8"/>
      <c r="C3205" s="8">
        <v>238</v>
      </c>
      <c r="D3205" s="8">
        <v>238</v>
      </c>
      <c r="M3205" s="8"/>
      <c r="P3205" s="8">
        <v>19</v>
      </c>
    </row>
    <row r="3206" spans="1:16" x14ac:dyDescent="0.2">
      <c r="A3206" s="10" t="s">
        <v>1640</v>
      </c>
      <c r="B3206" s="8"/>
      <c r="C3206" s="8">
        <v>19</v>
      </c>
      <c r="D3206" s="8">
        <v>19</v>
      </c>
      <c r="M3206" s="8">
        <v>2</v>
      </c>
      <c r="P3206" s="8"/>
    </row>
    <row r="3207" spans="1:16" x14ac:dyDescent="0.2">
      <c r="A3207" s="10" t="s">
        <v>3850</v>
      </c>
      <c r="B3207" s="8">
        <v>2</v>
      </c>
      <c r="C3207" s="8"/>
      <c r="D3207" s="8">
        <v>2</v>
      </c>
      <c r="M3207" s="8"/>
      <c r="P3207" s="8">
        <v>40</v>
      </c>
    </row>
    <row r="3208" spans="1:16" x14ac:dyDescent="0.2">
      <c r="A3208" s="10" t="s">
        <v>3344</v>
      </c>
      <c r="B3208" s="8"/>
      <c r="C3208" s="8">
        <v>40</v>
      </c>
      <c r="D3208" s="8">
        <v>40</v>
      </c>
      <c r="M3208" s="8"/>
      <c r="P3208" s="8">
        <v>145</v>
      </c>
    </row>
    <row r="3209" spans="1:16" x14ac:dyDescent="0.2">
      <c r="A3209" s="10" t="s">
        <v>3025</v>
      </c>
      <c r="B3209" s="8"/>
      <c r="C3209" s="8">
        <v>145</v>
      </c>
      <c r="D3209" s="8">
        <v>145</v>
      </c>
      <c r="M3209" s="8"/>
      <c r="P3209" s="8">
        <v>60</v>
      </c>
    </row>
    <row r="3210" spans="1:16" x14ac:dyDescent="0.2">
      <c r="A3210" s="10" t="s">
        <v>2532</v>
      </c>
      <c r="B3210" s="8"/>
      <c r="C3210" s="8">
        <v>60</v>
      </c>
      <c r="D3210" s="8">
        <v>60</v>
      </c>
      <c r="M3210" s="8">
        <v>6</v>
      </c>
      <c r="P3210" s="8"/>
    </row>
    <row r="3211" spans="1:16" x14ac:dyDescent="0.2">
      <c r="A3211" s="10" t="s">
        <v>1917</v>
      </c>
      <c r="B3211" s="8">
        <v>6</v>
      </c>
      <c r="C3211" s="8"/>
      <c r="D3211" s="8">
        <v>6</v>
      </c>
      <c r="M3211" s="8">
        <v>2</v>
      </c>
      <c r="P3211" s="8"/>
    </row>
    <row r="3212" spans="1:16" x14ac:dyDescent="0.2">
      <c r="A3212" s="10" t="s">
        <v>1542</v>
      </c>
      <c r="B3212" s="8">
        <v>2</v>
      </c>
      <c r="C3212" s="8"/>
      <c r="D3212" s="8">
        <v>2</v>
      </c>
      <c r="M3212" s="8">
        <v>17</v>
      </c>
      <c r="P3212" s="8"/>
    </row>
    <row r="3213" spans="1:16" x14ac:dyDescent="0.2">
      <c r="A3213" s="10" t="s">
        <v>443</v>
      </c>
      <c r="B3213" s="8">
        <v>17</v>
      </c>
      <c r="C3213" s="8"/>
      <c r="D3213" s="8">
        <v>17</v>
      </c>
      <c r="M3213" s="8">
        <v>0</v>
      </c>
      <c r="P3213" s="8"/>
    </row>
    <row r="3214" spans="1:16" x14ac:dyDescent="0.2">
      <c r="A3214" s="10" t="s">
        <v>225</v>
      </c>
      <c r="B3214" s="8">
        <v>0</v>
      </c>
      <c r="C3214" s="8"/>
      <c r="D3214" s="8">
        <v>0</v>
      </c>
      <c r="M3214" s="8"/>
      <c r="P3214" s="8">
        <v>184</v>
      </c>
    </row>
    <row r="3215" spans="1:16" x14ac:dyDescent="0.2">
      <c r="A3215" s="10" t="s">
        <v>396</v>
      </c>
      <c r="B3215" s="8"/>
      <c r="C3215" s="8">
        <v>184</v>
      </c>
      <c r="D3215" s="8">
        <v>184</v>
      </c>
      <c r="M3215" s="8">
        <v>2</v>
      </c>
      <c r="P3215" s="8"/>
    </row>
    <row r="3216" spans="1:16" x14ac:dyDescent="0.2">
      <c r="A3216" s="10" t="s">
        <v>4033</v>
      </c>
      <c r="B3216" s="8">
        <v>2</v>
      </c>
      <c r="C3216" s="8"/>
      <c r="D3216" s="8">
        <v>2</v>
      </c>
      <c r="M3216" s="8">
        <v>13</v>
      </c>
      <c r="P3216" s="8"/>
    </row>
    <row r="3217" spans="1:16" x14ac:dyDescent="0.2">
      <c r="A3217" s="10" t="s">
        <v>4065</v>
      </c>
      <c r="B3217" s="8">
        <v>13</v>
      </c>
      <c r="C3217" s="8"/>
      <c r="D3217" s="8">
        <v>13</v>
      </c>
      <c r="M3217" s="8"/>
      <c r="P3217" s="8">
        <v>351</v>
      </c>
    </row>
    <row r="3218" spans="1:16" x14ac:dyDescent="0.2">
      <c r="A3218" s="10" t="s">
        <v>394</v>
      </c>
      <c r="B3218" s="8"/>
      <c r="C3218" s="8">
        <v>351</v>
      </c>
      <c r="D3218" s="8">
        <v>351</v>
      </c>
      <c r="M3218" s="8"/>
      <c r="P3218" s="8">
        <v>23</v>
      </c>
    </row>
    <row r="3219" spans="1:16" x14ac:dyDescent="0.2">
      <c r="A3219" s="10" t="s">
        <v>2827</v>
      </c>
      <c r="B3219" s="8"/>
      <c r="C3219" s="8">
        <v>23</v>
      </c>
      <c r="D3219" s="8">
        <v>23</v>
      </c>
      <c r="M3219" s="8"/>
      <c r="P3219" s="8">
        <v>45</v>
      </c>
    </row>
    <row r="3220" spans="1:16" x14ac:dyDescent="0.2">
      <c r="A3220" s="10" t="s">
        <v>1660</v>
      </c>
      <c r="B3220" s="8"/>
      <c r="C3220" s="8">
        <v>45</v>
      </c>
      <c r="D3220" s="8">
        <v>45</v>
      </c>
      <c r="M3220" s="8">
        <v>0</v>
      </c>
      <c r="P3220" s="8"/>
    </row>
    <row r="3221" spans="1:16" x14ac:dyDescent="0.2">
      <c r="A3221" s="10" t="s">
        <v>231</v>
      </c>
      <c r="B3221" s="8">
        <v>0</v>
      </c>
      <c r="C3221" s="8"/>
      <c r="D3221" s="8">
        <v>0</v>
      </c>
      <c r="M3221" s="8"/>
      <c r="P3221" s="8">
        <v>563</v>
      </c>
    </row>
    <row r="3222" spans="1:16" x14ac:dyDescent="0.2">
      <c r="A3222" s="10" t="s">
        <v>286</v>
      </c>
      <c r="B3222" s="8"/>
      <c r="C3222" s="8">
        <v>563</v>
      </c>
      <c r="D3222" s="8">
        <v>563</v>
      </c>
      <c r="M3222" s="8"/>
      <c r="P3222" s="8">
        <v>11</v>
      </c>
    </row>
    <row r="3223" spans="1:16" x14ac:dyDescent="0.2">
      <c r="A3223" s="10" t="s">
        <v>2537</v>
      </c>
      <c r="B3223" s="8"/>
      <c r="C3223" s="8">
        <v>11</v>
      </c>
      <c r="D3223" s="8">
        <v>11</v>
      </c>
      <c r="M3223" s="8">
        <v>171</v>
      </c>
      <c r="P3223" s="8"/>
    </row>
    <row r="3224" spans="1:16" x14ac:dyDescent="0.2">
      <c r="A3224" s="10" t="s">
        <v>960</v>
      </c>
      <c r="B3224" s="8">
        <v>171</v>
      </c>
      <c r="C3224" s="8"/>
      <c r="D3224" s="8">
        <v>171</v>
      </c>
      <c r="M3224" s="8"/>
      <c r="P3224" s="8">
        <v>23</v>
      </c>
    </row>
    <row r="3225" spans="1:16" x14ac:dyDescent="0.2">
      <c r="A3225" s="10" t="s">
        <v>2804</v>
      </c>
      <c r="B3225" s="8"/>
      <c r="C3225" s="8">
        <v>23</v>
      </c>
      <c r="D3225" s="8">
        <v>23</v>
      </c>
      <c r="M3225" s="8"/>
      <c r="P3225" s="8">
        <v>17</v>
      </c>
    </row>
    <row r="3226" spans="1:16" x14ac:dyDescent="0.2">
      <c r="A3226" s="10" t="s">
        <v>3563</v>
      </c>
      <c r="B3226" s="8"/>
      <c r="C3226" s="8">
        <v>17</v>
      </c>
      <c r="D3226" s="8">
        <v>17</v>
      </c>
      <c r="M3226" s="8"/>
      <c r="P3226" s="8">
        <v>394</v>
      </c>
    </row>
    <row r="3227" spans="1:16" x14ac:dyDescent="0.2">
      <c r="A3227" s="10" t="s">
        <v>2707</v>
      </c>
      <c r="B3227" s="8"/>
      <c r="C3227" s="8">
        <v>394</v>
      </c>
      <c r="D3227" s="8">
        <v>394</v>
      </c>
      <c r="M3227" s="8"/>
      <c r="P3227" s="8">
        <v>9</v>
      </c>
    </row>
    <row r="3228" spans="1:16" x14ac:dyDescent="0.2">
      <c r="A3228" s="10" t="s">
        <v>1200</v>
      </c>
      <c r="B3228" s="8"/>
      <c r="C3228" s="8">
        <v>9</v>
      </c>
      <c r="D3228" s="8">
        <v>9</v>
      </c>
      <c r="M3228" s="8"/>
      <c r="P3228" s="8">
        <v>340</v>
      </c>
    </row>
    <row r="3229" spans="1:16" x14ac:dyDescent="0.2">
      <c r="A3229" s="10" t="s">
        <v>331</v>
      </c>
      <c r="B3229" s="8"/>
      <c r="C3229" s="8">
        <v>340</v>
      </c>
      <c r="D3229" s="8">
        <v>340</v>
      </c>
      <c r="M3229" s="8"/>
      <c r="P3229" s="8">
        <v>456</v>
      </c>
    </row>
    <row r="3230" spans="1:16" x14ac:dyDescent="0.2">
      <c r="A3230" s="10" t="s">
        <v>2737</v>
      </c>
      <c r="B3230" s="8"/>
      <c r="C3230" s="8">
        <v>456</v>
      </c>
      <c r="D3230" s="8">
        <v>456</v>
      </c>
      <c r="M3230" s="8"/>
      <c r="P3230" s="8">
        <v>8200</v>
      </c>
    </row>
    <row r="3231" spans="1:16" x14ac:dyDescent="0.2">
      <c r="A3231" s="10" t="s">
        <v>2076</v>
      </c>
      <c r="B3231" s="8"/>
      <c r="C3231" s="8">
        <v>8200</v>
      </c>
      <c r="D3231" s="8">
        <v>8200</v>
      </c>
      <c r="M3231" s="8">
        <v>0</v>
      </c>
      <c r="P3231" s="8"/>
    </row>
    <row r="3232" spans="1:16" x14ac:dyDescent="0.2">
      <c r="A3232" s="10" t="s">
        <v>1995</v>
      </c>
      <c r="B3232" s="8">
        <v>0</v>
      </c>
      <c r="C3232" s="8"/>
      <c r="D3232" s="8">
        <v>0</v>
      </c>
      <c r="M3232" s="8"/>
      <c r="P3232" s="8">
        <v>2525</v>
      </c>
    </row>
    <row r="3233" spans="1:16" x14ac:dyDescent="0.2">
      <c r="A3233" s="10" t="s">
        <v>2243</v>
      </c>
      <c r="B3233" s="8"/>
      <c r="C3233" s="8">
        <v>2525</v>
      </c>
      <c r="D3233" s="8">
        <v>2525</v>
      </c>
      <c r="M3233" s="8">
        <v>2</v>
      </c>
      <c r="P3233" s="8"/>
    </row>
    <row r="3234" spans="1:16" x14ac:dyDescent="0.2">
      <c r="A3234" s="10" t="s">
        <v>1719</v>
      </c>
      <c r="B3234" s="8">
        <v>2</v>
      </c>
      <c r="C3234" s="8"/>
      <c r="D3234" s="8">
        <v>2</v>
      </c>
      <c r="M3234" s="8"/>
      <c r="P3234" s="8">
        <v>38</v>
      </c>
    </row>
    <row r="3235" spans="1:16" x14ac:dyDescent="0.2">
      <c r="A3235" s="10" t="s">
        <v>3378</v>
      </c>
      <c r="B3235" s="8"/>
      <c r="C3235" s="8">
        <v>38</v>
      </c>
      <c r="D3235" s="8">
        <v>38</v>
      </c>
      <c r="M3235" s="8"/>
      <c r="P3235" s="8">
        <v>108</v>
      </c>
    </row>
    <row r="3236" spans="1:16" x14ac:dyDescent="0.2">
      <c r="A3236" s="10" t="s">
        <v>1627</v>
      </c>
      <c r="B3236" s="8"/>
      <c r="C3236" s="8">
        <v>108</v>
      </c>
      <c r="D3236" s="8">
        <v>108</v>
      </c>
      <c r="M3236" s="8">
        <v>0</v>
      </c>
      <c r="P3236" s="8"/>
    </row>
    <row r="3237" spans="1:16" x14ac:dyDescent="0.2">
      <c r="A3237" s="10" t="s">
        <v>3639</v>
      </c>
      <c r="B3237" s="8">
        <v>0</v>
      </c>
      <c r="C3237" s="8"/>
      <c r="D3237" s="8">
        <v>0</v>
      </c>
      <c r="M3237" s="8"/>
      <c r="P3237" s="8">
        <v>32</v>
      </c>
    </row>
    <row r="3238" spans="1:16" x14ac:dyDescent="0.2">
      <c r="A3238" s="10" t="s">
        <v>1651</v>
      </c>
      <c r="B3238" s="8"/>
      <c r="C3238" s="8">
        <v>32</v>
      </c>
      <c r="D3238" s="8">
        <v>32</v>
      </c>
      <c r="M3238" s="8"/>
      <c r="P3238" s="8">
        <v>52</v>
      </c>
    </row>
    <row r="3239" spans="1:16" x14ac:dyDescent="0.2">
      <c r="A3239" s="10" t="s">
        <v>1262</v>
      </c>
      <c r="B3239" s="8"/>
      <c r="C3239" s="8">
        <v>52</v>
      </c>
      <c r="D3239" s="8">
        <v>52</v>
      </c>
      <c r="M3239" s="8"/>
      <c r="P3239" s="8">
        <v>17</v>
      </c>
    </row>
    <row r="3240" spans="1:16" x14ac:dyDescent="0.2">
      <c r="A3240" s="10" t="s">
        <v>3753</v>
      </c>
      <c r="B3240" s="8"/>
      <c r="C3240" s="8">
        <v>17</v>
      </c>
      <c r="D3240" s="8">
        <v>17</v>
      </c>
      <c r="M3240" s="8">
        <v>4</v>
      </c>
      <c r="P3240" s="8"/>
    </row>
    <row r="3241" spans="1:16" x14ac:dyDescent="0.2">
      <c r="A3241" s="10" t="s">
        <v>1069</v>
      </c>
      <c r="B3241" s="8">
        <v>4</v>
      </c>
      <c r="C3241" s="8"/>
      <c r="D3241" s="8">
        <v>4</v>
      </c>
      <c r="M3241" s="8">
        <v>12</v>
      </c>
      <c r="P3241" s="8"/>
    </row>
    <row r="3242" spans="1:16" x14ac:dyDescent="0.2">
      <c r="A3242" s="10" t="s">
        <v>3728</v>
      </c>
      <c r="B3242" s="8">
        <v>12</v>
      </c>
      <c r="C3242" s="8"/>
      <c r="D3242" s="8">
        <v>12</v>
      </c>
      <c r="M3242" s="8"/>
      <c r="P3242" s="8">
        <v>147</v>
      </c>
    </row>
    <row r="3243" spans="1:16" x14ac:dyDescent="0.2">
      <c r="A3243" s="10" t="s">
        <v>2115</v>
      </c>
      <c r="B3243" s="8"/>
      <c r="C3243" s="8">
        <v>147</v>
      </c>
      <c r="D3243" s="8">
        <v>147</v>
      </c>
      <c r="M3243" s="8"/>
      <c r="P3243" s="8">
        <v>13</v>
      </c>
    </row>
    <row r="3244" spans="1:16" x14ac:dyDescent="0.2">
      <c r="A3244" s="10" t="s">
        <v>1191</v>
      </c>
      <c r="B3244" s="8"/>
      <c r="C3244" s="8">
        <v>13</v>
      </c>
      <c r="D3244" s="8">
        <v>13</v>
      </c>
      <c r="M3244" s="8"/>
      <c r="P3244" s="8">
        <v>60</v>
      </c>
    </row>
    <row r="3245" spans="1:16" x14ac:dyDescent="0.2">
      <c r="A3245" s="10" t="s">
        <v>90</v>
      </c>
      <c r="B3245" s="8"/>
      <c r="C3245" s="8">
        <v>60</v>
      </c>
      <c r="D3245" s="8">
        <v>60</v>
      </c>
      <c r="M3245" s="8">
        <v>2</v>
      </c>
      <c r="P3245" s="8"/>
    </row>
    <row r="3246" spans="1:16" x14ac:dyDescent="0.2">
      <c r="A3246" s="10" t="s">
        <v>1874</v>
      </c>
      <c r="B3246" s="8">
        <v>2</v>
      </c>
      <c r="C3246" s="8"/>
      <c r="D3246" s="8">
        <v>2</v>
      </c>
      <c r="M3246" s="8"/>
      <c r="P3246" s="8">
        <v>73</v>
      </c>
    </row>
    <row r="3247" spans="1:16" x14ac:dyDescent="0.2">
      <c r="A3247" s="10" t="s">
        <v>2711</v>
      </c>
      <c r="B3247" s="8"/>
      <c r="C3247" s="8">
        <v>73</v>
      </c>
      <c r="D3247" s="8">
        <v>73</v>
      </c>
      <c r="M3247" s="8"/>
      <c r="P3247" s="8">
        <v>26</v>
      </c>
    </row>
    <row r="3248" spans="1:16" x14ac:dyDescent="0.2">
      <c r="A3248" s="10" t="s">
        <v>3530</v>
      </c>
      <c r="B3248" s="8"/>
      <c r="C3248" s="8">
        <v>26</v>
      </c>
      <c r="D3248" s="8">
        <v>26</v>
      </c>
      <c r="M3248" s="8"/>
      <c r="P3248" s="8">
        <v>20</v>
      </c>
    </row>
    <row r="3249" spans="1:16" x14ac:dyDescent="0.2">
      <c r="A3249" s="10" t="s">
        <v>3307</v>
      </c>
      <c r="B3249" s="8"/>
      <c r="C3249" s="8">
        <v>20</v>
      </c>
      <c r="D3249" s="8">
        <v>20</v>
      </c>
      <c r="M3249" s="8">
        <v>13</v>
      </c>
      <c r="P3249" s="8"/>
    </row>
    <row r="3250" spans="1:16" x14ac:dyDescent="0.2">
      <c r="A3250" s="10" t="s">
        <v>182</v>
      </c>
      <c r="B3250" s="8">
        <v>13</v>
      </c>
      <c r="C3250" s="8"/>
      <c r="D3250" s="8">
        <v>13</v>
      </c>
      <c r="M3250" s="8"/>
      <c r="P3250" s="8">
        <v>14</v>
      </c>
    </row>
    <row r="3251" spans="1:16" x14ac:dyDescent="0.2">
      <c r="A3251" s="10" t="s">
        <v>1758</v>
      </c>
      <c r="B3251" s="8"/>
      <c r="C3251" s="8">
        <v>14</v>
      </c>
      <c r="D3251" s="8">
        <v>14</v>
      </c>
      <c r="M3251" s="8">
        <v>16</v>
      </c>
      <c r="P3251" s="8"/>
    </row>
    <row r="3252" spans="1:16" x14ac:dyDescent="0.2">
      <c r="A3252" s="10" t="s">
        <v>3895</v>
      </c>
      <c r="B3252" s="8">
        <v>16</v>
      </c>
      <c r="C3252" s="8"/>
      <c r="D3252" s="8">
        <v>16</v>
      </c>
      <c r="M3252" s="8">
        <v>1</v>
      </c>
      <c r="P3252" s="8"/>
    </row>
    <row r="3253" spans="1:16" x14ac:dyDescent="0.2">
      <c r="A3253" s="10" t="s">
        <v>3803</v>
      </c>
      <c r="B3253" s="8">
        <v>1</v>
      </c>
      <c r="C3253" s="8"/>
      <c r="D3253" s="8">
        <v>1</v>
      </c>
      <c r="M3253" s="8"/>
      <c r="P3253" s="8">
        <v>86</v>
      </c>
    </row>
    <row r="3254" spans="1:16" x14ac:dyDescent="0.2">
      <c r="A3254" s="10" t="s">
        <v>363</v>
      </c>
      <c r="B3254" s="8"/>
      <c r="C3254" s="8">
        <v>86</v>
      </c>
      <c r="D3254" s="8">
        <v>86</v>
      </c>
      <c r="M3254" s="8">
        <v>0</v>
      </c>
      <c r="P3254" s="8"/>
    </row>
    <row r="3255" spans="1:16" x14ac:dyDescent="0.2">
      <c r="A3255" s="10" t="s">
        <v>1589</v>
      </c>
      <c r="B3255" s="8">
        <v>0</v>
      </c>
      <c r="C3255" s="8"/>
      <c r="D3255" s="8">
        <v>0</v>
      </c>
      <c r="M3255" s="8">
        <v>2</v>
      </c>
      <c r="P3255" s="8"/>
    </row>
    <row r="3256" spans="1:16" x14ac:dyDescent="0.2">
      <c r="A3256" s="10" t="s">
        <v>4013</v>
      </c>
      <c r="B3256" s="8">
        <v>2</v>
      </c>
      <c r="C3256" s="8"/>
      <c r="D3256" s="8">
        <v>2</v>
      </c>
      <c r="M3256" s="8"/>
      <c r="P3256" s="8">
        <v>25</v>
      </c>
    </row>
    <row r="3257" spans="1:16" x14ac:dyDescent="0.2">
      <c r="A3257" s="10" t="s">
        <v>1464</v>
      </c>
      <c r="B3257" s="8"/>
      <c r="C3257" s="8">
        <v>25</v>
      </c>
      <c r="D3257" s="8">
        <v>25</v>
      </c>
      <c r="M3257" s="8"/>
      <c r="P3257" s="8">
        <v>15</v>
      </c>
    </row>
    <row r="3258" spans="1:16" x14ac:dyDescent="0.2">
      <c r="A3258" s="10" t="s">
        <v>2824</v>
      </c>
      <c r="B3258" s="8"/>
      <c r="C3258" s="8">
        <v>15</v>
      </c>
      <c r="D3258" s="8">
        <v>15</v>
      </c>
      <c r="M3258" s="8"/>
      <c r="P3258" s="8">
        <v>128</v>
      </c>
    </row>
    <row r="3259" spans="1:16" x14ac:dyDescent="0.2">
      <c r="A3259" s="10" t="s">
        <v>2249</v>
      </c>
      <c r="B3259" s="8"/>
      <c r="C3259" s="8">
        <v>128</v>
      </c>
      <c r="D3259" s="8">
        <v>128</v>
      </c>
      <c r="M3259" s="8"/>
      <c r="P3259" s="8">
        <v>35</v>
      </c>
    </row>
    <row r="3260" spans="1:16" x14ac:dyDescent="0.2">
      <c r="A3260" s="10" t="s">
        <v>3706</v>
      </c>
      <c r="B3260" s="8"/>
      <c r="C3260" s="8">
        <v>35</v>
      </c>
      <c r="D3260" s="8">
        <v>35</v>
      </c>
      <c r="M3260" s="8"/>
      <c r="P3260" s="8">
        <v>30</v>
      </c>
    </row>
    <row r="3261" spans="1:16" x14ac:dyDescent="0.2">
      <c r="A3261" s="10" t="s">
        <v>3372</v>
      </c>
      <c r="B3261" s="8"/>
      <c r="C3261" s="8">
        <v>30</v>
      </c>
      <c r="D3261" s="8">
        <v>30</v>
      </c>
      <c r="M3261" s="8">
        <v>2</v>
      </c>
      <c r="P3261" s="8"/>
    </row>
    <row r="3262" spans="1:16" x14ac:dyDescent="0.2">
      <c r="A3262" s="10" t="s">
        <v>1866</v>
      </c>
      <c r="B3262" s="8">
        <v>2</v>
      </c>
      <c r="C3262" s="8"/>
      <c r="D3262" s="8">
        <v>2</v>
      </c>
      <c r="M3262" s="8"/>
      <c r="P3262" s="8">
        <v>613</v>
      </c>
    </row>
    <row r="3263" spans="1:16" x14ac:dyDescent="0.2">
      <c r="A3263" s="10" t="s">
        <v>354</v>
      </c>
      <c r="B3263" s="8"/>
      <c r="C3263" s="8">
        <v>613</v>
      </c>
      <c r="D3263" s="8">
        <v>613</v>
      </c>
      <c r="M3263" s="8"/>
      <c r="P3263" s="8">
        <v>191</v>
      </c>
    </row>
    <row r="3264" spans="1:16" x14ac:dyDescent="0.2">
      <c r="A3264" s="10" t="s">
        <v>2109</v>
      </c>
      <c r="B3264" s="8"/>
      <c r="C3264" s="8">
        <v>191</v>
      </c>
      <c r="D3264" s="8">
        <v>191</v>
      </c>
      <c r="M3264" s="8">
        <v>2</v>
      </c>
      <c r="P3264" s="8"/>
    </row>
    <row r="3265" spans="1:16" x14ac:dyDescent="0.2">
      <c r="A3265" s="10" t="s">
        <v>2913</v>
      </c>
      <c r="B3265" s="8">
        <v>2</v>
      </c>
      <c r="C3265" s="8"/>
      <c r="D3265" s="8">
        <v>2</v>
      </c>
      <c r="M3265" s="8"/>
      <c r="P3265" s="8">
        <v>46</v>
      </c>
    </row>
    <row r="3266" spans="1:16" x14ac:dyDescent="0.2">
      <c r="A3266" s="10" t="s">
        <v>3334</v>
      </c>
      <c r="B3266" s="8"/>
      <c r="C3266" s="8">
        <v>46</v>
      </c>
      <c r="D3266" s="8">
        <v>46</v>
      </c>
      <c r="M3266" s="8">
        <v>3</v>
      </c>
      <c r="P3266" s="8"/>
    </row>
    <row r="3267" spans="1:16" x14ac:dyDescent="0.2">
      <c r="A3267" s="10" t="s">
        <v>2890</v>
      </c>
      <c r="B3267" s="8">
        <v>3</v>
      </c>
      <c r="C3267" s="8"/>
      <c r="D3267" s="8">
        <v>3</v>
      </c>
      <c r="M3267" s="8">
        <v>14</v>
      </c>
      <c r="P3267" s="8"/>
    </row>
    <row r="3268" spans="1:16" x14ac:dyDescent="0.2">
      <c r="A3268" s="10" t="s">
        <v>883</v>
      </c>
      <c r="B3268" s="8">
        <v>14</v>
      </c>
      <c r="C3268" s="8"/>
      <c r="D3268" s="8">
        <v>14</v>
      </c>
      <c r="M3268" s="8"/>
      <c r="P3268" s="8">
        <v>92</v>
      </c>
    </row>
    <row r="3269" spans="1:16" x14ac:dyDescent="0.2">
      <c r="A3269" s="10" t="s">
        <v>1607</v>
      </c>
      <c r="B3269" s="8"/>
      <c r="C3269" s="8">
        <v>92</v>
      </c>
      <c r="D3269" s="8">
        <v>92</v>
      </c>
      <c r="M3269" s="8">
        <v>0</v>
      </c>
      <c r="P3269" s="8"/>
    </row>
    <row r="3270" spans="1:16" x14ac:dyDescent="0.2">
      <c r="A3270" s="10" t="s">
        <v>3889</v>
      </c>
      <c r="B3270" s="8">
        <v>0</v>
      </c>
      <c r="C3270" s="8"/>
      <c r="D3270" s="8">
        <v>0</v>
      </c>
      <c r="M3270" s="8"/>
      <c r="P3270" s="8">
        <v>68</v>
      </c>
    </row>
    <row r="3271" spans="1:16" x14ac:dyDescent="0.2">
      <c r="A3271" s="10" t="s">
        <v>3183</v>
      </c>
      <c r="B3271" s="8"/>
      <c r="C3271" s="8">
        <v>68</v>
      </c>
      <c r="D3271" s="8">
        <v>68</v>
      </c>
      <c r="M3271" s="8"/>
      <c r="P3271" s="8">
        <v>202</v>
      </c>
    </row>
    <row r="3272" spans="1:16" x14ac:dyDescent="0.2">
      <c r="A3272" s="10" t="s">
        <v>3229</v>
      </c>
      <c r="B3272" s="8"/>
      <c r="C3272" s="8">
        <v>202</v>
      </c>
      <c r="D3272" s="8">
        <v>202</v>
      </c>
      <c r="M3272" s="8"/>
      <c r="P3272" s="8">
        <v>206</v>
      </c>
    </row>
    <row r="3273" spans="1:16" x14ac:dyDescent="0.2">
      <c r="A3273" s="10" t="s">
        <v>2260</v>
      </c>
      <c r="B3273" s="8"/>
      <c r="C3273" s="8">
        <v>206</v>
      </c>
      <c r="D3273" s="8">
        <v>206</v>
      </c>
      <c r="M3273" s="8">
        <v>1</v>
      </c>
      <c r="P3273" s="8"/>
    </row>
    <row r="3274" spans="1:16" x14ac:dyDescent="0.2">
      <c r="A3274" s="10" t="s">
        <v>1500</v>
      </c>
      <c r="B3274" s="8">
        <v>1</v>
      </c>
      <c r="C3274" s="8"/>
      <c r="D3274" s="8">
        <v>1</v>
      </c>
      <c r="M3274" s="8"/>
      <c r="P3274" s="8">
        <v>46</v>
      </c>
    </row>
    <row r="3275" spans="1:16" x14ac:dyDescent="0.2">
      <c r="A3275" s="10" t="s">
        <v>3421</v>
      </c>
      <c r="B3275" s="8"/>
      <c r="C3275" s="8">
        <v>46</v>
      </c>
      <c r="D3275" s="8">
        <v>46</v>
      </c>
      <c r="M3275" s="8"/>
      <c r="P3275" s="8">
        <v>158</v>
      </c>
    </row>
    <row r="3276" spans="1:16" x14ac:dyDescent="0.2">
      <c r="A3276" s="10" t="s">
        <v>317</v>
      </c>
      <c r="B3276" s="8"/>
      <c r="C3276" s="8">
        <v>158</v>
      </c>
      <c r="D3276" s="8">
        <v>158</v>
      </c>
      <c r="M3276" s="8">
        <v>6</v>
      </c>
      <c r="P3276" s="8"/>
    </row>
    <row r="3277" spans="1:16" x14ac:dyDescent="0.2">
      <c r="A3277" s="10" t="s">
        <v>3968</v>
      </c>
      <c r="B3277" s="8">
        <v>6</v>
      </c>
      <c r="C3277" s="8"/>
      <c r="D3277" s="8">
        <v>6</v>
      </c>
      <c r="M3277" s="8"/>
      <c r="P3277" s="8">
        <v>111</v>
      </c>
    </row>
    <row r="3278" spans="1:16" x14ac:dyDescent="0.2">
      <c r="A3278" s="10" t="s">
        <v>1028</v>
      </c>
      <c r="B3278" s="8"/>
      <c r="C3278" s="8">
        <v>111</v>
      </c>
      <c r="D3278" s="8">
        <v>111</v>
      </c>
      <c r="M3278" s="8"/>
      <c r="P3278" s="8">
        <v>72</v>
      </c>
    </row>
    <row r="3279" spans="1:16" x14ac:dyDescent="0.2">
      <c r="A3279" s="10" t="s">
        <v>2211</v>
      </c>
      <c r="B3279" s="8"/>
      <c r="C3279" s="8">
        <v>72</v>
      </c>
      <c r="D3279" s="8">
        <v>72</v>
      </c>
      <c r="M3279" s="8">
        <v>37</v>
      </c>
      <c r="P3279" s="8"/>
    </row>
    <row r="3280" spans="1:16" x14ac:dyDescent="0.2">
      <c r="A3280" s="10" t="s">
        <v>3113</v>
      </c>
      <c r="B3280" s="8">
        <v>37</v>
      </c>
      <c r="C3280" s="8"/>
      <c r="D3280" s="8">
        <v>37</v>
      </c>
      <c r="M3280" s="8">
        <v>1</v>
      </c>
      <c r="P3280" s="8"/>
    </row>
    <row r="3281" spans="1:16" x14ac:dyDescent="0.2">
      <c r="A3281" s="10" t="s">
        <v>1582</v>
      </c>
      <c r="B3281" s="8">
        <v>1</v>
      </c>
      <c r="C3281" s="8"/>
      <c r="D3281" s="8">
        <v>1</v>
      </c>
      <c r="M3281" s="8">
        <v>1</v>
      </c>
      <c r="P3281" s="8"/>
    </row>
    <row r="3282" spans="1:16" x14ac:dyDescent="0.2">
      <c r="A3282" s="10" t="s">
        <v>2594</v>
      </c>
      <c r="B3282" s="8">
        <v>1</v>
      </c>
      <c r="C3282" s="8"/>
      <c r="D3282" s="8">
        <v>1</v>
      </c>
      <c r="M3282" s="8">
        <v>113</v>
      </c>
      <c r="P3282" s="8"/>
    </row>
    <row r="3283" spans="1:16" x14ac:dyDescent="0.2">
      <c r="A3283" s="10" t="s">
        <v>1801</v>
      </c>
      <c r="B3283" s="8">
        <v>113</v>
      </c>
      <c r="C3283" s="8"/>
      <c r="D3283" s="8">
        <v>113</v>
      </c>
      <c r="M3283" s="8"/>
      <c r="P3283" s="8">
        <v>8</v>
      </c>
    </row>
    <row r="3284" spans="1:16" x14ac:dyDescent="0.2">
      <c r="A3284" s="10" t="s">
        <v>3539</v>
      </c>
      <c r="B3284" s="8"/>
      <c r="C3284" s="8">
        <v>8</v>
      </c>
      <c r="D3284" s="8">
        <v>8</v>
      </c>
      <c r="M3284" s="8">
        <v>3</v>
      </c>
      <c r="P3284" s="8"/>
    </row>
    <row r="3285" spans="1:16" x14ac:dyDescent="0.2">
      <c r="A3285" s="10" t="s">
        <v>3915</v>
      </c>
      <c r="B3285" s="8">
        <v>3</v>
      </c>
      <c r="C3285" s="8"/>
      <c r="D3285" s="8">
        <v>3</v>
      </c>
      <c r="M3285" s="8">
        <v>0</v>
      </c>
      <c r="P3285" s="8"/>
    </row>
    <row r="3286" spans="1:16" x14ac:dyDescent="0.2">
      <c r="A3286" s="10" t="s">
        <v>2876</v>
      </c>
      <c r="B3286" s="8">
        <v>0</v>
      </c>
      <c r="C3286" s="8"/>
      <c r="D3286" s="8">
        <v>0</v>
      </c>
      <c r="M3286" s="8">
        <v>14</v>
      </c>
      <c r="P3286" s="8"/>
    </row>
    <row r="3287" spans="1:16" x14ac:dyDescent="0.2">
      <c r="A3287" s="10" t="s">
        <v>3995</v>
      </c>
      <c r="B3287" s="8">
        <v>14</v>
      </c>
      <c r="C3287" s="8"/>
      <c r="D3287" s="8">
        <v>14</v>
      </c>
      <c r="M3287" s="8"/>
      <c r="P3287" s="8">
        <v>1373</v>
      </c>
    </row>
    <row r="3288" spans="1:16" x14ac:dyDescent="0.2">
      <c r="A3288" s="10" t="s">
        <v>2049</v>
      </c>
      <c r="B3288" s="8"/>
      <c r="C3288" s="8">
        <v>1373</v>
      </c>
      <c r="D3288" s="8">
        <v>1373</v>
      </c>
      <c r="M3288" s="8">
        <v>8</v>
      </c>
      <c r="P3288" s="8"/>
    </row>
    <row r="3289" spans="1:16" x14ac:dyDescent="0.2">
      <c r="A3289" s="10" t="s">
        <v>4085</v>
      </c>
      <c r="B3289" s="8">
        <v>8</v>
      </c>
      <c r="C3289" s="8"/>
      <c r="D3289" s="8">
        <v>8</v>
      </c>
      <c r="M3289" s="8"/>
      <c r="P3289" s="8">
        <v>167</v>
      </c>
    </row>
    <row r="3290" spans="1:16" x14ac:dyDescent="0.2">
      <c r="A3290" s="10" t="s">
        <v>3241</v>
      </c>
      <c r="B3290" s="8"/>
      <c r="C3290" s="8">
        <v>167</v>
      </c>
      <c r="D3290" s="8">
        <v>167</v>
      </c>
      <c r="M3290" s="8"/>
      <c r="P3290" s="8">
        <v>40</v>
      </c>
    </row>
    <row r="3291" spans="1:16" x14ac:dyDescent="0.2">
      <c r="A3291" s="10" t="s">
        <v>3409</v>
      </c>
      <c r="B3291" s="8"/>
      <c r="C3291" s="8">
        <v>40</v>
      </c>
      <c r="D3291" s="8">
        <v>40</v>
      </c>
      <c r="M3291" s="8"/>
      <c r="P3291" s="8">
        <v>56</v>
      </c>
    </row>
    <row r="3292" spans="1:16" x14ac:dyDescent="0.2">
      <c r="A3292" s="10" t="s">
        <v>91</v>
      </c>
      <c r="B3292" s="8"/>
      <c r="C3292" s="8">
        <v>56</v>
      </c>
      <c r="D3292" s="8">
        <v>56</v>
      </c>
      <c r="M3292" s="8"/>
      <c r="P3292" s="8">
        <v>109</v>
      </c>
    </row>
    <row r="3293" spans="1:16" x14ac:dyDescent="0.2">
      <c r="A3293" s="10" t="s">
        <v>1256</v>
      </c>
      <c r="B3293" s="8"/>
      <c r="C3293" s="8">
        <v>109</v>
      </c>
      <c r="D3293" s="8">
        <v>109</v>
      </c>
      <c r="M3293" s="8"/>
      <c r="P3293" s="8">
        <v>246</v>
      </c>
    </row>
    <row r="3294" spans="1:16" x14ac:dyDescent="0.2">
      <c r="A3294" s="10" t="s">
        <v>1891</v>
      </c>
      <c r="B3294" s="8"/>
      <c r="C3294" s="8">
        <v>246</v>
      </c>
      <c r="D3294" s="8">
        <v>246</v>
      </c>
      <c r="M3294" s="8"/>
      <c r="P3294" s="8">
        <v>635</v>
      </c>
    </row>
    <row r="3295" spans="1:16" x14ac:dyDescent="0.2">
      <c r="A3295" s="10" t="s">
        <v>1481</v>
      </c>
      <c r="B3295" s="8"/>
      <c r="C3295" s="8">
        <v>635</v>
      </c>
      <c r="D3295" s="8">
        <v>635</v>
      </c>
      <c r="M3295" s="8"/>
      <c r="P3295" s="8">
        <v>150</v>
      </c>
    </row>
    <row r="3296" spans="1:16" x14ac:dyDescent="0.2">
      <c r="A3296" s="10" t="s">
        <v>312</v>
      </c>
      <c r="B3296" s="8"/>
      <c r="C3296" s="8">
        <v>150</v>
      </c>
      <c r="D3296" s="8">
        <v>150</v>
      </c>
      <c r="M3296" s="8"/>
      <c r="P3296" s="8">
        <v>58</v>
      </c>
    </row>
    <row r="3297" spans="1:16" x14ac:dyDescent="0.2">
      <c r="A3297" s="10" t="s">
        <v>3664</v>
      </c>
      <c r="B3297" s="8"/>
      <c r="C3297" s="8">
        <v>58</v>
      </c>
      <c r="D3297" s="8">
        <v>58</v>
      </c>
      <c r="M3297" s="8">
        <v>33</v>
      </c>
      <c r="P3297" s="8"/>
    </row>
    <row r="3298" spans="1:16" x14ac:dyDescent="0.2">
      <c r="A3298" s="10" t="s">
        <v>2770</v>
      </c>
      <c r="B3298" s="8">
        <v>33</v>
      </c>
      <c r="C3298" s="8"/>
      <c r="D3298" s="8">
        <v>33</v>
      </c>
      <c r="M3298" s="8">
        <v>3</v>
      </c>
      <c r="P3298" s="8"/>
    </row>
    <row r="3299" spans="1:16" x14ac:dyDescent="0.2">
      <c r="A3299" s="10" t="s">
        <v>3959</v>
      </c>
      <c r="B3299" s="8">
        <v>3</v>
      </c>
      <c r="C3299" s="8"/>
      <c r="D3299" s="8">
        <v>3</v>
      </c>
      <c r="M3299" s="8"/>
      <c r="P3299" s="8">
        <v>133</v>
      </c>
    </row>
    <row r="3300" spans="1:16" x14ac:dyDescent="0.2">
      <c r="A3300" s="10" t="s">
        <v>1632</v>
      </c>
      <c r="B3300" s="8"/>
      <c r="C3300" s="8">
        <v>133</v>
      </c>
      <c r="D3300" s="8">
        <v>133</v>
      </c>
      <c r="M3300" s="8">
        <v>11</v>
      </c>
      <c r="P3300" s="8"/>
    </row>
    <row r="3301" spans="1:16" x14ac:dyDescent="0.2">
      <c r="A3301" s="10" t="s">
        <v>3971</v>
      </c>
      <c r="B3301" s="8">
        <v>11</v>
      </c>
      <c r="C3301" s="8"/>
      <c r="D3301" s="8">
        <v>11</v>
      </c>
      <c r="M3301" s="8">
        <v>3</v>
      </c>
      <c r="P3301" s="8"/>
    </row>
    <row r="3302" spans="1:16" x14ac:dyDescent="0.2">
      <c r="A3302" s="10" t="s">
        <v>1597</v>
      </c>
      <c r="B3302" s="8">
        <v>3</v>
      </c>
      <c r="C3302" s="8"/>
      <c r="D3302" s="8">
        <v>3</v>
      </c>
      <c r="M3302" s="8">
        <v>3</v>
      </c>
      <c r="P3302" s="8"/>
    </row>
    <row r="3303" spans="1:16" x14ac:dyDescent="0.2">
      <c r="A3303" s="10" t="s">
        <v>4109</v>
      </c>
      <c r="B3303" s="8">
        <v>3</v>
      </c>
      <c r="C3303" s="8"/>
      <c r="D3303" s="8">
        <v>3</v>
      </c>
      <c r="M3303" s="8"/>
      <c r="P3303" s="8">
        <v>24</v>
      </c>
    </row>
    <row r="3304" spans="1:16" x14ac:dyDescent="0.2">
      <c r="A3304" s="10" t="s">
        <v>3582</v>
      </c>
      <c r="B3304" s="8"/>
      <c r="C3304" s="8">
        <v>24</v>
      </c>
      <c r="D3304" s="8">
        <v>24</v>
      </c>
      <c r="M3304" s="8"/>
      <c r="P3304" s="8">
        <v>39</v>
      </c>
    </row>
    <row r="3305" spans="1:16" x14ac:dyDescent="0.2">
      <c r="A3305" s="10" t="s">
        <v>3685</v>
      </c>
      <c r="B3305" s="8"/>
      <c r="C3305" s="8">
        <v>39</v>
      </c>
      <c r="D3305" s="8">
        <v>39</v>
      </c>
      <c r="M3305" s="8"/>
      <c r="P3305" s="8">
        <v>79</v>
      </c>
    </row>
    <row r="3306" spans="1:16" x14ac:dyDescent="0.2">
      <c r="A3306" s="10" t="s">
        <v>3652</v>
      </c>
      <c r="B3306" s="8"/>
      <c r="C3306" s="8">
        <v>79</v>
      </c>
      <c r="D3306" s="8">
        <v>79</v>
      </c>
      <c r="M3306" s="8"/>
      <c r="P3306" s="8">
        <v>19</v>
      </c>
    </row>
    <row r="3307" spans="1:16" x14ac:dyDescent="0.2">
      <c r="A3307" s="10" t="s">
        <v>3375</v>
      </c>
      <c r="B3307" s="8"/>
      <c r="C3307" s="8">
        <v>19</v>
      </c>
      <c r="D3307" s="8">
        <v>19</v>
      </c>
      <c r="M3307" s="8"/>
      <c r="P3307" s="8">
        <v>16</v>
      </c>
    </row>
    <row r="3308" spans="1:16" x14ac:dyDescent="0.2">
      <c r="A3308" s="10" t="s">
        <v>3450</v>
      </c>
      <c r="B3308" s="8"/>
      <c r="C3308" s="8">
        <v>16</v>
      </c>
      <c r="D3308" s="8">
        <v>16</v>
      </c>
      <c r="M3308" s="8">
        <v>9</v>
      </c>
      <c r="P3308" s="8"/>
    </row>
    <row r="3309" spans="1:16" x14ac:dyDescent="0.2">
      <c r="A3309" s="10" t="s">
        <v>964</v>
      </c>
      <c r="B3309" s="8">
        <v>9</v>
      </c>
      <c r="C3309" s="8"/>
      <c r="D3309" s="8">
        <v>9</v>
      </c>
      <c r="M3309" s="8"/>
      <c r="P3309" s="8">
        <v>13</v>
      </c>
    </row>
    <row r="3310" spans="1:16" x14ac:dyDescent="0.2">
      <c r="A3310" s="10" t="s">
        <v>3547</v>
      </c>
      <c r="B3310" s="8"/>
      <c r="C3310" s="8">
        <v>13</v>
      </c>
      <c r="D3310" s="8">
        <v>13</v>
      </c>
      <c r="M3310" s="8">
        <v>6</v>
      </c>
      <c r="P3310" s="8"/>
    </row>
    <row r="3311" spans="1:16" x14ac:dyDescent="0.2">
      <c r="A3311" s="10" t="s">
        <v>1800</v>
      </c>
      <c r="B3311" s="8">
        <v>6</v>
      </c>
      <c r="C3311" s="8"/>
      <c r="D3311" s="8">
        <v>6</v>
      </c>
      <c r="M3311" s="8"/>
      <c r="P3311" s="8">
        <v>493</v>
      </c>
    </row>
    <row r="3312" spans="1:16" x14ac:dyDescent="0.2">
      <c r="A3312" s="10" t="s">
        <v>293</v>
      </c>
      <c r="B3312" s="8"/>
      <c r="C3312" s="8">
        <v>493</v>
      </c>
      <c r="D3312" s="8">
        <v>493</v>
      </c>
      <c r="M3312" s="8"/>
      <c r="P3312" s="8">
        <v>3663</v>
      </c>
    </row>
    <row r="3313" spans="1:16" x14ac:dyDescent="0.2">
      <c r="A3313" s="10" t="s">
        <v>2611</v>
      </c>
      <c r="B3313" s="8"/>
      <c r="C3313" s="8">
        <v>3663</v>
      </c>
      <c r="D3313" s="8">
        <v>3663</v>
      </c>
      <c r="M3313" s="8">
        <v>4</v>
      </c>
      <c r="P3313" s="8"/>
    </row>
    <row r="3314" spans="1:16" x14ac:dyDescent="0.2">
      <c r="A3314" s="10" t="s">
        <v>2151</v>
      </c>
      <c r="B3314" s="8">
        <v>4</v>
      </c>
      <c r="C3314" s="8"/>
      <c r="D3314" s="8">
        <v>4</v>
      </c>
      <c r="M3314" s="8"/>
      <c r="P3314" s="8">
        <v>149</v>
      </c>
    </row>
    <row r="3315" spans="1:16" x14ac:dyDescent="0.2">
      <c r="A3315" s="10" t="s">
        <v>380</v>
      </c>
      <c r="B3315" s="8"/>
      <c r="C3315" s="8">
        <v>149</v>
      </c>
      <c r="D3315" s="8">
        <v>149</v>
      </c>
      <c r="M3315" s="8"/>
      <c r="P3315" s="8">
        <v>28</v>
      </c>
    </row>
    <row r="3316" spans="1:16" x14ac:dyDescent="0.2">
      <c r="A3316" s="10" t="s">
        <v>3536</v>
      </c>
      <c r="B3316" s="8"/>
      <c r="C3316" s="8">
        <v>28</v>
      </c>
      <c r="D3316" s="8">
        <v>28</v>
      </c>
      <c r="M3316" s="8"/>
      <c r="P3316" s="8">
        <v>14</v>
      </c>
    </row>
    <row r="3317" spans="1:16" x14ac:dyDescent="0.2">
      <c r="A3317" s="10" t="s">
        <v>3446</v>
      </c>
      <c r="B3317" s="8"/>
      <c r="C3317" s="8">
        <v>14</v>
      </c>
      <c r="D3317" s="8">
        <v>14</v>
      </c>
      <c r="M3317" s="8">
        <v>4</v>
      </c>
      <c r="P3317" s="8"/>
    </row>
    <row r="3318" spans="1:16" x14ac:dyDescent="0.2">
      <c r="A3318" s="10" t="s">
        <v>3847</v>
      </c>
      <c r="B3318" s="8">
        <v>4</v>
      </c>
      <c r="C3318" s="8"/>
      <c r="D3318" s="8">
        <v>4</v>
      </c>
      <c r="M3318" s="8"/>
      <c r="P3318" s="8">
        <v>59</v>
      </c>
    </row>
    <row r="3319" spans="1:16" x14ac:dyDescent="0.2">
      <c r="A3319" s="10" t="s">
        <v>1249</v>
      </c>
      <c r="B3319" s="8"/>
      <c r="C3319" s="8">
        <v>59</v>
      </c>
      <c r="D3319" s="8">
        <v>59</v>
      </c>
      <c r="M3319" s="8">
        <v>0</v>
      </c>
      <c r="P3319" s="8"/>
    </row>
    <row r="3320" spans="1:16" x14ac:dyDescent="0.2">
      <c r="A3320" s="10" t="s">
        <v>1593</v>
      </c>
      <c r="B3320" s="8">
        <v>0</v>
      </c>
      <c r="C3320" s="8"/>
      <c r="D3320" s="8">
        <v>0</v>
      </c>
      <c r="M3320" s="8"/>
      <c r="P3320" s="8">
        <v>72</v>
      </c>
    </row>
    <row r="3321" spans="1:16" x14ac:dyDescent="0.2">
      <c r="A3321" s="10" t="s">
        <v>3494</v>
      </c>
      <c r="B3321" s="8"/>
      <c r="C3321" s="8">
        <v>72</v>
      </c>
      <c r="D3321" s="8">
        <v>72</v>
      </c>
      <c r="M3321" s="8"/>
      <c r="P3321" s="8">
        <v>36</v>
      </c>
    </row>
    <row r="3322" spans="1:16" x14ac:dyDescent="0.2">
      <c r="A3322" s="10" t="s">
        <v>2116</v>
      </c>
      <c r="B3322" s="8"/>
      <c r="C3322" s="8">
        <v>36</v>
      </c>
      <c r="D3322" s="8">
        <v>36</v>
      </c>
      <c r="M3322" s="8">
        <v>5</v>
      </c>
      <c r="P3322" s="8"/>
    </row>
    <row r="3323" spans="1:16" x14ac:dyDescent="0.2">
      <c r="A3323" s="10" t="s">
        <v>1991</v>
      </c>
      <c r="B3323" s="8">
        <v>5</v>
      </c>
      <c r="C3323" s="8"/>
      <c r="D3323" s="8">
        <v>5</v>
      </c>
      <c r="M3323" s="8"/>
      <c r="P3323" s="8">
        <v>143</v>
      </c>
    </row>
    <row r="3324" spans="1:16" x14ac:dyDescent="0.2">
      <c r="A3324" s="10" t="s">
        <v>2712</v>
      </c>
      <c r="B3324" s="8"/>
      <c r="C3324" s="8">
        <v>143</v>
      </c>
      <c r="D3324" s="8">
        <v>143</v>
      </c>
      <c r="M3324" s="8"/>
      <c r="P3324" s="8">
        <v>96</v>
      </c>
    </row>
    <row r="3325" spans="1:16" x14ac:dyDescent="0.2">
      <c r="A3325" s="10" t="s">
        <v>840</v>
      </c>
      <c r="B3325" s="8"/>
      <c r="C3325" s="8">
        <v>96</v>
      </c>
      <c r="D3325" s="8">
        <v>96</v>
      </c>
      <c r="M3325" s="8">
        <v>0</v>
      </c>
      <c r="P3325" s="8"/>
    </row>
    <row r="3326" spans="1:16" x14ac:dyDescent="0.2">
      <c r="A3326" s="10" t="s">
        <v>4072</v>
      </c>
      <c r="B3326" s="8">
        <v>0</v>
      </c>
      <c r="C3326" s="8"/>
      <c r="D3326" s="8">
        <v>0</v>
      </c>
      <c r="M3326" s="8"/>
      <c r="P3326" s="8">
        <v>615</v>
      </c>
    </row>
    <row r="3327" spans="1:16" x14ac:dyDescent="0.2">
      <c r="A3327" s="10" t="s">
        <v>1518</v>
      </c>
      <c r="B3327" s="8"/>
      <c r="C3327" s="8">
        <v>615</v>
      </c>
      <c r="D3327" s="8">
        <v>615</v>
      </c>
      <c r="M3327" s="8"/>
      <c r="P3327" s="8">
        <v>77</v>
      </c>
    </row>
    <row r="3328" spans="1:16" x14ac:dyDescent="0.2">
      <c r="A3328" s="10" t="s">
        <v>252</v>
      </c>
      <c r="B3328" s="8"/>
      <c r="C3328" s="8">
        <v>77</v>
      </c>
      <c r="D3328" s="8">
        <v>77</v>
      </c>
      <c r="M3328" s="8">
        <v>5</v>
      </c>
      <c r="P3328" s="8"/>
    </row>
    <row r="3329" spans="1:16" x14ac:dyDescent="0.2">
      <c r="A3329" s="10" t="s">
        <v>2885</v>
      </c>
      <c r="B3329" s="8">
        <v>5</v>
      </c>
      <c r="C3329" s="8"/>
      <c r="D3329" s="8">
        <v>5</v>
      </c>
      <c r="M3329" s="8"/>
      <c r="P3329" s="8">
        <v>58</v>
      </c>
    </row>
    <row r="3330" spans="1:16" x14ac:dyDescent="0.2">
      <c r="A3330" s="10" t="s">
        <v>3314</v>
      </c>
      <c r="B3330" s="8"/>
      <c r="C3330" s="8">
        <v>58</v>
      </c>
      <c r="D3330" s="8">
        <v>58</v>
      </c>
      <c r="M3330" s="8"/>
      <c r="P3330" s="8">
        <v>167</v>
      </c>
    </row>
    <row r="3331" spans="1:16" x14ac:dyDescent="0.2">
      <c r="A3331" s="10" t="s">
        <v>1199</v>
      </c>
      <c r="B3331" s="8"/>
      <c r="C3331" s="8">
        <v>167</v>
      </c>
      <c r="D3331" s="8">
        <v>167</v>
      </c>
      <c r="M3331" s="8"/>
      <c r="P3331" s="8">
        <v>20</v>
      </c>
    </row>
    <row r="3332" spans="1:16" x14ac:dyDescent="0.2">
      <c r="A3332" s="10" t="s">
        <v>3767</v>
      </c>
      <c r="B3332" s="8"/>
      <c r="C3332" s="8">
        <v>20</v>
      </c>
      <c r="D3332" s="8">
        <v>20</v>
      </c>
      <c r="M3332" s="8"/>
      <c r="P3332" s="8">
        <v>168</v>
      </c>
    </row>
    <row r="3333" spans="1:16" x14ac:dyDescent="0.2">
      <c r="A3333" s="10" t="s">
        <v>3433</v>
      </c>
      <c r="B3333" s="8"/>
      <c r="C3333" s="8">
        <v>168</v>
      </c>
      <c r="D3333" s="8">
        <v>168</v>
      </c>
      <c r="M3333" s="8"/>
      <c r="P3333" s="8">
        <v>82</v>
      </c>
    </row>
    <row r="3334" spans="1:16" x14ac:dyDescent="0.2">
      <c r="A3334" s="10" t="s">
        <v>3169</v>
      </c>
      <c r="B3334" s="8"/>
      <c r="C3334" s="8">
        <v>82</v>
      </c>
      <c r="D3334" s="8">
        <v>82</v>
      </c>
      <c r="M3334" s="8">
        <v>0</v>
      </c>
      <c r="P3334" s="8"/>
    </row>
    <row r="3335" spans="1:16" x14ac:dyDescent="0.2">
      <c r="A3335" s="10" t="s">
        <v>3953</v>
      </c>
      <c r="B3335" s="8">
        <v>0</v>
      </c>
      <c r="C3335" s="8"/>
      <c r="D3335" s="8">
        <v>0</v>
      </c>
      <c r="M3335" s="8">
        <v>2</v>
      </c>
      <c r="P3335" s="8"/>
    </row>
    <row r="3336" spans="1:16" x14ac:dyDescent="0.2">
      <c r="A3336" s="10" t="s">
        <v>1993</v>
      </c>
      <c r="B3336" s="8">
        <v>2</v>
      </c>
      <c r="C3336" s="8"/>
      <c r="D3336" s="8">
        <v>2</v>
      </c>
      <c r="M3336" s="8">
        <v>3</v>
      </c>
      <c r="P3336" s="8"/>
    </row>
    <row r="3337" spans="1:16" x14ac:dyDescent="0.2">
      <c r="A3337" s="10" t="s">
        <v>905</v>
      </c>
      <c r="B3337" s="8">
        <v>3</v>
      </c>
      <c r="C3337" s="8"/>
      <c r="D3337" s="8">
        <v>3</v>
      </c>
      <c r="M3337" s="8"/>
      <c r="P3337" s="8">
        <v>337</v>
      </c>
    </row>
    <row r="3338" spans="1:16" x14ac:dyDescent="0.2">
      <c r="A3338" s="10" t="s">
        <v>2448</v>
      </c>
      <c r="B3338" s="8"/>
      <c r="C3338" s="8">
        <v>337</v>
      </c>
      <c r="D3338" s="8">
        <v>337</v>
      </c>
      <c r="M3338" s="8"/>
      <c r="P3338" s="8">
        <v>37</v>
      </c>
    </row>
    <row r="3339" spans="1:16" x14ac:dyDescent="0.2">
      <c r="A3339" s="10" t="s">
        <v>1636</v>
      </c>
      <c r="B3339" s="8"/>
      <c r="C3339" s="8">
        <v>37</v>
      </c>
      <c r="D3339" s="8">
        <v>37</v>
      </c>
      <c r="M3339" s="8"/>
      <c r="P3339" s="8">
        <v>87</v>
      </c>
    </row>
    <row r="3340" spans="1:16" x14ac:dyDescent="0.2">
      <c r="A3340" s="10" t="s">
        <v>2974</v>
      </c>
      <c r="B3340" s="8"/>
      <c r="C3340" s="8">
        <v>87</v>
      </c>
      <c r="D3340" s="8">
        <v>87</v>
      </c>
      <c r="M3340" s="8">
        <v>13</v>
      </c>
      <c r="P3340" s="8"/>
    </row>
    <row r="3341" spans="1:16" x14ac:dyDescent="0.2">
      <c r="A3341" s="10" t="s">
        <v>1775</v>
      </c>
      <c r="B3341" s="8">
        <v>13</v>
      </c>
      <c r="C3341" s="8"/>
      <c r="D3341" s="8">
        <v>13</v>
      </c>
      <c r="M3341" s="8"/>
      <c r="P3341" s="8">
        <v>44</v>
      </c>
    </row>
    <row r="3342" spans="1:16" x14ac:dyDescent="0.2">
      <c r="A3342" s="10" t="s">
        <v>2102</v>
      </c>
      <c r="B3342" s="8"/>
      <c r="C3342" s="8">
        <v>44</v>
      </c>
      <c r="D3342" s="8">
        <v>44</v>
      </c>
      <c r="M3342" s="8"/>
      <c r="P3342" s="8">
        <v>22</v>
      </c>
    </row>
    <row r="3343" spans="1:16" x14ac:dyDescent="0.2">
      <c r="A3343" s="10" t="s">
        <v>117</v>
      </c>
      <c r="B3343" s="8"/>
      <c r="C3343" s="8">
        <v>22</v>
      </c>
      <c r="D3343" s="8">
        <v>22</v>
      </c>
      <c r="M3343" s="8"/>
      <c r="P3343" s="8">
        <v>541</v>
      </c>
    </row>
    <row r="3344" spans="1:16" x14ac:dyDescent="0.2">
      <c r="A3344" s="10" t="s">
        <v>2053</v>
      </c>
      <c r="B3344" s="8"/>
      <c r="C3344" s="8">
        <v>541</v>
      </c>
      <c r="D3344" s="8">
        <v>541</v>
      </c>
      <c r="M3344" s="8">
        <v>14</v>
      </c>
      <c r="P3344" s="8"/>
    </row>
    <row r="3345" spans="1:16" x14ac:dyDescent="0.2">
      <c r="A3345" s="10" t="s">
        <v>971</v>
      </c>
      <c r="B3345" s="8">
        <v>14</v>
      </c>
      <c r="C3345" s="8"/>
      <c r="D3345" s="8">
        <v>14</v>
      </c>
      <c r="M3345" s="8">
        <v>8</v>
      </c>
      <c r="P3345" s="8"/>
    </row>
    <row r="3346" spans="1:16" x14ac:dyDescent="0.2">
      <c r="A3346" s="10" t="s">
        <v>974</v>
      </c>
      <c r="B3346" s="8">
        <v>8</v>
      </c>
      <c r="C3346" s="8"/>
      <c r="D3346" s="8">
        <v>8</v>
      </c>
      <c r="M3346" s="8">
        <v>5</v>
      </c>
      <c r="P3346" s="8"/>
    </row>
    <row r="3347" spans="1:16" x14ac:dyDescent="0.2">
      <c r="A3347" s="10" t="s">
        <v>972</v>
      </c>
      <c r="B3347" s="8">
        <v>5</v>
      </c>
      <c r="C3347" s="8"/>
      <c r="D3347" s="8">
        <v>5</v>
      </c>
      <c r="M3347" s="8"/>
      <c r="P3347" s="8">
        <v>140</v>
      </c>
    </row>
    <row r="3348" spans="1:16" x14ac:dyDescent="0.2">
      <c r="A3348" s="10" t="s">
        <v>726</v>
      </c>
      <c r="B3348" s="8"/>
      <c r="C3348" s="8">
        <v>140</v>
      </c>
      <c r="D3348" s="8">
        <v>140</v>
      </c>
      <c r="M3348" s="8">
        <v>26</v>
      </c>
      <c r="P3348" s="8"/>
    </row>
    <row r="3349" spans="1:16" x14ac:dyDescent="0.2">
      <c r="A3349" s="10" t="s">
        <v>1812</v>
      </c>
      <c r="B3349" s="8">
        <v>26</v>
      </c>
      <c r="C3349" s="8"/>
      <c r="D3349" s="8">
        <v>26</v>
      </c>
      <c r="M3349" s="8"/>
      <c r="P3349" s="8">
        <v>21</v>
      </c>
    </row>
    <row r="3350" spans="1:16" x14ac:dyDescent="0.2">
      <c r="A3350" s="10" t="s">
        <v>3708</v>
      </c>
      <c r="B3350" s="8"/>
      <c r="C3350" s="8">
        <v>21</v>
      </c>
      <c r="D3350" s="8">
        <v>21</v>
      </c>
      <c r="M3350" s="8">
        <v>8</v>
      </c>
      <c r="P3350" s="8"/>
    </row>
    <row r="3351" spans="1:16" x14ac:dyDescent="0.2">
      <c r="A3351" s="10" t="s">
        <v>433</v>
      </c>
      <c r="B3351" s="8">
        <v>8</v>
      </c>
      <c r="C3351" s="8"/>
      <c r="D3351" s="8">
        <v>8</v>
      </c>
      <c r="M3351" s="8"/>
      <c r="P3351" s="8">
        <v>28</v>
      </c>
    </row>
    <row r="3352" spans="1:16" x14ac:dyDescent="0.2">
      <c r="A3352" s="10" t="s">
        <v>653</v>
      </c>
      <c r="B3352" s="8"/>
      <c r="C3352" s="8">
        <v>28</v>
      </c>
      <c r="D3352" s="8">
        <v>28</v>
      </c>
      <c r="M3352" s="8">
        <v>2</v>
      </c>
      <c r="P3352" s="8"/>
    </row>
    <row r="3353" spans="1:16" x14ac:dyDescent="0.2">
      <c r="A3353" s="10" t="s">
        <v>3068</v>
      </c>
      <c r="B3353" s="8">
        <v>2</v>
      </c>
      <c r="C3353" s="8"/>
      <c r="D3353" s="8">
        <v>2</v>
      </c>
      <c r="M3353" s="8">
        <v>90</v>
      </c>
      <c r="P3353" s="8"/>
    </row>
    <row r="3354" spans="1:16" x14ac:dyDescent="0.2">
      <c r="A3354" s="10" t="s">
        <v>3102</v>
      </c>
      <c r="B3354" s="8">
        <v>90</v>
      </c>
      <c r="C3354" s="8"/>
      <c r="D3354" s="8">
        <v>90</v>
      </c>
      <c r="M3354" s="8">
        <v>5</v>
      </c>
      <c r="P3354" s="8"/>
    </row>
    <row r="3355" spans="1:16" x14ac:dyDescent="0.2">
      <c r="A3355" s="10" t="s">
        <v>4092</v>
      </c>
      <c r="B3355" s="8">
        <v>5</v>
      </c>
      <c r="C3355" s="8"/>
      <c r="D3355" s="8">
        <v>5</v>
      </c>
      <c r="M3355" s="8"/>
      <c r="P3355" s="8">
        <v>48</v>
      </c>
    </row>
    <row r="3356" spans="1:16" x14ac:dyDescent="0.2">
      <c r="A3356" s="10" t="s">
        <v>535</v>
      </c>
      <c r="B3356" s="8"/>
      <c r="C3356" s="8">
        <v>48</v>
      </c>
      <c r="D3356" s="8">
        <v>48</v>
      </c>
      <c r="M3356" s="8"/>
      <c r="P3356" s="8">
        <v>94</v>
      </c>
    </row>
    <row r="3357" spans="1:16" x14ac:dyDescent="0.2">
      <c r="A3357" s="10" t="s">
        <v>2822</v>
      </c>
      <c r="B3357" s="8"/>
      <c r="C3357" s="8">
        <v>94</v>
      </c>
      <c r="D3357" s="8">
        <v>94</v>
      </c>
      <c r="M3357" s="8">
        <v>0</v>
      </c>
      <c r="P3357" s="8"/>
    </row>
    <row r="3358" spans="1:16" x14ac:dyDescent="0.2">
      <c r="A3358" s="10" t="s">
        <v>4074</v>
      </c>
      <c r="B3358" s="8">
        <v>0</v>
      </c>
      <c r="C3358" s="8"/>
      <c r="D3358" s="8">
        <v>0</v>
      </c>
      <c r="M3358" s="8">
        <v>17</v>
      </c>
      <c r="P3358" s="8"/>
    </row>
    <row r="3359" spans="1:16" x14ac:dyDescent="0.2">
      <c r="A3359" s="10" t="s">
        <v>3093</v>
      </c>
      <c r="B3359" s="8">
        <v>17</v>
      </c>
      <c r="C3359" s="8"/>
      <c r="D3359" s="8">
        <v>17</v>
      </c>
      <c r="M3359" s="8">
        <v>5</v>
      </c>
      <c r="P3359" s="8"/>
    </row>
    <row r="3360" spans="1:16" x14ac:dyDescent="0.2">
      <c r="A3360" s="10" t="s">
        <v>2869</v>
      </c>
      <c r="B3360" s="8">
        <v>5</v>
      </c>
      <c r="C3360" s="8"/>
      <c r="D3360" s="8">
        <v>5</v>
      </c>
      <c r="M3360" s="8"/>
      <c r="P3360" s="8">
        <v>45</v>
      </c>
    </row>
    <row r="3361" spans="1:16" x14ac:dyDescent="0.2">
      <c r="A3361" s="10" t="s">
        <v>1245</v>
      </c>
      <c r="B3361" s="8"/>
      <c r="C3361" s="8">
        <v>45</v>
      </c>
      <c r="D3361" s="8">
        <v>45</v>
      </c>
      <c r="M3361" s="8">
        <v>1</v>
      </c>
      <c r="P3361" s="8"/>
    </row>
    <row r="3362" spans="1:16" x14ac:dyDescent="0.2">
      <c r="A3362" s="10" t="s">
        <v>1179</v>
      </c>
      <c r="B3362" s="8">
        <v>1</v>
      </c>
      <c r="C3362" s="8"/>
      <c r="D3362" s="8">
        <v>1</v>
      </c>
      <c r="M3362" s="8">
        <v>8</v>
      </c>
      <c r="P3362" s="8"/>
    </row>
    <row r="3363" spans="1:16" x14ac:dyDescent="0.2">
      <c r="A3363" s="10" t="s">
        <v>205</v>
      </c>
      <c r="B3363" s="8">
        <v>8</v>
      </c>
      <c r="C3363" s="8"/>
      <c r="D3363" s="8">
        <v>8</v>
      </c>
      <c r="M3363" s="8">
        <v>89</v>
      </c>
      <c r="P3363" s="8"/>
    </row>
    <row r="3364" spans="1:16" x14ac:dyDescent="0.2">
      <c r="A3364" s="10" t="s">
        <v>2146</v>
      </c>
      <c r="B3364" s="8">
        <v>89</v>
      </c>
      <c r="C3364" s="8"/>
      <c r="D3364" s="8">
        <v>89</v>
      </c>
      <c r="M3364" s="8"/>
      <c r="P3364" s="8">
        <v>147</v>
      </c>
    </row>
    <row r="3365" spans="1:16" x14ac:dyDescent="0.2">
      <c r="A3365" s="10" t="s">
        <v>2924</v>
      </c>
      <c r="B3365" s="8"/>
      <c r="C3365" s="8">
        <v>147</v>
      </c>
      <c r="D3365" s="8">
        <v>147</v>
      </c>
      <c r="M3365" s="8"/>
      <c r="P3365" s="8">
        <v>48</v>
      </c>
    </row>
    <row r="3366" spans="1:16" x14ac:dyDescent="0.2">
      <c r="A3366" s="10" t="s">
        <v>3624</v>
      </c>
      <c r="B3366" s="8"/>
      <c r="C3366" s="8">
        <v>48</v>
      </c>
      <c r="D3366" s="8">
        <v>48</v>
      </c>
      <c r="M3366" s="8"/>
      <c r="P3366" s="8">
        <v>25</v>
      </c>
    </row>
    <row r="3367" spans="1:16" x14ac:dyDescent="0.2">
      <c r="A3367" s="10" t="s">
        <v>2084</v>
      </c>
      <c r="B3367" s="8"/>
      <c r="C3367" s="8">
        <v>25</v>
      </c>
      <c r="D3367" s="8">
        <v>25</v>
      </c>
      <c r="M3367" s="8"/>
      <c r="P3367" s="8">
        <v>16</v>
      </c>
    </row>
    <row r="3368" spans="1:16" x14ac:dyDescent="0.2">
      <c r="A3368" s="10" t="s">
        <v>3455</v>
      </c>
      <c r="B3368" s="8"/>
      <c r="C3368" s="8">
        <v>16</v>
      </c>
      <c r="D3368" s="8">
        <v>16</v>
      </c>
      <c r="M3368" s="8"/>
      <c r="P3368" s="8">
        <v>89</v>
      </c>
    </row>
    <row r="3369" spans="1:16" x14ac:dyDescent="0.2">
      <c r="A3369" s="10" t="s">
        <v>1746</v>
      </c>
      <c r="B3369" s="8"/>
      <c r="C3369" s="8">
        <v>89</v>
      </c>
      <c r="D3369" s="8">
        <v>89</v>
      </c>
      <c r="M3369" s="8">
        <v>12</v>
      </c>
      <c r="P3369" s="8"/>
    </row>
    <row r="3370" spans="1:16" x14ac:dyDescent="0.2">
      <c r="A3370" s="10" t="s">
        <v>2404</v>
      </c>
      <c r="B3370" s="8">
        <v>12</v>
      </c>
      <c r="C3370" s="8"/>
      <c r="D3370" s="8">
        <v>12</v>
      </c>
      <c r="M3370" s="8">
        <v>285</v>
      </c>
      <c r="P3370" s="8"/>
    </row>
    <row r="3371" spans="1:16" x14ac:dyDescent="0.2">
      <c r="A3371" s="10" t="s">
        <v>1911</v>
      </c>
      <c r="B3371" s="8">
        <v>285</v>
      </c>
      <c r="C3371" s="8"/>
      <c r="D3371" s="8">
        <v>285</v>
      </c>
      <c r="M3371" s="8"/>
      <c r="P3371" s="8">
        <v>37</v>
      </c>
    </row>
    <row r="3372" spans="1:16" x14ac:dyDescent="0.2">
      <c r="A3372" s="10" t="s">
        <v>1644</v>
      </c>
      <c r="B3372" s="8"/>
      <c r="C3372" s="8">
        <v>37</v>
      </c>
      <c r="D3372" s="8">
        <v>37</v>
      </c>
      <c r="M3372" s="8">
        <v>1</v>
      </c>
      <c r="P3372" s="8"/>
    </row>
    <row r="3373" spans="1:16" x14ac:dyDescent="0.2">
      <c r="A3373" s="10" t="s">
        <v>773</v>
      </c>
      <c r="B3373" s="8">
        <v>1</v>
      </c>
      <c r="C3373" s="8"/>
      <c r="D3373" s="8">
        <v>1</v>
      </c>
      <c r="M3373" s="8"/>
      <c r="P3373" s="8">
        <v>885</v>
      </c>
    </row>
    <row r="3374" spans="1:16" x14ac:dyDescent="0.2">
      <c r="A3374" s="10" t="s">
        <v>1502</v>
      </c>
      <c r="B3374" s="8"/>
      <c r="C3374" s="8">
        <v>885</v>
      </c>
      <c r="D3374" s="8">
        <v>885</v>
      </c>
      <c r="M3374" s="8"/>
      <c r="P3374" s="8">
        <v>66</v>
      </c>
    </row>
    <row r="3375" spans="1:16" x14ac:dyDescent="0.2">
      <c r="A3375" s="10" t="s">
        <v>3400</v>
      </c>
      <c r="B3375" s="8"/>
      <c r="C3375" s="8">
        <v>66</v>
      </c>
      <c r="D3375" s="8">
        <v>66</v>
      </c>
      <c r="M3375" s="8"/>
      <c r="P3375" s="8">
        <v>208</v>
      </c>
    </row>
    <row r="3376" spans="1:16" x14ac:dyDescent="0.2">
      <c r="A3376" s="10" t="s">
        <v>415</v>
      </c>
      <c r="B3376" s="8"/>
      <c r="C3376" s="8">
        <v>208</v>
      </c>
      <c r="D3376" s="8">
        <v>208</v>
      </c>
      <c r="M3376" s="8">
        <v>3</v>
      </c>
      <c r="P3376" s="8"/>
    </row>
    <row r="3377" spans="1:16" x14ac:dyDescent="0.2">
      <c r="A3377" s="10" t="s">
        <v>4016</v>
      </c>
      <c r="B3377" s="8">
        <v>3</v>
      </c>
      <c r="C3377" s="8"/>
      <c r="D3377" s="8">
        <v>3</v>
      </c>
      <c r="M3377" s="8"/>
      <c r="P3377" s="8">
        <v>60</v>
      </c>
    </row>
    <row r="3378" spans="1:16" x14ac:dyDescent="0.2">
      <c r="A3378" s="10" t="s">
        <v>3691</v>
      </c>
      <c r="B3378" s="8"/>
      <c r="C3378" s="8">
        <v>60</v>
      </c>
      <c r="D3378" s="8">
        <v>60</v>
      </c>
      <c r="M3378" s="8">
        <v>12</v>
      </c>
      <c r="P3378" s="8"/>
    </row>
    <row r="3379" spans="1:16" x14ac:dyDescent="0.2">
      <c r="A3379" s="10" t="s">
        <v>3930</v>
      </c>
      <c r="B3379" s="8">
        <v>12</v>
      </c>
      <c r="C3379" s="8"/>
      <c r="D3379" s="8">
        <v>12</v>
      </c>
      <c r="M3379" s="8">
        <v>12</v>
      </c>
      <c r="P3379" s="8"/>
    </row>
    <row r="3380" spans="1:16" x14ac:dyDescent="0.2">
      <c r="A3380" s="10" t="s">
        <v>185</v>
      </c>
      <c r="B3380" s="8">
        <v>12</v>
      </c>
      <c r="C3380" s="8"/>
      <c r="D3380" s="8">
        <v>12</v>
      </c>
      <c r="M3380" s="8"/>
      <c r="P3380" s="8">
        <v>176</v>
      </c>
    </row>
    <row r="3381" spans="1:16" x14ac:dyDescent="0.2">
      <c r="A3381" s="10" t="s">
        <v>1258</v>
      </c>
      <c r="B3381" s="8"/>
      <c r="C3381" s="8">
        <v>176</v>
      </c>
      <c r="D3381" s="8">
        <v>176</v>
      </c>
      <c r="M3381" s="8">
        <v>236</v>
      </c>
      <c r="P3381" s="8"/>
    </row>
    <row r="3382" spans="1:16" x14ac:dyDescent="0.2">
      <c r="A3382" s="10" t="s">
        <v>2128</v>
      </c>
      <c r="B3382" s="8">
        <v>236</v>
      </c>
      <c r="C3382" s="8"/>
      <c r="D3382" s="8">
        <v>236</v>
      </c>
      <c r="M3382" s="8"/>
      <c r="P3382" s="8">
        <v>54</v>
      </c>
    </row>
    <row r="3383" spans="1:16" x14ac:dyDescent="0.2">
      <c r="A3383" s="10" t="s">
        <v>2933</v>
      </c>
      <c r="B3383" s="8"/>
      <c r="C3383" s="8">
        <v>54</v>
      </c>
      <c r="D3383" s="8">
        <v>54</v>
      </c>
      <c r="M3383" s="8"/>
      <c r="P3383" s="8">
        <v>34</v>
      </c>
    </row>
    <row r="3384" spans="1:16" x14ac:dyDescent="0.2">
      <c r="A3384" s="10" t="s">
        <v>3287</v>
      </c>
      <c r="B3384" s="8"/>
      <c r="C3384" s="8">
        <v>34</v>
      </c>
      <c r="D3384" s="8">
        <v>34</v>
      </c>
      <c r="M3384" s="8"/>
      <c r="P3384" s="8">
        <v>81</v>
      </c>
    </row>
    <row r="3385" spans="1:16" x14ac:dyDescent="0.2">
      <c r="A3385" s="10" t="s">
        <v>2528</v>
      </c>
      <c r="B3385" s="8"/>
      <c r="C3385" s="8">
        <v>81</v>
      </c>
      <c r="D3385" s="8">
        <v>81</v>
      </c>
      <c r="M3385" s="8"/>
      <c r="P3385" s="8">
        <v>91</v>
      </c>
    </row>
    <row r="3386" spans="1:16" x14ac:dyDescent="0.2">
      <c r="A3386" s="10" t="s">
        <v>3293</v>
      </c>
      <c r="B3386" s="8"/>
      <c r="C3386" s="8">
        <v>91</v>
      </c>
      <c r="D3386" s="8">
        <v>91</v>
      </c>
      <c r="M3386" s="8"/>
      <c r="P3386" s="8">
        <v>31</v>
      </c>
    </row>
    <row r="3387" spans="1:16" x14ac:dyDescent="0.2">
      <c r="A3387" s="10" t="s">
        <v>3561</v>
      </c>
      <c r="B3387" s="8"/>
      <c r="C3387" s="8">
        <v>31</v>
      </c>
      <c r="D3387" s="8">
        <v>31</v>
      </c>
      <c r="M3387" s="8"/>
      <c r="P3387" s="8">
        <v>171</v>
      </c>
    </row>
    <row r="3388" spans="1:16" x14ac:dyDescent="0.2">
      <c r="A3388" s="10" t="s">
        <v>414</v>
      </c>
      <c r="B3388" s="8"/>
      <c r="C3388" s="8">
        <v>171</v>
      </c>
      <c r="D3388" s="8">
        <v>171</v>
      </c>
      <c r="M3388" s="8">
        <v>100</v>
      </c>
      <c r="P3388" s="8"/>
    </row>
    <row r="3389" spans="1:16" x14ac:dyDescent="0.2">
      <c r="A3389" s="10" t="s">
        <v>1818</v>
      </c>
      <c r="B3389" s="8">
        <v>100</v>
      </c>
      <c r="C3389" s="8"/>
      <c r="D3389" s="8">
        <v>100</v>
      </c>
      <c r="M3389" s="8">
        <v>13</v>
      </c>
      <c r="P3389" s="8"/>
    </row>
    <row r="3390" spans="1:16" x14ac:dyDescent="0.2">
      <c r="A3390" s="10" t="s">
        <v>4048</v>
      </c>
      <c r="B3390" s="8">
        <v>13</v>
      </c>
      <c r="C3390" s="8"/>
      <c r="D3390" s="8">
        <v>13</v>
      </c>
      <c r="M3390" s="8"/>
      <c r="P3390" s="8">
        <v>445</v>
      </c>
    </row>
    <row r="3391" spans="1:16" x14ac:dyDescent="0.2">
      <c r="A3391" s="10" t="s">
        <v>2265</v>
      </c>
      <c r="B3391" s="8"/>
      <c r="C3391" s="8">
        <v>445</v>
      </c>
      <c r="D3391" s="8">
        <v>445</v>
      </c>
      <c r="M3391" s="8">
        <v>19</v>
      </c>
      <c r="P3391" s="8"/>
    </row>
    <row r="3392" spans="1:16" x14ac:dyDescent="0.2">
      <c r="A3392" s="10" t="s">
        <v>198</v>
      </c>
      <c r="B3392" s="8">
        <v>19</v>
      </c>
      <c r="C3392" s="8"/>
      <c r="D3392" s="8">
        <v>19</v>
      </c>
      <c r="M3392" s="8">
        <v>26</v>
      </c>
      <c r="P3392" s="8"/>
    </row>
    <row r="3393" spans="1:16" x14ac:dyDescent="0.2">
      <c r="A3393" s="10" t="s">
        <v>1914</v>
      </c>
      <c r="B3393" s="8">
        <v>26</v>
      </c>
      <c r="C3393" s="8"/>
      <c r="D3393" s="8">
        <v>26</v>
      </c>
      <c r="M3393" s="8"/>
      <c r="P3393" s="8">
        <v>19</v>
      </c>
    </row>
    <row r="3394" spans="1:16" x14ac:dyDescent="0.2">
      <c r="A3394" s="10" t="s">
        <v>3434</v>
      </c>
      <c r="B3394" s="8"/>
      <c r="C3394" s="8">
        <v>19</v>
      </c>
      <c r="D3394" s="8">
        <v>19</v>
      </c>
      <c r="M3394" s="8"/>
      <c r="P3394" s="8">
        <v>246</v>
      </c>
    </row>
    <row r="3395" spans="1:16" x14ac:dyDescent="0.2">
      <c r="A3395" s="10" t="s">
        <v>2092</v>
      </c>
      <c r="B3395" s="8"/>
      <c r="C3395" s="8">
        <v>246</v>
      </c>
      <c r="D3395" s="8">
        <v>246</v>
      </c>
      <c r="M3395" s="8"/>
      <c r="P3395" s="8">
        <v>51</v>
      </c>
    </row>
    <row r="3396" spans="1:16" x14ac:dyDescent="0.2">
      <c r="A3396" s="10" t="s">
        <v>3177</v>
      </c>
      <c r="B3396" s="8"/>
      <c r="C3396" s="8">
        <v>51</v>
      </c>
      <c r="D3396" s="8">
        <v>51</v>
      </c>
      <c r="M3396" s="8"/>
      <c r="P3396" s="8">
        <v>24</v>
      </c>
    </row>
    <row r="3397" spans="1:16" x14ac:dyDescent="0.2">
      <c r="A3397" s="10" t="s">
        <v>3805</v>
      </c>
      <c r="B3397" s="8"/>
      <c r="C3397" s="8">
        <v>24</v>
      </c>
      <c r="D3397" s="8">
        <v>24</v>
      </c>
      <c r="M3397" s="8"/>
      <c r="P3397" s="8">
        <v>211</v>
      </c>
    </row>
    <row r="3398" spans="1:16" x14ac:dyDescent="0.2">
      <c r="A3398" s="10" t="s">
        <v>2302</v>
      </c>
      <c r="B3398" s="8"/>
      <c r="C3398" s="8">
        <v>211</v>
      </c>
      <c r="D3398" s="8">
        <v>211</v>
      </c>
      <c r="M3398" s="8">
        <v>4</v>
      </c>
      <c r="P3398" s="8"/>
    </row>
    <row r="3399" spans="1:16" x14ac:dyDescent="0.2">
      <c r="A3399" s="10" t="s">
        <v>4014</v>
      </c>
      <c r="B3399" s="8">
        <v>4</v>
      </c>
      <c r="C3399" s="8"/>
      <c r="D3399" s="8">
        <v>4</v>
      </c>
      <c r="M3399" s="8">
        <v>2</v>
      </c>
      <c r="P3399" s="8"/>
    </row>
    <row r="3400" spans="1:16" x14ac:dyDescent="0.2">
      <c r="A3400" s="10" t="s">
        <v>564</v>
      </c>
      <c r="B3400" s="8">
        <v>2</v>
      </c>
      <c r="C3400" s="8"/>
      <c r="D3400" s="8">
        <v>2</v>
      </c>
      <c r="M3400" s="8"/>
      <c r="P3400" s="8">
        <v>1980</v>
      </c>
    </row>
    <row r="3401" spans="1:16" x14ac:dyDescent="0.2">
      <c r="A3401" s="10" t="s">
        <v>2246</v>
      </c>
      <c r="B3401" s="8"/>
      <c r="C3401" s="8">
        <v>1980</v>
      </c>
      <c r="D3401" s="8">
        <v>1980</v>
      </c>
      <c r="M3401" s="8"/>
      <c r="P3401" s="8">
        <v>40</v>
      </c>
    </row>
    <row r="3402" spans="1:16" x14ac:dyDescent="0.2">
      <c r="A3402" s="10" t="s">
        <v>1825</v>
      </c>
      <c r="B3402" s="8"/>
      <c r="C3402" s="8">
        <v>40</v>
      </c>
      <c r="D3402" s="8">
        <v>40</v>
      </c>
      <c r="M3402" s="8"/>
      <c r="P3402" s="8">
        <v>50</v>
      </c>
    </row>
    <row r="3403" spans="1:16" x14ac:dyDescent="0.2">
      <c r="A3403" s="10" t="s">
        <v>2081</v>
      </c>
      <c r="B3403" s="8"/>
      <c r="C3403" s="8">
        <v>50</v>
      </c>
      <c r="D3403" s="8">
        <v>50</v>
      </c>
      <c r="M3403" s="8">
        <v>27</v>
      </c>
      <c r="P3403" s="8"/>
    </row>
    <row r="3404" spans="1:16" x14ac:dyDescent="0.2">
      <c r="A3404" s="10" t="s">
        <v>2677</v>
      </c>
      <c r="B3404" s="8">
        <v>27</v>
      </c>
      <c r="C3404" s="8"/>
      <c r="D3404" s="8">
        <v>27</v>
      </c>
      <c r="M3404" s="8"/>
      <c r="P3404" s="8">
        <v>69</v>
      </c>
    </row>
    <row r="3405" spans="1:16" x14ac:dyDescent="0.2">
      <c r="A3405" s="10" t="s">
        <v>3330</v>
      </c>
      <c r="B3405" s="8"/>
      <c r="C3405" s="8">
        <v>69</v>
      </c>
      <c r="D3405" s="8">
        <v>69</v>
      </c>
      <c r="M3405" s="8">
        <v>2</v>
      </c>
      <c r="P3405" s="8"/>
    </row>
    <row r="3406" spans="1:16" x14ac:dyDescent="0.2">
      <c r="A3406" s="10" t="s">
        <v>589</v>
      </c>
      <c r="B3406" s="8">
        <v>2</v>
      </c>
      <c r="C3406" s="8"/>
      <c r="D3406" s="8">
        <v>2</v>
      </c>
      <c r="M3406" s="8"/>
      <c r="P3406" s="8">
        <v>322</v>
      </c>
    </row>
    <row r="3407" spans="1:16" x14ac:dyDescent="0.2">
      <c r="A3407" s="10" t="s">
        <v>3211</v>
      </c>
      <c r="B3407" s="8"/>
      <c r="C3407" s="8">
        <v>322</v>
      </c>
      <c r="D3407" s="8">
        <v>322</v>
      </c>
      <c r="M3407" s="8"/>
      <c r="P3407" s="8">
        <v>68</v>
      </c>
    </row>
    <row r="3408" spans="1:16" x14ac:dyDescent="0.2">
      <c r="A3408" s="10" t="s">
        <v>3263</v>
      </c>
      <c r="B3408" s="8"/>
      <c r="C3408" s="8">
        <v>68</v>
      </c>
      <c r="D3408" s="8">
        <v>68</v>
      </c>
      <c r="M3408" s="8"/>
      <c r="P3408" s="8">
        <v>77</v>
      </c>
    </row>
    <row r="3409" spans="1:16" x14ac:dyDescent="0.2">
      <c r="A3409" s="10" t="s">
        <v>3376</v>
      </c>
      <c r="B3409" s="8"/>
      <c r="C3409" s="8">
        <v>77</v>
      </c>
      <c r="D3409" s="8">
        <v>77</v>
      </c>
      <c r="M3409" s="8">
        <v>20</v>
      </c>
      <c r="P3409" s="8"/>
    </row>
    <row r="3410" spans="1:16" x14ac:dyDescent="0.2">
      <c r="A3410" s="10" t="s">
        <v>2682</v>
      </c>
      <c r="B3410" s="8">
        <v>20</v>
      </c>
      <c r="C3410" s="8"/>
      <c r="D3410" s="8">
        <v>20</v>
      </c>
      <c r="M3410" s="8">
        <v>1</v>
      </c>
      <c r="P3410" s="8"/>
    </row>
    <row r="3411" spans="1:16" x14ac:dyDescent="0.2">
      <c r="A3411" s="10" t="s">
        <v>565</v>
      </c>
      <c r="B3411" s="8">
        <v>1</v>
      </c>
      <c r="C3411" s="8"/>
      <c r="D3411" s="8">
        <v>1</v>
      </c>
      <c r="M3411" s="8"/>
      <c r="P3411" s="8">
        <v>28</v>
      </c>
    </row>
    <row r="3412" spans="1:16" x14ac:dyDescent="0.2">
      <c r="A3412" s="10" t="s">
        <v>3341</v>
      </c>
      <c r="B3412" s="8"/>
      <c r="C3412" s="8">
        <v>28</v>
      </c>
      <c r="D3412" s="8">
        <v>28</v>
      </c>
      <c r="M3412" s="8">
        <v>7</v>
      </c>
      <c r="P3412" s="8"/>
    </row>
    <row r="3413" spans="1:16" x14ac:dyDescent="0.2">
      <c r="A3413" s="10" t="s">
        <v>1093</v>
      </c>
      <c r="B3413" s="8">
        <v>7</v>
      </c>
      <c r="C3413" s="8"/>
      <c r="D3413" s="8">
        <v>7</v>
      </c>
      <c r="M3413" s="8"/>
      <c r="P3413" s="8">
        <v>13</v>
      </c>
    </row>
    <row r="3414" spans="1:16" x14ac:dyDescent="0.2">
      <c r="A3414" s="10" t="s">
        <v>3714</v>
      </c>
      <c r="B3414" s="8"/>
      <c r="C3414" s="8">
        <v>13</v>
      </c>
      <c r="D3414" s="8">
        <v>13</v>
      </c>
      <c r="M3414" s="8"/>
      <c r="P3414" s="8">
        <v>336</v>
      </c>
    </row>
    <row r="3415" spans="1:16" x14ac:dyDescent="0.2">
      <c r="A3415" s="10" t="s">
        <v>3546</v>
      </c>
      <c r="B3415" s="8"/>
      <c r="C3415" s="8">
        <v>336</v>
      </c>
      <c r="D3415" s="8">
        <v>336</v>
      </c>
      <c r="M3415" s="8"/>
      <c r="P3415" s="8">
        <v>3</v>
      </c>
    </row>
    <row r="3416" spans="1:16" x14ac:dyDescent="0.2">
      <c r="A3416" s="10" t="s">
        <v>3837</v>
      </c>
      <c r="B3416" s="8"/>
      <c r="C3416" s="8">
        <v>3</v>
      </c>
      <c r="D3416" s="8">
        <v>3</v>
      </c>
      <c r="M3416" s="8"/>
      <c r="P3416" s="8">
        <v>229</v>
      </c>
    </row>
    <row r="3417" spans="1:16" x14ac:dyDescent="0.2">
      <c r="A3417" s="10" t="s">
        <v>736</v>
      </c>
      <c r="B3417" s="8"/>
      <c r="C3417" s="8">
        <v>229</v>
      </c>
      <c r="D3417" s="8">
        <v>229</v>
      </c>
      <c r="M3417" s="8"/>
      <c r="P3417" s="8">
        <v>48</v>
      </c>
    </row>
    <row r="3418" spans="1:16" x14ac:dyDescent="0.2">
      <c r="A3418" s="10" t="s">
        <v>384</v>
      </c>
      <c r="B3418" s="8"/>
      <c r="C3418" s="8">
        <v>48</v>
      </c>
      <c r="D3418" s="8">
        <v>48</v>
      </c>
      <c r="M3418" s="8">
        <v>9</v>
      </c>
      <c r="P3418" s="8"/>
    </row>
    <row r="3419" spans="1:16" x14ac:dyDescent="0.2">
      <c r="A3419" s="10" t="s">
        <v>2676</v>
      </c>
      <c r="B3419" s="8">
        <v>9</v>
      </c>
      <c r="C3419" s="8"/>
      <c r="D3419" s="8">
        <v>9</v>
      </c>
      <c r="M3419" s="8"/>
      <c r="P3419" s="8">
        <v>21</v>
      </c>
    </row>
    <row r="3420" spans="1:16" x14ac:dyDescent="0.2">
      <c r="A3420" s="10" t="s">
        <v>3273</v>
      </c>
      <c r="B3420" s="8"/>
      <c r="C3420" s="8">
        <v>21</v>
      </c>
      <c r="D3420" s="8">
        <v>21</v>
      </c>
      <c r="M3420" s="8"/>
      <c r="P3420" s="8">
        <v>70</v>
      </c>
    </row>
    <row r="3421" spans="1:16" x14ac:dyDescent="0.2">
      <c r="A3421" s="10" t="s">
        <v>1605</v>
      </c>
      <c r="B3421" s="8"/>
      <c r="C3421" s="8">
        <v>70</v>
      </c>
      <c r="D3421" s="8">
        <v>70</v>
      </c>
      <c r="M3421" s="8"/>
      <c r="P3421" s="8">
        <v>25</v>
      </c>
    </row>
    <row r="3422" spans="1:16" x14ac:dyDescent="0.2">
      <c r="A3422" s="10" t="s">
        <v>782</v>
      </c>
      <c r="B3422" s="8"/>
      <c r="C3422" s="8">
        <v>25</v>
      </c>
      <c r="D3422" s="8">
        <v>25</v>
      </c>
      <c r="M3422" s="8"/>
      <c r="P3422" s="8">
        <v>144</v>
      </c>
    </row>
    <row r="3423" spans="1:16" x14ac:dyDescent="0.2">
      <c r="A3423" s="10" t="s">
        <v>2229</v>
      </c>
      <c r="B3423" s="8"/>
      <c r="C3423" s="8">
        <v>144</v>
      </c>
      <c r="D3423" s="8">
        <v>144</v>
      </c>
      <c r="M3423" s="8">
        <v>3</v>
      </c>
      <c r="P3423" s="8"/>
    </row>
    <row r="3424" spans="1:16" x14ac:dyDescent="0.2">
      <c r="A3424" s="10" t="s">
        <v>1076</v>
      </c>
      <c r="B3424" s="8">
        <v>3</v>
      </c>
      <c r="C3424" s="8"/>
      <c r="D3424" s="8">
        <v>3</v>
      </c>
      <c r="M3424" s="8">
        <v>0</v>
      </c>
      <c r="P3424" s="8"/>
    </row>
    <row r="3425" spans="1:16" x14ac:dyDescent="0.2">
      <c r="A3425" s="10" t="s">
        <v>511</v>
      </c>
      <c r="B3425" s="8">
        <v>0</v>
      </c>
      <c r="C3425" s="8"/>
      <c r="D3425" s="8">
        <v>0</v>
      </c>
      <c r="M3425" s="8"/>
      <c r="P3425" s="8">
        <v>20</v>
      </c>
    </row>
    <row r="3426" spans="1:16" x14ac:dyDescent="0.2">
      <c r="A3426" s="10" t="s">
        <v>3443</v>
      </c>
      <c r="B3426" s="8"/>
      <c r="C3426" s="8">
        <v>20</v>
      </c>
      <c r="D3426" s="8">
        <v>20</v>
      </c>
      <c r="M3426" s="8">
        <v>0</v>
      </c>
      <c r="P3426" s="8"/>
    </row>
    <row r="3427" spans="1:16" x14ac:dyDescent="0.2">
      <c r="A3427" s="10" t="s">
        <v>1444</v>
      </c>
      <c r="B3427" s="8">
        <v>0</v>
      </c>
      <c r="C3427" s="8"/>
      <c r="D3427" s="8">
        <v>0</v>
      </c>
      <c r="M3427" s="8">
        <v>11</v>
      </c>
      <c r="P3427" s="8"/>
    </row>
    <row r="3428" spans="1:16" x14ac:dyDescent="0.2">
      <c r="A3428" s="10" t="s">
        <v>1435</v>
      </c>
      <c r="B3428" s="8">
        <v>11</v>
      </c>
      <c r="C3428" s="8"/>
      <c r="D3428" s="8">
        <v>11</v>
      </c>
      <c r="M3428" s="8">
        <v>2</v>
      </c>
      <c r="P3428" s="8"/>
    </row>
    <row r="3429" spans="1:16" x14ac:dyDescent="0.2">
      <c r="A3429" s="10" t="s">
        <v>1437</v>
      </c>
      <c r="B3429" s="8">
        <v>2</v>
      </c>
      <c r="C3429" s="8"/>
      <c r="D3429" s="8">
        <v>2</v>
      </c>
      <c r="M3429" s="8">
        <v>3</v>
      </c>
      <c r="P3429" s="8"/>
    </row>
    <row r="3430" spans="1:16" x14ac:dyDescent="0.2">
      <c r="A3430" s="10" t="s">
        <v>1429</v>
      </c>
      <c r="B3430" s="8">
        <v>3</v>
      </c>
      <c r="C3430" s="8"/>
      <c r="D3430" s="8">
        <v>3</v>
      </c>
      <c r="M3430" s="8"/>
      <c r="P3430" s="8">
        <v>1013</v>
      </c>
    </row>
    <row r="3431" spans="1:16" x14ac:dyDescent="0.2">
      <c r="A3431" s="10" t="s">
        <v>655</v>
      </c>
      <c r="B3431" s="8"/>
      <c r="C3431" s="8">
        <v>1013</v>
      </c>
      <c r="D3431" s="8">
        <v>1013</v>
      </c>
      <c r="M3431" s="8"/>
      <c r="P3431" s="8">
        <v>55</v>
      </c>
    </row>
    <row r="3432" spans="1:16" x14ac:dyDescent="0.2">
      <c r="A3432" s="10" t="s">
        <v>748</v>
      </c>
      <c r="B3432" s="8"/>
      <c r="C3432" s="8">
        <v>55</v>
      </c>
      <c r="D3432" s="8">
        <v>55</v>
      </c>
      <c r="M3432" s="8">
        <v>0</v>
      </c>
      <c r="P3432" s="8"/>
    </row>
    <row r="3433" spans="1:16" x14ac:dyDescent="0.2">
      <c r="A3433" s="10" t="s">
        <v>2780</v>
      </c>
      <c r="B3433" s="8">
        <v>0</v>
      </c>
      <c r="C3433" s="8"/>
      <c r="D3433" s="8">
        <v>0</v>
      </c>
      <c r="M3433" s="8"/>
      <c r="P3433" s="8">
        <v>18</v>
      </c>
    </row>
    <row r="3434" spans="1:16" x14ac:dyDescent="0.2">
      <c r="A3434" s="10" t="s">
        <v>3390</v>
      </c>
      <c r="B3434" s="8"/>
      <c r="C3434" s="8">
        <v>18</v>
      </c>
      <c r="D3434" s="8">
        <v>18</v>
      </c>
      <c r="M3434" s="8"/>
      <c r="P3434" s="8">
        <v>14</v>
      </c>
    </row>
    <row r="3435" spans="1:16" x14ac:dyDescent="0.2">
      <c r="A3435" s="10" t="s">
        <v>3772</v>
      </c>
      <c r="B3435" s="8"/>
      <c r="C3435" s="8">
        <v>14</v>
      </c>
      <c r="D3435" s="8">
        <v>14</v>
      </c>
      <c r="M3435" s="8"/>
      <c r="P3435" s="8">
        <v>902</v>
      </c>
    </row>
    <row r="3436" spans="1:16" x14ac:dyDescent="0.2">
      <c r="A3436" s="10" t="s">
        <v>2270</v>
      </c>
      <c r="B3436" s="8"/>
      <c r="C3436" s="8">
        <v>902</v>
      </c>
      <c r="D3436" s="8">
        <v>902</v>
      </c>
      <c r="M3436" s="8"/>
      <c r="P3436" s="8">
        <v>1876</v>
      </c>
    </row>
    <row r="3437" spans="1:16" x14ac:dyDescent="0.2">
      <c r="A3437" s="10" t="s">
        <v>1951</v>
      </c>
      <c r="B3437" s="8"/>
      <c r="C3437" s="8">
        <v>1876</v>
      </c>
      <c r="D3437" s="8">
        <v>1876</v>
      </c>
      <c r="M3437" s="8"/>
      <c r="P3437" s="8">
        <v>29</v>
      </c>
    </row>
    <row r="3438" spans="1:16" x14ac:dyDescent="0.2">
      <c r="A3438" s="10" t="s">
        <v>786</v>
      </c>
      <c r="B3438" s="8"/>
      <c r="C3438" s="8">
        <v>29</v>
      </c>
      <c r="D3438" s="8">
        <v>29</v>
      </c>
      <c r="M3438" s="8"/>
      <c r="P3438" s="8">
        <v>33</v>
      </c>
    </row>
    <row r="3439" spans="1:16" x14ac:dyDescent="0.2">
      <c r="A3439" s="10" t="s">
        <v>1961</v>
      </c>
      <c r="B3439" s="8"/>
      <c r="C3439" s="8">
        <v>33</v>
      </c>
      <c r="D3439" s="8">
        <v>33</v>
      </c>
      <c r="M3439" s="8">
        <v>96</v>
      </c>
      <c r="P3439" s="8"/>
    </row>
    <row r="3440" spans="1:16" x14ac:dyDescent="0.2">
      <c r="A3440" s="10" t="s">
        <v>980</v>
      </c>
      <c r="B3440" s="8">
        <v>96</v>
      </c>
      <c r="C3440" s="8"/>
      <c r="D3440" s="8">
        <v>96</v>
      </c>
      <c r="M3440" s="8">
        <v>2</v>
      </c>
      <c r="P3440" s="8"/>
    </row>
    <row r="3441" spans="1:16" x14ac:dyDescent="0.2">
      <c r="A3441" s="10" t="s">
        <v>913</v>
      </c>
      <c r="B3441" s="8">
        <v>2</v>
      </c>
      <c r="C3441" s="8"/>
      <c r="D3441" s="8">
        <v>2</v>
      </c>
      <c r="M3441" s="8"/>
      <c r="P3441" s="8">
        <v>4330</v>
      </c>
    </row>
    <row r="3442" spans="1:16" x14ac:dyDescent="0.2">
      <c r="A3442" s="10" t="s">
        <v>2198</v>
      </c>
      <c r="B3442" s="8"/>
      <c r="C3442" s="8">
        <v>4330</v>
      </c>
      <c r="D3442" s="8">
        <v>4330</v>
      </c>
      <c r="M3442" s="8"/>
      <c r="P3442" s="8">
        <v>41</v>
      </c>
    </row>
    <row r="3443" spans="1:16" x14ac:dyDescent="0.2">
      <c r="A3443" s="10" t="s">
        <v>74</v>
      </c>
      <c r="B3443" s="8"/>
      <c r="C3443" s="8">
        <v>41</v>
      </c>
      <c r="D3443" s="8">
        <v>41</v>
      </c>
      <c r="M3443" s="8">
        <v>3</v>
      </c>
      <c r="P3443" s="8"/>
    </row>
    <row r="3444" spans="1:16" x14ac:dyDescent="0.2">
      <c r="A3444" s="10" t="s">
        <v>193</v>
      </c>
      <c r="B3444" s="8">
        <v>3</v>
      </c>
      <c r="C3444" s="8"/>
      <c r="D3444" s="8">
        <v>3</v>
      </c>
      <c r="M3444" s="8">
        <v>2</v>
      </c>
      <c r="P3444" s="8"/>
    </row>
    <row r="3445" spans="1:16" x14ac:dyDescent="0.2">
      <c r="A3445" s="10" t="s">
        <v>1436</v>
      </c>
      <c r="B3445" s="8">
        <v>2</v>
      </c>
      <c r="C3445" s="8"/>
      <c r="D3445" s="8">
        <v>2</v>
      </c>
      <c r="M3445" s="8"/>
      <c r="P3445" s="8">
        <v>61</v>
      </c>
    </row>
    <row r="3446" spans="1:16" x14ac:dyDescent="0.2">
      <c r="A3446" s="10" t="s">
        <v>2445</v>
      </c>
      <c r="B3446" s="8"/>
      <c r="C3446" s="8">
        <v>61</v>
      </c>
      <c r="D3446" s="8">
        <v>61</v>
      </c>
      <c r="M3446" s="8">
        <v>0</v>
      </c>
      <c r="P3446" s="8"/>
    </row>
    <row r="3447" spans="1:16" x14ac:dyDescent="0.2">
      <c r="A3447" s="10" t="s">
        <v>1731</v>
      </c>
      <c r="B3447" s="8">
        <v>0</v>
      </c>
      <c r="C3447" s="8"/>
      <c r="D3447" s="8">
        <v>0</v>
      </c>
      <c r="M3447" s="8">
        <v>0</v>
      </c>
      <c r="P3447" s="8"/>
    </row>
    <row r="3448" spans="1:16" x14ac:dyDescent="0.2">
      <c r="A3448" s="10" t="s">
        <v>476</v>
      </c>
      <c r="B3448" s="8">
        <v>0</v>
      </c>
      <c r="C3448" s="8"/>
      <c r="D3448" s="8">
        <v>0</v>
      </c>
      <c r="M3448" s="8">
        <v>76</v>
      </c>
      <c r="P3448" s="8"/>
    </row>
    <row r="3449" spans="1:16" x14ac:dyDescent="0.2">
      <c r="A3449" s="10" t="s">
        <v>221</v>
      </c>
      <c r="B3449" s="8">
        <v>76</v>
      </c>
      <c r="C3449" s="8"/>
      <c r="D3449" s="8">
        <v>76</v>
      </c>
      <c r="M3449" s="8">
        <v>19</v>
      </c>
      <c r="P3449" s="8"/>
    </row>
    <row r="3450" spans="1:16" x14ac:dyDescent="0.2">
      <c r="A3450" s="10" t="s">
        <v>1774</v>
      </c>
      <c r="B3450" s="8">
        <v>19</v>
      </c>
      <c r="C3450" s="8"/>
      <c r="D3450" s="8">
        <v>19</v>
      </c>
      <c r="M3450" s="8"/>
      <c r="P3450" s="8">
        <v>22</v>
      </c>
    </row>
    <row r="3451" spans="1:16" x14ac:dyDescent="0.2">
      <c r="A3451" s="10" t="s">
        <v>2993</v>
      </c>
      <c r="B3451" s="8"/>
      <c r="C3451" s="8">
        <v>22</v>
      </c>
      <c r="D3451" s="8">
        <v>22</v>
      </c>
      <c r="M3451" s="8">
        <v>1</v>
      </c>
      <c r="P3451" s="8"/>
    </row>
    <row r="3452" spans="1:16" x14ac:dyDescent="0.2">
      <c r="A3452" s="10" t="s">
        <v>1136</v>
      </c>
      <c r="B3452" s="8">
        <v>1</v>
      </c>
      <c r="C3452" s="8"/>
      <c r="D3452" s="8">
        <v>1</v>
      </c>
      <c r="M3452" s="8">
        <v>2</v>
      </c>
      <c r="P3452" s="8"/>
    </row>
    <row r="3453" spans="1:16" x14ac:dyDescent="0.2">
      <c r="A3453" s="10" t="s">
        <v>435</v>
      </c>
      <c r="B3453" s="8">
        <v>2</v>
      </c>
      <c r="C3453" s="8"/>
      <c r="D3453" s="8">
        <v>2</v>
      </c>
      <c r="M3453" s="8">
        <v>1</v>
      </c>
      <c r="P3453" s="8"/>
    </row>
    <row r="3454" spans="1:16" x14ac:dyDescent="0.2">
      <c r="A3454" s="10" t="s">
        <v>697</v>
      </c>
      <c r="B3454" s="8">
        <v>1</v>
      </c>
      <c r="C3454" s="8"/>
      <c r="D3454" s="8">
        <v>1</v>
      </c>
      <c r="M3454" s="8">
        <v>0</v>
      </c>
      <c r="P3454" s="8"/>
    </row>
    <row r="3455" spans="1:16" x14ac:dyDescent="0.2">
      <c r="A3455" s="10" t="s">
        <v>4050</v>
      </c>
      <c r="B3455" s="8">
        <v>0</v>
      </c>
      <c r="C3455" s="8"/>
      <c r="D3455" s="8">
        <v>0</v>
      </c>
      <c r="M3455" s="8">
        <v>6</v>
      </c>
      <c r="P3455" s="8"/>
    </row>
    <row r="3456" spans="1:16" x14ac:dyDescent="0.2">
      <c r="A3456" s="10" t="s">
        <v>3919</v>
      </c>
      <c r="B3456" s="8">
        <v>6</v>
      </c>
      <c r="C3456" s="8"/>
      <c r="D3456" s="8">
        <v>6</v>
      </c>
      <c r="M3456" s="8"/>
      <c r="P3456" s="8">
        <v>167</v>
      </c>
    </row>
    <row r="3457" spans="1:16" x14ac:dyDescent="0.2">
      <c r="A3457" s="10" t="s">
        <v>1521</v>
      </c>
      <c r="B3457" s="8"/>
      <c r="C3457" s="8">
        <v>167</v>
      </c>
      <c r="D3457" s="8">
        <v>167</v>
      </c>
      <c r="M3457" s="8">
        <v>84</v>
      </c>
      <c r="P3457" s="8"/>
    </row>
    <row r="3458" spans="1:16" x14ac:dyDescent="0.2">
      <c r="A3458" s="10" t="s">
        <v>2671</v>
      </c>
      <c r="B3458" s="8">
        <v>84</v>
      </c>
      <c r="C3458" s="8"/>
      <c r="D3458" s="8">
        <v>84</v>
      </c>
      <c r="M3458" s="8"/>
      <c r="P3458" s="8">
        <v>20</v>
      </c>
    </row>
    <row r="3459" spans="1:16" x14ac:dyDescent="0.2">
      <c r="A3459" s="10" t="s">
        <v>3817</v>
      </c>
      <c r="B3459" s="8"/>
      <c r="C3459" s="8">
        <v>20</v>
      </c>
      <c r="D3459" s="8">
        <v>20</v>
      </c>
      <c r="M3459" s="8">
        <v>11</v>
      </c>
      <c r="P3459" s="8"/>
    </row>
    <row r="3460" spans="1:16" x14ac:dyDescent="0.2">
      <c r="A3460" s="10" t="s">
        <v>464</v>
      </c>
      <c r="B3460" s="8">
        <v>11</v>
      </c>
      <c r="C3460" s="8"/>
      <c r="D3460" s="8">
        <v>11</v>
      </c>
      <c r="M3460" s="8"/>
      <c r="P3460" s="8">
        <v>46</v>
      </c>
    </row>
    <row r="3461" spans="1:16" x14ac:dyDescent="0.2">
      <c r="A3461" s="10" t="s">
        <v>3514</v>
      </c>
      <c r="B3461" s="8"/>
      <c r="C3461" s="8">
        <v>46</v>
      </c>
      <c r="D3461" s="8">
        <v>46</v>
      </c>
      <c r="M3461" s="8"/>
      <c r="P3461" s="8">
        <v>32</v>
      </c>
    </row>
    <row r="3462" spans="1:16" x14ac:dyDescent="0.2">
      <c r="A3462" s="10" t="s">
        <v>3540</v>
      </c>
      <c r="B3462" s="8"/>
      <c r="C3462" s="8">
        <v>32</v>
      </c>
      <c r="D3462" s="8">
        <v>32</v>
      </c>
      <c r="M3462" s="8"/>
      <c r="P3462" s="8">
        <v>46</v>
      </c>
    </row>
    <row r="3463" spans="1:16" x14ac:dyDescent="0.2">
      <c r="A3463" s="10" t="s">
        <v>3534</v>
      </c>
      <c r="B3463" s="8"/>
      <c r="C3463" s="8">
        <v>46</v>
      </c>
      <c r="D3463" s="8">
        <v>46</v>
      </c>
      <c r="M3463" s="8"/>
      <c r="P3463" s="8">
        <v>20</v>
      </c>
    </row>
    <row r="3464" spans="1:16" x14ac:dyDescent="0.2">
      <c r="A3464" s="10" t="s">
        <v>3814</v>
      </c>
      <c r="B3464" s="8"/>
      <c r="C3464" s="8">
        <v>20</v>
      </c>
      <c r="D3464" s="8">
        <v>20</v>
      </c>
      <c r="M3464" s="8">
        <v>0</v>
      </c>
      <c r="P3464" s="8"/>
    </row>
    <row r="3465" spans="1:16" x14ac:dyDescent="0.2">
      <c r="A3465" s="10" t="s">
        <v>2434</v>
      </c>
      <c r="B3465" s="8">
        <v>0</v>
      </c>
      <c r="C3465" s="8"/>
      <c r="D3465" s="8">
        <v>0</v>
      </c>
      <c r="M3465" s="8"/>
      <c r="P3465" s="8">
        <v>39</v>
      </c>
    </row>
    <row r="3466" spans="1:16" x14ac:dyDescent="0.2">
      <c r="A3466" s="10" t="s">
        <v>3225</v>
      </c>
      <c r="B3466" s="8"/>
      <c r="C3466" s="8">
        <v>39</v>
      </c>
      <c r="D3466" s="8">
        <v>39</v>
      </c>
      <c r="M3466" s="8">
        <v>2</v>
      </c>
      <c r="P3466" s="8"/>
    </row>
    <row r="3467" spans="1:16" x14ac:dyDescent="0.2">
      <c r="A3467" s="10" t="s">
        <v>3938</v>
      </c>
      <c r="B3467" s="8">
        <v>2</v>
      </c>
      <c r="C3467" s="8"/>
      <c r="D3467" s="8">
        <v>2</v>
      </c>
      <c r="M3467" s="8"/>
      <c r="P3467" s="8">
        <v>94</v>
      </c>
    </row>
    <row r="3468" spans="1:16" x14ac:dyDescent="0.2">
      <c r="A3468" s="10" t="s">
        <v>2334</v>
      </c>
      <c r="B3468" s="8"/>
      <c r="C3468" s="8">
        <v>94</v>
      </c>
      <c r="D3468" s="8">
        <v>94</v>
      </c>
      <c r="M3468" s="8"/>
      <c r="P3468" s="8">
        <v>126</v>
      </c>
    </row>
    <row r="3469" spans="1:16" x14ac:dyDescent="0.2">
      <c r="A3469" s="10" t="s">
        <v>3682</v>
      </c>
      <c r="B3469" s="8"/>
      <c r="C3469" s="8">
        <v>126</v>
      </c>
      <c r="D3469" s="8">
        <v>126</v>
      </c>
      <c r="M3469" s="8"/>
      <c r="P3469" s="8">
        <v>26</v>
      </c>
    </row>
    <row r="3470" spans="1:16" x14ac:dyDescent="0.2">
      <c r="A3470" s="10" t="s">
        <v>102</v>
      </c>
      <c r="B3470" s="8"/>
      <c r="C3470" s="8">
        <v>26</v>
      </c>
      <c r="D3470" s="8">
        <v>26</v>
      </c>
      <c r="M3470" s="8">
        <v>1</v>
      </c>
      <c r="P3470" s="8"/>
    </row>
    <row r="3471" spans="1:16" x14ac:dyDescent="0.2">
      <c r="A3471" s="10" t="s">
        <v>3742</v>
      </c>
      <c r="B3471" s="8">
        <v>1</v>
      </c>
      <c r="C3471" s="8"/>
      <c r="D3471" s="8">
        <v>1</v>
      </c>
      <c r="M3471" s="8"/>
      <c r="P3471" s="8">
        <v>554</v>
      </c>
    </row>
    <row r="3472" spans="1:16" x14ac:dyDescent="0.2">
      <c r="A3472" s="10" t="s">
        <v>2057</v>
      </c>
      <c r="B3472" s="8"/>
      <c r="C3472" s="8">
        <v>554</v>
      </c>
      <c r="D3472" s="8">
        <v>554</v>
      </c>
      <c r="M3472" s="8">
        <v>4</v>
      </c>
      <c r="P3472" s="8"/>
    </row>
    <row r="3473" spans="1:16" x14ac:dyDescent="0.2">
      <c r="A3473" s="10" t="s">
        <v>904</v>
      </c>
      <c r="B3473" s="8">
        <v>4</v>
      </c>
      <c r="C3473" s="8"/>
      <c r="D3473" s="8">
        <v>4</v>
      </c>
      <c r="M3473" s="8"/>
      <c r="P3473" s="8">
        <v>74</v>
      </c>
    </row>
    <row r="3474" spans="1:16" x14ac:dyDescent="0.2">
      <c r="A3474" s="10" t="s">
        <v>2622</v>
      </c>
      <c r="B3474" s="8"/>
      <c r="C3474" s="8">
        <v>74</v>
      </c>
      <c r="D3474" s="8">
        <v>74</v>
      </c>
      <c r="M3474" s="8"/>
      <c r="P3474" s="8">
        <v>56</v>
      </c>
    </row>
    <row r="3475" spans="1:16" x14ac:dyDescent="0.2">
      <c r="A3475" s="10" t="s">
        <v>522</v>
      </c>
      <c r="B3475" s="8"/>
      <c r="C3475" s="8">
        <v>56</v>
      </c>
      <c r="D3475" s="8">
        <v>56</v>
      </c>
      <c r="M3475" s="8">
        <v>28</v>
      </c>
      <c r="P3475" s="8"/>
    </row>
    <row r="3476" spans="1:16" x14ac:dyDescent="0.2">
      <c r="A3476" s="10" t="s">
        <v>668</v>
      </c>
      <c r="B3476" s="8">
        <v>28</v>
      </c>
      <c r="C3476" s="8"/>
      <c r="D3476" s="8">
        <v>28</v>
      </c>
      <c r="M3476" s="8"/>
      <c r="P3476" s="8">
        <v>55</v>
      </c>
    </row>
    <row r="3477" spans="1:16" x14ac:dyDescent="0.2">
      <c r="A3477" s="10" t="s">
        <v>2937</v>
      </c>
      <c r="B3477" s="8"/>
      <c r="C3477" s="8">
        <v>55</v>
      </c>
      <c r="D3477" s="8">
        <v>55</v>
      </c>
      <c r="M3477" s="8"/>
      <c r="P3477" s="8">
        <v>4245</v>
      </c>
    </row>
    <row r="3478" spans="1:16" x14ac:dyDescent="0.2">
      <c r="A3478" s="10" t="s">
        <v>1949</v>
      </c>
      <c r="B3478" s="8"/>
      <c r="C3478" s="8">
        <v>4245</v>
      </c>
      <c r="D3478" s="8">
        <v>4245</v>
      </c>
      <c r="M3478" s="8"/>
      <c r="P3478" s="8">
        <v>42</v>
      </c>
    </row>
    <row r="3479" spans="1:16" x14ac:dyDescent="0.2">
      <c r="A3479" s="10" t="s">
        <v>1900</v>
      </c>
      <c r="B3479" s="8"/>
      <c r="C3479" s="8">
        <v>42</v>
      </c>
      <c r="D3479" s="8">
        <v>42</v>
      </c>
      <c r="M3479" s="8">
        <v>14</v>
      </c>
      <c r="P3479" s="8"/>
    </row>
    <row r="3480" spans="1:16" x14ac:dyDescent="0.2">
      <c r="A3480" s="10" t="s">
        <v>2854</v>
      </c>
      <c r="B3480" s="8">
        <v>14</v>
      </c>
      <c r="C3480" s="8"/>
      <c r="D3480" s="8">
        <v>14</v>
      </c>
      <c r="M3480" s="8">
        <v>0</v>
      </c>
      <c r="P3480" s="8"/>
    </row>
    <row r="3481" spans="1:16" x14ac:dyDescent="0.2">
      <c r="A3481" s="10" t="s">
        <v>1126</v>
      </c>
      <c r="B3481" s="8">
        <v>0</v>
      </c>
      <c r="C3481" s="8"/>
      <c r="D3481" s="8">
        <v>0</v>
      </c>
      <c r="M3481" s="8"/>
      <c r="P3481" s="8">
        <v>13</v>
      </c>
    </row>
    <row r="3482" spans="1:16" x14ac:dyDescent="0.2">
      <c r="A3482" s="10" t="s">
        <v>3345</v>
      </c>
      <c r="B3482" s="8"/>
      <c r="C3482" s="8">
        <v>13</v>
      </c>
      <c r="D3482" s="8">
        <v>13</v>
      </c>
      <c r="M3482" s="8">
        <v>0</v>
      </c>
      <c r="P3482" s="8"/>
    </row>
    <row r="3483" spans="1:16" x14ac:dyDescent="0.2">
      <c r="A3483" s="10" t="s">
        <v>3860</v>
      </c>
      <c r="B3483" s="8">
        <v>0</v>
      </c>
      <c r="C3483" s="8"/>
      <c r="D3483" s="8">
        <v>0</v>
      </c>
      <c r="M3483" s="8"/>
      <c r="P3483" s="8">
        <v>150</v>
      </c>
    </row>
    <row r="3484" spans="1:16" x14ac:dyDescent="0.2">
      <c r="A3484" s="10" t="s">
        <v>1463</v>
      </c>
      <c r="B3484" s="8"/>
      <c r="C3484" s="8">
        <v>150</v>
      </c>
      <c r="D3484" s="8">
        <v>150</v>
      </c>
      <c r="M3484" s="8"/>
      <c r="P3484" s="8">
        <v>1062</v>
      </c>
    </row>
    <row r="3485" spans="1:16" x14ac:dyDescent="0.2">
      <c r="A3485" s="10" t="s">
        <v>372</v>
      </c>
      <c r="B3485" s="8"/>
      <c r="C3485" s="8">
        <v>1062</v>
      </c>
      <c r="D3485" s="8">
        <v>1062</v>
      </c>
      <c r="M3485" s="8"/>
      <c r="P3485" s="8">
        <v>114</v>
      </c>
    </row>
    <row r="3486" spans="1:16" x14ac:dyDescent="0.2">
      <c r="A3486" s="10" t="s">
        <v>3462</v>
      </c>
      <c r="B3486" s="8"/>
      <c r="C3486" s="8">
        <v>114</v>
      </c>
      <c r="D3486" s="8">
        <v>114</v>
      </c>
      <c r="M3486" s="8"/>
      <c r="P3486" s="8">
        <v>165</v>
      </c>
    </row>
    <row r="3487" spans="1:16" x14ac:dyDescent="0.2">
      <c r="A3487" s="10" t="s">
        <v>268</v>
      </c>
      <c r="B3487" s="8"/>
      <c r="C3487" s="8">
        <v>165</v>
      </c>
      <c r="D3487" s="8">
        <v>165</v>
      </c>
      <c r="M3487" s="8">
        <v>0</v>
      </c>
      <c r="P3487" s="8"/>
    </row>
    <row r="3488" spans="1:16" x14ac:dyDescent="0.2">
      <c r="A3488" s="10" t="s">
        <v>4076</v>
      </c>
      <c r="B3488" s="8">
        <v>0</v>
      </c>
      <c r="C3488" s="8"/>
      <c r="D3488" s="8">
        <v>0</v>
      </c>
      <c r="M3488" s="8">
        <v>4</v>
      </c>
      <c r="P3488" s="8"/>
    </row>
    <row r="3489" spans="1:16" x14ac:dyDescent="0.2">
      <c r="A3489" s="10" t="s">
        <v>3905</v>
      </c>
      <c r="B3489" s="8">
        <v>4</v>
      </c>
      <c r="C3489" s="8"/>
      <c r="D3489" s="8">
        <v>4</v>
      </c>
      <c r="M3489" s="8"/>
      <c r="P3489" s="8">
        <v>19</v>
      </c>
    </row>
    <row r="3490" spans="1:16" x14ac:dyDescent="0.2">
      <c r="A3490" s="10" t="s">
        <v>1360</v>
      </c>
      <c r="B3490" s="8"/>
      <c r="C3490" s="8">
        <v>19</v>
      </c>
      <c r="D3490" s="8">
        <v>19</v>
      </c>
      <c r="M3490" s="8"/>
      <c r="P3490" s="8">
        <v>41</v>
      </c>
    </row>
    <row r="3491" spans="1:16" x14ac:dyDescent="0.2">
      <c r="A3491" s="10" t="s">
        <v>739</v>
      </c>
      <c r="B3491" s="8"/>
      <c r="C3491" s="8">
        <v>41</v>
      </c>
      <c r="D3491" s="8">
        <v>41</v>
      </c>
      <c r="M3491" s="8">
        <v>0</v>
      </c>
      <c r="P3491" s="8"/>
    </row>
    <row r="3492" spans="1:16" x14ac:dyDescent="0.2">
      <c r="A3492" s="10" t="s">
        <v>165</v>
      </c>
      <c r="B3492" s="8">
        <v>0</v>
      </c>
      <c r="C3492" s="8"/>
      <c r="D3492" s="8">
        <v>0</v>
      </c>
      <c r="M3492" s="8">
        <v>0</v>
      </c>
      <c r="P3492" s="8"/>
    </row>
    <row r="3493" spans="1:16" x14ac:dyDescent="0.2">
      <c r="A3493" s="10" t="s">
        <v>3960</v>
      </c>
      <c r="B3493" s="8">
        <v>0</v>
      </c>
      <c r="C3493" s="8"/>
      <c r="D3493" s="8">
        <v>0</v>
      </c>
      <c r="M3493" s="8"/>
      <c r="P3493" s="8">
        <v>58</v>
      </c>
    </row>
    <row r="3494" spans="1:16" x14ac:dyDescent="0.2">
      <c r="A3494" s="10" t="s">
        <v>3765</v>
      </c>
      <c r="B3494" s="8"/>
      <c r="C3494" s="8">
        <v>58</v>
      </c>
      <c r="D3494" s="8">
        <v>58</v>
      </c>
      <c r="M3494" s="8"/>
      <c r="P3494" s="8">
        <v>63</v>
      </c>
    </row>
    <row r="3495" spans="1:16" x14ac:dyDescent="0.2">
      <c r="A3495" s="10" t="s">
        <v>3335</v>
      </c>
      <c r="B3495" s="8"/>
      <c r="C3495" s="8">
        <v>63</v>
      </c>
      <c r="D3495" s="8">
        <v>63</v>
      </c>
      <c r="M3495" s="8">
        <v>0</v>
      </c>
      <c r="P3495" s="8"/>
    </row>
    <row r="3496" spans="1:16" x14ac:dyDescent="0.2">
      <c r="A3496" s="10" t="s">
        <v>568</v>
      </c>
      <c r="B3496" s="8">
        <v>0</v>
      </c>
      <c r="C3496" s="8"/>
      <c r="D3496" s="8">
        <v>0</v>
      </c>
      <c r="M3496" s="8">
        <v>4</v>
      </c>
      <c r="P3496" s="8"/>
    </row>
    <row r="3497" spans="1:16" x14ac:dyDescent="0.2">
      <c r="A3497" s="10" t="s">
        <v>575</v>
      </c>
      <c r="B3497" s="8">
        <v>4</v>
      </c>
      <c r="C3497" s="8"/>
      <c r="D3497" s="8">
        <v>4</v>
      </c>
      <c r="M3497" s="8">
        <v>99</v>
      </c>
      <c r="P3497" s="8"/>
    </row>
    <row r="3498" spans="1:16" x14ac:dyDescent="0.2">
      <c r="A3498" s="10" t="s">
        <v>2133</v>
      </c>
      <c r="B3498" s="8">
        <v>99</v>
      </c>
      <c r="C3498" s="8"/>
      <c r="D3498" s="8">
        <v>99</v>
      </c>
      <c r="M3498" s="8"/>
      <c r="P3498" s="8">
        <v>28</v>
      </c>
    </row>
    <row r="3499" spans="1:16" x14ac:dyDescent="0.2">
      <c r="A3499" s="10" t="s">
        <v>2781</v>
      </c>
      <c r="B3499" s="8"/>
      <c r="C3499" s="8">
        <v>28</v>
      </c>
      <c r="D3499" s="8">
        <v>28</v>
      </c>
      <c r="M3499" s="8"/>
      <c r="P3499" s="8">
        <v>42</v>
      </c>
    </row>
    <row r="3500" spans="1:16" x14ac:dyDescent="0.2">
      <c r="A3500" s="10" t="s">
        <v>2632</v>
      </c>
      <c r="B3500" s="8"/>
      <c r="C3500" s="8">
        <v>42</v>
      </c>
      <c r="D3500" s="8">
        <v>42</v>
      </c>
      <c r="M3500" s="8">
        <v>2</v>
      </c>
      <c r="P3500" s="8"/>
    </row>
    <row r="3501" spans="1:16" x14ac:dyDescent="0.2">
      <c r="A3501" s="10" t="s">
        <v>595</v>
      </c>
      <c r="B3501" s="8">
        <v>2</v>
      </c>
      <c r="C3501" s="8"/>
      <c r="D3501" s="8">
        <v>2</v>
      </c>
      <c r="M3501" s="8"/>
      <c r="P3501" s="8">
        <v>335</v>
      </c>
    </row>
    <row r="3502" spans="1:16" x14ac:dyDescent="0.2">
      <c r="A3502" s="10" t="s">
        <v>1513</v>
      </c>
      <c r="B3502" s="8"/>
      <c r="C3502" s="8">
        <v>335</v>
      </c>
      <c r="D3502" s="8">
        <v>335</v>
      </c>
      <c r="M3502" s="8"/>
      <c r="P3502" s="8">
        <v>150</v>
      </c>
    </row>
    <row r="3503" spans="1:16" x14ac:dyDescent="0.2">
      <c r="A3503" s="10" t="s">
        <v>5</v>
      </c>
      <c r="B3503" s="8"/>
      <c r="C3503" s="8">
        <v>150</v>
      </c>
      <c r="D3503" s="8">
        <v>150</v>
      </c>
      <c r="M3503" s="8"/>
      <c r="P3503" s="8">
        <v>32</v>
      </c>
    </row>
    <row r="3504" spans="1:16" x14ac:dyDescent="0.2">
      <c r="A3504" s="10" t="s">
        <v>1207</v>
      </c>
      <c r="B3504" s="8"/>
      <c r="C3504" s="8">
        <v>32</v>
      </c>
      <c r="D3504" s="8">
        <v>32</v>
      </c>
      <c r="M3504" s="8">
        <v>21</v>
      </c>
      <c r="P3504" s="8"/>
    </row>
    <row r="3505" spans="1:16" x14ac:dyDescent="0.2">
      <c r="A3505" s="10" t="s">
        <v>1070</v>
      </c>
      <c r="B3505" s="8">
        <v>21</v>
      </c>
      <c r="C3505" s="8"/>
      <c r="D3505" s="8">
        <v>21</v>
      </c>
      <c r="M3505" s="8"/>
      <c r="P3505" s="8">
        <v>34</v>
      </c>
    </row>
    <row r="3506" spans="1:16" x14ac:dyDescent="0.2">
      <c r="A3506" s="10" t="s">
        <v>3278</v>
      </c>
      <c r="B3506" s="8"/>
      <c r="C3506" s="8">
        <v>34</v>
      </c>
      <c r="D3506" s="8">
        <v>34</v>
      </c>
      <c r="M3506" s="8">
        <v>9</v>
      </c>
      <c r="P3506" s="8"/>
    </row>
    <row r="3507" spans="1:16" x14ac:dyDescent="0.2">
      <c r="A3507" s="10" t="s">
        <v>1726</v>
      </c>
      <c r="B3507" s="8">
        <v>9</v>
      </c>
      <c r="C3507" s="8"/>
      <c r="D3507" s="8">
        <v>9</v>
      </c>
      <c r="M3507" s="8"/>
      <c r="P3507" s="8">
        <v>28</v>
      </c>
    </row>
    <row r="3508" spans="1:16" x14ac:dyDescent="0.2">
      <c r="A3508" s="10" t="s">
        <v>2668</v>
      </c>
      <c r="B3508" s="8"/>
      <c r="C3508" s="8">
        <v>28</v>
      </c>
      <c r="D3508" s="8">
        <v>28</v>
      </c>
      <c r="M3508" s="8"/>
      <c r="P3508" s="8">
        <v>19</v>
      </c>
    </row>
    <row r="3509" spans="1:16" x14ac:dyDescent="0.2">
      <c r="A3509" s="10" t="s">
        <v>43</v>
      </c>
      <c r="B3509" s="8"/>
      <c r="C3509" s="8">
        <v>19</v>
      </c>
      <c r="D3509" s="8">
        <v>19</v>
      </c>
      <c r="M3509" s="8"/>
      <c r="P3509" s="8">
        <v>49</v>
      </c>
    </row>
    <row r="3510" spans="1:16" x14ac:dyDescent="0.2">
      <c r="A3510" s="10" t="s">
        <v>2064</v>
      </c>
      <c r="B3510" s="8"/>
      <c r="C3510" s="8">
        <v>49</v>
      </c>
      <c r="D3510" s="8">
        <v>49</v>
      </c>
      <c r="M3510" s="8"/>
      <c r="P3510" s="8">
        <v>55</v>
      </c>
    </row>
    <row r="3511" spans="1:16" x14ac:dyDescent="0.2">
      <c r="A3511" s="10" t="s">
        <v>3012</v>
      </c>
      <c r="B3511" s="8"/>
      <c r="C3511" s="8">
        <v>55</v>
      </c>
      <c r="D3511" s="8">
        <v>55</v>
      </c>
      <c r="M3511" s="8"/>
      <c r="P3511" s="8">
        <v>78</v>
      </c>
    </row>
    <row r="3512" spans="1:16" x14ac:dyDescent="0.2">
      <c r="A3512" s="10" t="s">
        <v>3342</v>
      </c>
      <c r="B3512" s="8"/>
      <c r="C3512" s="8">
        <v>78</v>
      </c>
      <c r="D3512" s="8">
        <v>78</v>
      </c>
      <c r="M3512" s="8"/>
      <c r="P3512" s="8">
        <v>17</v>
      </c>
    </row>
    <row r="3513" spans="1:16" x14ac:dyDescent="0.2">
      <c r="A3513" s="10" t="s">
        <v>3461</v>
      </c>
      <c r="B3513" s="8"/>
      <c r="C3513" s="8">
        <v>17</v>
      </c>
      <c r="D3513" s="8">
        <v>17</v>
      </c>
      <c r="M3513" s="8">
        <v>16</v>
      </c>
      <c r="P3513" s="8"/>
    </row>
    <row r="3514" spans="1:16" x14ac:dyDescent="0.2">
      <c r="A3514" s="10" t="s">
        <v>1553</v>
      </c>
      <c r="B3514" s="8">
        <v>16</v>
      </c>
      <c r="C3514" s="8"/>
      <c r="D3514" s="8">
        <v>16</v>
      </c>
      <c r="M3514" s="8">
        <v>0</v>
      </c>
      <c r="P3514" s="8"/>
    </row>
    <row r="3515" spans="1:16" x14ac:dyDescent="0.2">
      <c r="A3515" s="10" t="s">
        <v>3114</v>
      </c>
      <c r="B3515" s="8">
        <v>0</v>
      </c>
      <c r="C3515" s="8"/>
      <c r="D3515" s="8">
        <v>0</v>
      </c>
      <c r="M3515" s="8"/>
      <c r="P3515" s="8">
        <v>76</v>
      </c>
    </row>
    <row r="3516" spans="1:16" x14ac:dyDescent="0.2">
      <c r="A3516" s="10" t="s">
        <v>2529</v>
      </c>
      <c r="B3516" s="8"/>
      <c r="C3516" s="8">
        <v>76</v>
      </c>
      <c r="D3516" s="8">
        <v>76</v>
      </c>
      <c r="M3516" s="8">
        <v>21</v>
      </c>
      <c r="P3516" s="8"/>
    </row>
    <row r="3517" spans="1:16" x14ac:dyDescent="0.2">
      <c r="A3517" s="10" t="s">
        <v>1109</v>
      </c>
      <c r="B3517" s="8">
        <v>21</v>
      </c>
      <c r="C3517" s="8"/>
      <c r="D3517" s="8">
        <v>21</v>
      </c>
      <c r="M3517" s="8">
        <v>6</v>
      </c>
      <c r="P3517" s="8"/>
    </row>
    <row r="3518" spans="1:16" x14ac:dyDescent="0.2">
      <c r="A3518" s="10" t="s">
        <v>3084</v>
      </c>
      <c r="B3518" s="8">
        <v>6</v>
      </c>
      <c r="C3518" s="8"/>
      <c r="D3518" s="8">
        <v>6</v>
      </c>
      <c r="M3518" s="8"/>
      <c r="P3518" s="8">
        <v>46</v>
      </c>
    </row>
    <row r="3519" spans="1:16" x14ac:dyDescent="0.2">
      <c r="A3519" s="10" t="s">
        <v>1539</v>
      </c>
      <c r="B3519" s="8"/>
      <c r="C3519" s="8">
        <v>46</v>
      </c>
      <c r="D3519" s="8">
        <v>46</v>
      </c>
      <c r="M3519" s="8"/>
      <c r="P3519" s="8">
        <v>302</v>
      </c>
    </row>
    <row r="3520" spans="1:16" x14ac:dyDescent="0.2">
      <c r="A3520" s="10" t="s">
        <v>360</v>
      </c>
      <c r="B3520" s="8"/>
      <c r="C3520" s="8">
        <v>302</v>
      </c>
      <c r="D3520" s="8">
        <v>302</v>
      </c>
      <c r="M3520" s="8">
        <v>4</v>
      </c>
      <c r="P3520" s="8"/>
    </row>
    <row r="3521" spans="1:16" x14ac:dyDescent="0.2">
      <c r="A3521" s="10" t="s">
        <v>576</v>
      </c>
      <c r="B3521" s="8">
        <v>4</v>
      </c>
      <c r="C3521" s="8"/>
      <c r="D3521" s="8">
        <v>4</v>
      </c>
      <c r="M3521" s="8">
        <v>1</v>
      </c>
      <c r="P3521" s="8"/>
    </row>
    <row r="3522" spans="1:16" x14ac:dyDescent="0.2">
      <c r="A3522" s="10" t="s">
        <v>577</v>
      </c>
      <c r="B3522" s="8">
        <v>1</v>
      </c>
      <c r="C3522" s="8"/>
      <c r="D3522" s="8">
        <v>1</v>
      </c>
      <c r="M3522" s="8">
        <v>0</v>
      </c>
      <c r="P3522" s="8"/>
    </row>
    <row r="3523" spans="1:16" x14ac:dyDescent="0.2">
      <c r="A3523" s="10" t="s">
        <v>1598</v>
      </c>
      <c r="B3523" s="8">
        <v>0</v>
      </c>
      <c r="C3523" s="8"/>
      <c r="D3523" s="8">
        <v>0</v>
      </c>
      <c r="M3523" s="8">
        <v>8</v>
      </c>
      <c r="P3523" s="8"/>
    </row>
    <row r="3524" spans="1:16" x14ac:dyDescent="0.2">
      <c r="A3524" s="10" t="s">
        <v>3969</v>
      </c>
      <c r="B3524" s="8">
        <v>8</v>
      </c>
      <c r="C3524" s="8"/>
      <c r="D3524" s="8">
        <v>8</v>
      </c>
      <c r="M3524" s="8"/>
      <c r="P3524" s="8">
        <v>183</v>
      </c>
    </row>
    <row r="3525" spans="1:16" x14ac:dyDescent="0.2">
      <c r="A3525" s="10" t="s">
        <v>1898</v>
      </c>
      <c r="B3525" s="8"/>
      <c r="C3525" s="8">
        <v>183</v>
      </c>
      <c r="D3525" s="8">
        <v>183</v>
      </c>
      <c r="M3525" s="8"/>
      <c r="P3525" s="8">
        <v>38</v>
      </c>
    </row>
    <row r="3526" spans="1:16" x14ac:dyDescent="0.2">
      <c r="A3526" s="10" t="s">
        <v>3565</v>
      </c>
      <c r="B3526" s="8"/>
      <c r="C3526" s="8">
        <v>38</v>
      </c>
      <c r="D3526" s="8">
        <v>38</v>
      </c>
      <c r="M3526" s="8"/>
      <c r="P3526" s="8">
        <v>75</v>
      </c>
    </row>
    <row r="3527" spans="1:16" x14ac:dyDescent="0.2">
      <c r="A3527" s="10" t="s">
        <v>835</v>
      </c>
      <c r="B3527" s="8"/>
      <c r="C3527" s="8">
        <v>75</v>
      </c>
      <c r="D3527" s="8">
        <v>75</v>
      </c>
      <c r="M3527" s="8">
        <v>33</v>
      </c>
      <c r="P3527" s="8"/>
    </row>
    <row r="3528" spans="1:16" x14ac:dyDescent="0.2">
      <c r="A3528" s="10" t="s">
        <v>1785</v>
      </c>
      <c r="B3528" s="8">
        <v>33</v>
      </c>
      <c r="C3528" s="8"/>
      <c r="D3528" s="8">
        <v>33</v>
      </c>
      <c r="M3528" s="8">
        <v>32</v>
      </c>
      <c r="P3528" s="8"/>
    </row>
    <row r="3529" spans="1:16" x14ac:dyDescent="0.2">
      <c r="A3529" s="10" t="s">
        <v>3946</v>
      </c>
      <c r="B3529" s="8">
        <v>32</v>
      </c>
      <c r="C3529" s="8"/>
      <c r="D3529" s="8">
        <v>32</v>
      </c>
      <c r="M3529" s="8"/>
      <c r="P3529" s="8">
        <v>75</v>
      </c>
    </row>
    <row r="3530" spans="1:16" x14ac:dyDescent="0.2">
      <c r="A3530" s="10" t="s">
        <v>803</v>
      </c>
      <c r="B3530" s="8"/>
      <c r="C3530" s="8">
        <v>75</v>
      </c>
      <c r="D3530" s="8">
        <v>75</v>
      </c>
      <c r="M3530" s="8"/>
      <c r="P3530" s="8">
        <v>311</v>
      </c>
    </row>
    <row r="3531" spans="1:16" x14ac:dyDescent="0.2">
      <c r="A3531" s="10" t="s">
        <v>2444</v>
      </c>
      <c r="B3531" s="8"/>
      <c r="C3531" s="8">
        <v>311</v>
      </c>
      <c r="D3531" s="8">
        <v>311</v>
      </c>
      <c r="M3531" s="8">
        <v>16</v>
      </c>
      <c r="P3531" s="8"/>
    </row>
    <row r="3532" spans="1:16" x14ac:dyDescent="0.2">
      <c r="A3532" s="10" t="s">
        <v>1984</v>
      </c>
      <c r="B3532" s="8">
        <v>16</v>
      </c>
      <c r="C3532" s="8"/>
      <c r="D3532" s="8">
        <v>16</v>
      </c>
      <c r="M3532" s="8"/>
      <c r="P3532" s="8">
        <v>17</v>
      </c>
    </row>
    <row r="3533" spans="1:16" x14ac:dyDescent="0.2">
      <c r="A3533" s="10" t="s">
        <v>2004</v>
      </c>
      <c r="B3533" s="8"/>
      <c r="C3533" s="8">
        <v>17</v>
      </c>
      <c r="D3533" s="8">
        <v>17</v>
      </c>
      <c r="M3533" s="8">
        <v>19</v>
      </c>
      <c r="P3533" s="8"/>
    </row>
    <row r="3534" spans="1:16" x14ac:dyDescent="0.2">
      <c r="A3534" s="10" t="s">
        <v>3840</v>
      </c>
      <c r="B3534" s="8">
        <v>19</v>
      </c>
      <c r="C3534" s="8"/>
      <c r="D3534" s="8">
        <v>19</v>
      </c>
      <c r="M3534" s="8">
        <v>18</v>
      </c>
      <c r="P3534" s="8"/>
    </row>
    <row r="3535" spans="1:16" x14ac:dyDescent="0.2">
      <c r="A3535" s="10" t="s">
        <v>1795</v>
      </c>
      <c r="B3535" s="8">
        <v>18</v>
      </c>
      <c r="C3535" s="8"/>
      <c r="D3535" s="8">
        <v>18</v>
      </c>
      <c r="M3535" s="8"/>
      <c r="P3535" s="8">
        <v>47</v>
      </c>
    </row>
    <row r="3536" spans="1:16" x14ac:dyDescent="0.2">
      <c r="A3536" s="10" t="s">
        <v>3466</v>
      </c>
      <c r="B3536" s="8"/>
      <c r="C3536" s="8">
        <v>47</v>
      </c>
      <c r="D3536" s="8">
        <v>47</v>
      </c>
      <c r="M3536" s="8"/>
      <c r="P3536" s="8">
        <v>98</v>
      </c>
    </row>
    <row r="3537" spans="1:16" x14ac:dyDescent="0.2">
      <c r="A3537" s="10" t="s">
        <v>1667</v>
      </c>
      <c r="B3537" s="8"/>
      <c r="C3537" s="8">
        <v>98</v>
      </c>
      <c r="D3537" s="8">
        <v>98</v>
      </c>
      <c r="M3537" s="8"/>
      <c r="P3537" s="8">
        <v>930</v>
      </c>
    </row>
    <row r="3538" spans="1:16" x14ac:dyDescent="0.2">
      <c r="A3538" s="10" t="s">
        <v>3166</v>
      </c>
      <c r="B3538" s="8"/>
      <c r="C3538" s="8">
        <v>930</v>
      </c>
      <c r="D3538" s="8">
        <v>930</v>
      </c>
      <c r="M3538" s="8">
        <v>8</v>
      </c>
      <c r="P3538" s="8"/>
    </row>
    <row r="3539" spans="1:16" x14ac:dyDescent="0.2">
      <c r="A3539" s="10" t="s">
        <v>3736</v>
      </c>
      <c r="B3539" s="8">
        <v>8</v>
      </c>
      <c r="C3539" s="8"/>
      <c r="D3539" s="8">
        <v>8</v>
      </c>
      <c r="M3539" s="8"/>
      <c r="P3539" s="8">
        <v>17</v>
      </c>
    </row>
    <row r="3540" spans="1:16" x14ac:dyDescent="0.2">
      <c r="A3540" s="10" t="s">
        <v>2740</v>
      </c>
      <c r="B3540" s="8"/>
      <c r="C3540" s="8">
        <v>17</v>
      </c>
      <c r="D3540" s="8">
        <v>17</v>
      </c>
      <c r="M3540" s="8">
        <v>1</v>
      </c>
      <c r="P3540" s="8"/>
    </row>
    <row r="3541" spans="1:16" x14ac:dyDescent="0.2">
      <c r="A3541" s="10" t="s">
        <v>3892</v>
      </c>
      <c r="B3541" s="8">
        <v>1</v>
      </c>
      <c r="C3541" s="8"/>
      <c r="D3541" s="8">
        <v>1</v>
      </c>
      <c r="M3541" s="8"/>
      <c r="P3541" s="8">
        <v>23</v>
      </c>
    </row>
    <row r="3542" spans="1:16" x14ac:dyDescent="0.2">
      <c r="A3542" s="10" t="s">
        <v>527</v>
      </c>
      <c r="B3542" s="8"/>
      <c r="C3542" s="8">
        <v>23</v>
      </c>
      <c r="D3542" s="8">
        <v>23</v>
      </c>
      <c r="M3542" s="8">
        <v>1</v>
      </c>
      <c r="P3542" s="8"/>
    </row>
    <row r="3543" spans="1:16" x14ac:dyDescent="0.2">
      <c r="A3543" s="10" t="s">
        <v>1084</v>
      </c>
      <c r="B3543" s="8">
        <v>1</v>
      </c>
      <c r="C3543" s="8"/>
      <c r="D3543" s="8">
        <v>1</v>
      </c>
      <c r="M3543" s="8"/>
      <c r="P3543" s="8">
        <v>55</v>
      </c>
    </row>
    <row r="3544" spans="1:16" x14ac:dyDescent="0.2">
      <c r="A3544" s="10" t="s">
        <v>342</v>
      </c>
      <c r="B3544" s="8"/>
      <c r="C3544" s="8">
        <v>55</v>
      </c>
      <c r="D3544" s="8">
        <v>55</v>
      </c>
      <c r="M3544" s="8"/>
      <c r="P3544" s="8">
        <v>68</v>
      </c>
    </row>
    <row r="3545" spans="1:16" x14ac:dyDescent="0.2">
      <c r="A3545" s="10" t="s">
        <v>3360</v>
      </c>
      <c r="B3545" s="8"/>
      <c r="C3545" s="8">
        <v>68</v>
      </c>
      <c r="D3545" s="8">
        <v>68</v>
      </c>
      <c r="M3545" s="8"/>
      <c r="P3545" s="8">
        <v>25</v>
      </c>
    </row>
    <row r="3546" spans="1:16" x14ac:dyDescent="0.2">
      <c r="A3546" s="10" t="s">
        <v>89</v>
      </c>
      <c r="B3546" s="8"/>
      <c r="C3546" s="8">
        <v>25</v>
      </c>
      <c r="D3546" s="8">
        <v>25</v>
      </c>
      <c r="M3546" s="8"/>
      <c r="P3546" s="8">
        <v>78</v>
      </c>
    </row>
    <row r="3547" spans="1:16" x14ac:dyDescent="0.2">
      <c r="A3547" s="10" t="s">
        <v>3623</v>
      </c>
      <c r="B3547" s="8"/>
      <c r="C3547" s="8">
        <v>78</v>
      </c>
      <c r="D3547" s="8">
        <v>78</v>
      </c>
      <c r="M3547" s="8"/>
      <c r="P3547" s="8">
        <v>57</v>
      </c>
    </row>
    <row r="3548" spans="1:16" x14ac:dyDescent="0.2">
      <c r="A3548" s="10" t="s">
        <v>118</v>
      </c>
      <c r="B3548" s="8"/>
      <c r="C3548" s="8">
        <v>57</v>
      </c>
      <c r="D3548" s="8">
        <v>57</v>
      </c>
      <c r="M3548" s="8">
        <v>123</v>
      </c>
      <c r="P3548" s="8"/>
    </row>
    <row r="3549" spans="1:16" x14ac:dyDescent="0.2">
      <c r="A3549" s="10" t="s">
        <v>1065</v>
      </c>
      <c r="B3549" s="8">
        <v>123</v>
      </c>
      <c r="C3549" s="8"/>
      <c r="D3549" s="8">
        <v>123</v>
      </c>
      <c r="M3549" s="8"/>
      <c r="P3549" s="8">
        <v>42</v>
      </c>
    </row>
    <row r="3550" spans="1:16" x14ac:dyDescent="0.2">
      <c r="A3550" s="10" t="s">
        <v>2495</v>
      </c>
      <c r="B3550" s="8"/>
      <c r="C3550" s="8">
        <v>42</v>
      </c>
      <c r="D3550" s="8">
        <v>42</v>
      </c>
      <c r="M3550" s="8"/>
      <c r="P3550" s="8">
        <v>54</v>
      </c>
    </row>
    <row r="3551" spans="1:16" x14ac:dyDescent="0.2">
      <c r="A3551" s="10" t="s">
        <v>806</v>
      </c>
      <c r="B3551" s="8"/>
      <c r="C3551" s="8">
        <v>54</v>
      </c>
      <c r="D3551" s="8">
        <v>54</v>
      </c>
      <c r="M3551" s="8"/>
      <c r="P3551" s="8">
        <v>12</v>
      </c>
    </row>
    <row r="3552" spans="1:16" x14ac:dyDescent="0.2">
      <c r="A3552" s="10" t="s">
        <v>3428</v>
      </c>
      <c r="B3552" s="8"/>
      <c r="C3552" s="8">
        <v>12</v>
      </c>
      <c r="D3552" s="8">
        <v>12</v>
      </c>
      <c r="M3552" s="8"/>
      <c r="P3552" s="8">
        <v>35</v>
      </c>
    </row>
    <row r="3553" spans="1:16" x14ac:dyDescent="0.2">
      <c r="A3553" s="10" t="s">
        <v>3303</v>
      </c>
      <c r="B3553" s="8"/>
      <c r="C3553" s="8">
        <v>35</v>
      </c>
      <c r="D3553" s="8">
        <v>35</v>
      </c>
      <c r="M3553" s="8"/>
      <c r="P3553" s="8">
        <v>51</v>
      </c>
    </row>
    <row r="3554" spans="1:16" x14ac:dyDescent="0.2">
      <c r="A3554" s="10" t="s">
        <v>3349</v>
      </c>
      <c r="B3554" s="8"/>
      <c r="C3554" s="8">
        <v>51</v>
      </c>
      <c r="D3554" s="8">
        <v>51</v>
      </c>
      <c r="M3554" s="8">
        <v>0</v>
      </c>
      <c r="P3554" s="8"/>
    </row>
    <row r="3555" spans="1:16" x14ac:dyDescent="0.2">
      <c r="A3555" s="10" t="s">
        <v>687</v>
      </c>
      <c r="B3555" s="8">
        <v>0</v>
      </c>
      <c r="C3555" s="8"/>
      <c r="D3555" s="8">
        <v>0</v>
      </c>
      <c r="M3555" s="8"/>
      <c r="P3555" s="8">
        <v>82</v>
      </c>
    </row>
    <row r="3556" spans="1:16" x14ac:dyDescent="0.2">
      <c r="A3556" s="10" t="s">
        <v>650</v>
      </c>
      <c r="B3556" s="8"/>
      <c r="C3556" s="8">
        <v>82</v>
      </c>
      <c r="D3556" s="8">
        <v>82</v>
      </c>
      <c r="M3556" s="8"/>
      <c r="P3556" s="8">
        <v>27</v>
      </c>
    </row>
    <row r="3557" spans="1:16" x14ac:dyDescent="0.2">
      <c r="A3557" s="10" t="s">
        <v>2540</v>
      </c>
      <c r="B3557" s="8"/>
      <c r="C3557" s="8">
        <v>27</v>
      </c>
      <c r="D3557" s="8">
        <v>27</v>
      </c>
      <c r="M3557" s="8"/>
      <c r="P3557" s="8">
        <v>8</v>
      </c>
    </row>
    <row r="3558" spans="1:16" x14ac:dyDescent="0.2">
      <c r="A3558" s="10" t="s">
        <v>3000</v>
      </c>
      <c r="B3558" s="8"/>
      <c r="C3558" s="8">
        <v>8</v>
      </c>
      <c r="D3558" s="8">
        <v>8</v>
      </c>
      <c r="M3558" s="8"/>
      <c r="P3558" s="8">
        <v>91</v>
      </c>
    </row>
    <row r="3559" spans="1:16" x14ac:dyDescent="0.2">
      <c r="A3559" s="10" t="s">
        <v>3405</v>
      </c>
      <c r="B3559" s="8"/>
      <c r="C3559" s="8">
        <v>91</v>
      </c>
      <c r="D3559" s="8">
        <v>91</v>
      </c>
      <c r="M3559" s="8"/>
      <c r="P3559" s="8">
        <v>5</v>
      </c>
    </row>
    <row r="3560" spans="1:16" x14ac:dyDescent="0.2">
      <c r="A3560" s="10" t="s">
        <v>3575</v>
      </c>
      <c r="B3560" s="8"/>
      <c r="C3560" s="8">
        <v>5</v>
      </c>
      <c r="D3560" s="8">
        <v>5</v>
      </c>
      <c r="M3560" s="8">
        <v>5</v>
      </c>
      <c r="P3560" s="8"/>
    </row>
    <row r="3561" spans="1:16" x14ac:dyDescent="0.2">
      <c r="A3561" s="10" t="s">
        <v>2156</v>
      </c>
      <c r="B3561" s="8">
        <v>5</v>
      </c>
      <c r="C3561" s="8"/>
      <c r="D3561" s="8">
        <v>5</v>
      </c>
      <c r="M3561" s="8"/>
      <c r="P3561" s="8">
        <v>174</v>
      </c>
    </row>
    <row r="3562" spans="1:16" x14ac:dyDescent="0.2">
      <c r="A3562" s="10" t="s">
        <v>58</v>
      </c>
      <c r="B3562" s="8"/>
      <c r="C3562" s="8">
        <v>174</v>
      </c>
      <c r="D3562" s="8">
        <v>174</v>
      </c>
      <c r="M3562" s="8">
        <v>114</v>
      </c>
      <c r="P3562" s="8"/>
    </row>
    <row r="3563" spans="1:16" x14ac:dyDescent="0.2">
      <c r="A3563" s="10" t="s">
        <v>698</v>
      </c>
      <c r="B3563" s="8">
        <v>114</v>
      </c>
      <c r="C3563" s="8"/>
      <c r="D3563" s="8">
        <v>114</v>
      </c>
      <c r="M3563" s="8"/>
      <c r="P3563" s="8">
        <v>17</v>
      </c>
    </row>
    <row r="3564" spans="1:16" x14ac:dyDescent="0.2">
      <c r="A3564" s="10" t="s">
        <v>3617</v>
      </c>
      <c r="B3564" s="8"/>
      <c r="C3564" s="8">
        <v>17</v>
      </c>
      <c r="D3564" s="8">
        <v>17</v>
      </c>
      <c r="M3564" s="8"/>
      <c r="P3564" s="8">
        <v>465</v>
      </c>
    </row>
    <row r="3565" spans="1:16" x14ac:dyDescent="0.2">
      <c r="A3565" s="10" t="s">
        <v>2621</v>
      </c>
      <c r="B3565" s="8"/>
      <c r="C3565" s="8">
        <v>465</v>
      </c>
      <c r="D3565" s="8">
        <v>465</v>
      </c>
      <c r="M3565" s="8">
        <v>3</v>
      </c>
      <c r="P3565" s="8"/>
    </row>
    <row r="3566" spans="1:16" x14ac:dyDescent="0.2">
      <c r="A3566" s="10" t="s">
        <v>2134</v>
      </c>
      <c r="B3566" s="8">
        <v>3</v>
      </c>
      <c r="C3566" s="8"/>
      <c r="D3566" s="8">
        <v>3</v>
      </c>
      <c r="M3566" s="8"/>
      <c r="P3566" s="8">
        <v>30</v>
      </c>
    </row>
    <row r="3567" spans="1:16" x14ac:dyDescent="0.2">
      <c r="A3567" s="10" t="s">
        <v>3750</v>
      </c>
      <c r="B3567" s="8"/>
      <c r="C3567" s="8">
        <v>30</v>
      </c>
      <c r="D3567" s="8">
        <v>30</v>
      </c>
      <c r="M3567" s="8">
        <v>4</v>
      </c>
      <c r="P3567" s="8"/>
    </row>
    <row r="3568" spans="1:16" x14ac:dyDescent="0.2">
      <c r="A3568" s="10" t="s">
        <v>993</v>
      </c>
      <c r="B3568" s="8">
        <v>4</v>
      </c>
      <c r="C3568" s="8"/>
      <c r="D3568" s="8">
        <v>4</v>
      </c>
      <c r="M3568" s="8">
        <v>2</v>
      </c>
      <c r="P3568" s="8"/>
    </row>
    <row r="3569" spans="1:16" x14ac:dyDescent="0.2">
      <c r="A3569" s="10" t="s">
        <v>2437</v>
      </c>
      <c r="B3569" s="8">
        <v>2</v>
      </c>
      <c r="C3569" s="8"/>
      <c r="D3569" s="8">
        <v>2</v>
      </c>
      <c r="M3569" s="8"/>
      <c r="P3569" s="8">
        <v>24</v>
      </c>
    </row>
    <row r="3570" spans="1:16" x14ac:dyDescent="0.2">
      <c r="A3570" s="10" t="s">
        <v>3396</v>
      </c>
      <c r="B3570" s="8"/>
      <c r="C3570" s="8">
        <v>24</v>
      </c>
      <c r="D3570" s="8">
        <v>24</v>
      </c>
      <c r="M3570" s="8">
        <v>7</v>
      </c>
      <c r="P3570" s="8"/>
    </row>
    <row r="3571" spans="1:16" x14ac:dyDescent="0.2">
      <c r="A3571" s="10" t="s">
        <v>588</v>
      </c>
      <c r="B3571" s="8">
        <v>7</v>
      </c>
      <c r="C3571" s="8"/>
      <c r="D3571" s="8">
        <v>7</v>
      </c>
      <c r="M3571" s="8"/>
      <c r="P3571" s="8">
        <v>104</v>
      </c>
    </row>
    <row r="3572" spans="1:16" x14ac:dyDescent="0.2">
      <c r="A3572" s="10" t="s">
        <v>3217</v>
      </c>
      <c r="B3572" s="8"/>
      <c r="C3572" s="8">
        <v>104</v>
      </c>
      <c r="D3572" s="8">
        <v>104</v>
      </c>
      <c r="M3572" s="8"/>
      <c r="P3572" s="8">
        <v>173</v>
      </c>
    </row>
    <row r="3573" spans="1:16" x14ac:dyDescent="0.2">
      <c r="A3573" s="10" t="s">
        <v>533</v>
      </c>
      <c r="B3573" s="8"/>
      <c r="C3573" s="8">
        <v>173</v>
      </c>
      <c r="D3573" s="8">
        <v>173</v>
      </c>
      <c r="M3573" s="8">
        <v>1</v>
      </c>
      <c r="P3573" s="8"/>
    </row>
    <row r="3574" spans="1:16" x14ac:dyDescent="0.2">
      <c r="A3574" s="10" t="s">
        <v>4080</v>
      </c>
      <c r="B3574" s="8">
        <v>1</v>
      </c>
      <c r="C3574" s="8"/>
      <c r="D3574" s="8">
        <v>1</v>
      </c>
      <c r="M3574" s="8"/>
      <c r="P3574" s="8">
        <v>290</v>
      </c>
    </row>
    <row r="3575" spans="1:16" x14ac:dyDescent="0.2">
      <c r="A3575" s="10" t="s">
        <v>2245</v>
      </c>
      <c r="B3575" s="8"/>
      <c r="C3575" s="8">
        <v>290</v>
      </c>
      <c r="D3575" s="8">
        <v>290</v>
      </c>
      <c r="M3575" s="8">
        <v>3</v>
      </c>
      <c r="P3575" s="8"/>
    </row>
    <row r="3576" spans="1:16" x14ac:dyDescent="0.2">
      <c r="A3576" s="10" t="s">
        <v>1149</v>
      </c>
      <c r="B3576" s="8">
        <v>3</v>
      </c>
      <c r="C3576" s="8"/>
      <c r="D3576" s="8">
        <v>3</v>
      </c>
      <c r="M3576" s="8">
        <v>3</v>
      </c>
      <c r="P3576" s="8"/>
    </row>
    <row r="3577" spans="1:16" x14ac:dyDescent="0.2">
      <c r="A3577" s="10" t="s">
        <v>2412</v>
      </c>
      <c r="B3577" s="8">
        <v>3</v>
      </c>
      <c r="C3577" s="8"/>
      <c r="D3577" s="8">
        <v>3</v>
      </c>
      <c r="M3577" s="8"/>
      <c r="P3577" s="8">
        <v>70</v>
      </c>
    </row>
    <row r="3578" spans="1:16" x14ac:dyDescent="0.2">
      <c r="A3578" s="10" t="s">
        <v>1745</v>
      </c>
      <c r="B3578" s="8"/>
      <c r="C3578" s="8">
        <v>70</v>
      </c>
      <c r="D3578" s="8">
        <v>70</v>
      </c>
      <c r="M3578" s="8">
        <v>6</v>
      </c>
      <c r="P3578" s="8"/>
    </row>
    <row r="3579" spans="1:16" x14ac:dyDescent="0.2">
      <c r="A3579" s="10" t="s">
        <v>1440</v>
      </c>
      <c r="B3579" s="8">
        <v>6</v>
      </c>
      <c r="C3579" s="8"/>
      <c r="D3579" s="8">
        <v>6</v>
      </c>
      <c r="M3579" s="8">
        <v>2</v>
      </c>
      <c r="P3579" s="8"/>
    </row>
    <row r="3580" spans="1:16" x14ac:dyDescent="0.2">
      <c r="A3580" s="10" t="s">
        <v>2678</v>
      </c>
      <c r="B3580" s="8">
        <v>2</v>
      </c>
      <c r="C3580" s="8"/>
      <c r="D3580" s="8">
        <v>2</v>
      </c>
      <c r="M3580" s="8">
        <v>24</v>
      </c>
      <c r="P3580" s="8"/>
    </row>
    <row r="3581" spans="1:16" x14ac:dyDescent="0.2">
      <c r="A3581" s="10" t="s">
        <v>3848</v>
      </c>
      <c r="B3581" s="8">
        <v>24</v>
      </c>
      <c r="C3581" s="8"/>
      <c r="D3581" s="8">
        <v>24</v>
      </c>
      <c r="M3581" s="8"/>
      <c r="P3581" s="8">
        <v>52</v>
      </c>
    </row>
    <row r="3582" spans="1:16" x14ac:dyDescent="0.2">
      <c r="A3582" s="10" t="s">
        <v>3159</v>
      </c>
      <c r="B3582" s="8"/>
      <c r="C3582" s="8">
        <v>52</v>
      </c>
      <c r="D3582" s="8">
        <v>52</v>
      </c>
      <c r="M3582" s="8"/>
      <c r="P3582" s="8">
        <v>248</v>
      </c>
    </row>
    <row r="3583" spans="1:16" x14ac:dyDescent="0.2">
      <c r="A3583" s="10" t="s">
        <v>1467</v>
      </c>
      <c r="B3583" s="8"/>
      <c r="C3583" s="8">
        <v>248</v>
      </c>
      <c r="D3583" s="8">
        <v>248</v>
      </c>
      <c r="M3583" s="8"/>
      <c r="P3583" s="8">
        <v>64</v>
      </c>
    </row>
    <row r="3584" spans="1:16" x14ac:dyDescent="0.2">
      <c r="A3584" s="10" t="s">
        <v>1355</v>
      </c>
      <c r="B3584" s="8"/>
      <c r="C3584" s="8">
        <v>64</v>
      </c>
      <c r="D3584" s="8">
        <v>64</v>
      </c>
      <c r="M3584" s="8"/>
      <c r="P3584" s="8">
        <v>455</v>
      </c>
    </row>
    <row r="3585" spans="1:16" x14ac:dyDescent="0.2">
      <c r="A3585" s="10" t="s">
        <v>1537</v>
      </c>
      <c r="B3585" s="8"/>
      <c r="C3585" s="8">
        <v>455</v>
      </c>
      <c r="D3585" s="8">
        <v>455</v>
      </c>
      <c r="M3585" s="8">
        <v>4</v>
      </c>
      <c r="P3585" s="8"/>
    </row>
    <row r="3586" spans="1:16" x14ac:dyDescent="0.2">
      <c r="A3586" s="10" t="s">
        <v>4015</v>
      </c>
      <c r="B3586" s="8">
        <v>4</v>
      </c>
      <c r="C3586" s="8"/>
      <c r="D3586" s="8">
        <v>4</v>
      </c>
      <c r="M3586" s="8"/>
      <c r="P3586" s="8">
        <v>15</v>
      </c>
    </row>
    <row r="3587" spans="1:16" x14ac:dyDescent="0.2">
      <c r="A3587" s="10" t="s">
        <v>1638</v>
      </c>
      <c r="B3587" s="8"/>
      <c r="C3587" s="8">
        <v>15</v>
      </c>
      <c r="D3587" s="8">
        <v>15</v>
      </c>
      <c r="M3587" s="8"/>
      <c r="P3587" s="8">
        <v>65</v>
      </c>
    </row>
    <row r="3588" spans="1:16" x14ac:dyDescent="0.2">
      <c r="A3588" s="10" t="s">
        <v>1399</v>
      </c>
      <c r="B3588" s="8"/>
      <c r="C3588" s="8">
        <v>65</v>
      </c>
      <c r="D3588" s="8">
        <v>65</v>
      </c>
      <c r="M3588" s="8"/>
      <c r="P3588" s="8">
        <v>63</v>
      </c>
    </row>
    <row r="3589" spans="1:16" x14ac:dyDescent="0.2">
      <c r="A3589" s="10" t="s">
        <v>1286</v>
      </c>
      <c r="B3589" s="8"/>
      <c r="C3589" s="8">
        <v>63</v>
      </c>
      <c r="D3589" s="8">
        <v>63</v>
      </c>
      <c r="M3589" s="8"/>
      <c r="P3589" s="8">
        <v>96</v>
      </c>
    </row>
    <row r="3590" spans="1:16" x14ac:dyDescent="0.2">
      <c r="A3590" s="10" t="s">
        <v>246</v>
      </c>
      <c r="B3590" s="8"/>
      <c r="C3590" s="8">
        <v>96</v>
      </c>
      <c r="D3590" s="8">
        <v>96</v>
      </c>
      <c r="M3590" s="8">
        <v>0</v>
      </c>
      <c r="P3590" s="8"/>
    </row>
    <row r="3591" spans="1:16" x14ac:dyDescent="0.2">
      <c r="A3591" s="10" t="s">
        <v>1145</v>
      </c>
      <c r="B3591" s="8">
        <v>0</v>
      </c>
      <c r="C3591" s="8"/>
      <c r="D3591" s="8">
        <v>0</v>
      </c>
      <c r="M3591" s="8"/>
      <c r="P3591" s="8">
        <v>57</v>
      </c>
    </row>
    <row r="3592" spans="1:16" x14ac:dyDescent="0.2">
      <c r="A3592" s="10" t="s">
        <v>3160</v>
      </c>
      <c r="B3592" s="8"/>
      <c r="C3592" s="8">
        <v>57</v>
      </c>
      <c r="D3592" s="8">
        <v>57</v>
      </c>
      <c r="M3592" s="8"/>
      <c r="P3592" s="8">
        <v>31</v>
      </c>
    </row>
    <row r="3593" spans="1:16" x14ac:dyDescent="0.2">
      <c r="A3593" s="10" t="s">
        <v>3687</v>
      </c>
      <c r="B3593" s="8"/>
      <c r="C3593" s="8">
        <v>31</v>
      </c>
      <c r="D3593" s="8">
        <v>31</v>
      </c>
      <c r="M3593" s="8"/>
      <c r="P3593" s="8">
        <v>100</v>
      </c>
    </row>
    <row r="3594" spans="1:16" x14ac:dyDescent="0.2">
      <c r="A3594" s="10" t="s">
        <v>3276</v>
      </c>
      <c r="B3594" s="8"/>
      <c r="C3594" s="8">
        <v>100</v>
      </c>
      <c r="D3594" s="8">
        <v>100</v>
      </c>
      <c r="M3594" s="8"/>
      <c r="P3594" s="8">
        <v>29</v>
      </c>
    </row>
    <row r="3595" spans="1:16" x14ac:dyDescent="0.2">
      <c r="A3595" s="10" t="s">
        <v>3426</v>
      </c>
      <c r="B3595" s="8"/>
      <c r="C3595" s="8">
        <v>29</v>
      </c>
      <c r="D3595" s="8">
        <v>29</v>
      </c>
      <c r="M3595" s="8"/>
      <c r="P3595" s="8">
        <v>17</v>
      </c>
    </row>
    <row r="3596" spans="1:16" x14ac:dyDescent="0.2">
      <c r="A3596" s="10" t="s">
        <v>3648</v>
      </c>
      <c r="B3596" s="8"/>
      <c r="C3596" s="8">
        <v>17</v>
      </c>
      <c r="D3596" s="8">
        <v>17</v>
      </c>
      <c r="M3596" s="8"/>
      <c r="P3596" s="8">
        <v>1107</v>
      </c>
    </row>
    <row r="3597" spans="1:16" x14ac:dyDescent="0.2">
      <c r="A3597" s="10" t="s">
        <v>654</v>
      </c>
      <c r="B3597" s="8"/>
      <c r="C3597" s="8">
        <v>1107</v>
      </c>
      <c r="D3597" s="8">
        <v>1107</v>
      </c>
      <c r="M3597" s="8">
        <v>6</v>
      </c>
      <c r="P3597" s="8"/>
    </row>
    <row r="3598" spans="1:16" x14ac:dyDescent="0.2">
      <c r="A3598" s="10" t="s">
        <v>4099</v>
      </c>
      <c r="B3598" s="8">
        <v>6</v>
      </c>
      <c r="C3598" s="8"/>
      <c r="D3598" s="8">
        <v>6</v>
      </c>
      <c r="M3598" s="8"/>
      <c r="P3598" s="8">
        <v>18</v>
      </c>
    </row>
    <row r="3599" spans="1:16" x14ac:dyDescent="0.2">
      <c r="A3599" s="10" t="s">
        <v>2667</v>
      </c>
      <c r="B3599" s="8"/>
      <c r="C3599" s="8">
        <v>18</v>
      </c>
      <c r="D3599" s="8">
        <v>18</v>
      </c>
      <c r="M3599" s="8">
        <v>0</v>
      </c>
      <c r="P3599" s="8"/>
    </row>
    <row r="3600" spans="1:16" x14ac:dyDescent="0.2">
      <c r="A3600" s="10" t="s">
        <v>2411</v>
      </c>
      <c r="B3600" s="8">
        <v>0</v>
      </c>
      <c r="C3600" s="8"/>
      <c r="D3600" s="8">
        <v>0</v>
      </c>
      <c r="M3600" s="8">
        <v>7</v>
      </c>
      <c r="P3600" s="8"/>
    </row>
    <row r="3601" spans="1:16" x14ac:dyDescent="0.2">
      <c r="A3601" s="10" t="s">
        <v>579</v>
      </c>
      <c r="B3601" s="8">
        <v>7</v>
      </c>
      <c r="C3601" s="8"/>
      <c r="D3601" s="8">
        <v>7</v>
      </c>
      <c r="M3601" s="8"/>
      <c r="P3601" s="8">
        <v>1737</v>
      </c>
    </row>
    <row r="3602" spans="1:16" x14ac:dyDescent="0.2">
      <c r="A3602" s="10" t="s">
        <v>2011</v>
      </c>
      <c r="B3602" s="8"/>
      <c r="C3602" s="8">
        <v>1737</v>
      </c>
      <c r="D3602" s="8">
        <v>1737</v>
      </c>
      <c r="M3602" s="8"/>
      <c r="P3602" s="8">
        <v>57</v>
      </c>
    </row>
    <row r="3603" spans="1:16" x14ac:dyDescent="0.2">
      <c r="A3603" s="10" t="s">
        <v>3611</v>
      </c>
      <c r="B3603" s="8"/>
      <c r="C3603" s="8">
        <v>57</v>
      </c>
      <c r="D3603" s="8">
        <v>57</v>
      </c>
      <c r="M3603" s="8"/>
      <c r="P3603" s="8">
        <v>116</v>
      </c>
    </row>
    <row r="3604" spans="1:16" x14ac:dyDescent="0.2">
      <c r="A3604" s="10" t="s">
        <v>1517</v>
      </c>
      <c r="B3604" s="8"/>
      <c r="C3604" s="8">
        <v>116</v>
      </c>
      <c r="D3604" s="8">
        <v>116</v>
      </c>
      <c r="M3604" s="8">
        <v>13</v>
      </c>
      <c r="P3604" s="8"/>
    </row>
    <row r="3605" spans="1:16" x14ac:dyDescent="0.2">
      <c r="A3605" s="10" t="s">
        <v>2774</v>
      </c>
      <c r="B3605" s="8">
        <v>13</v>
      </c>
      <c r="C3605" s="8"/>
      <c r="D3605" s="8">
        <v>13</v>
      </c>
      <c r="M3605" s="8"/>
      <c r="P3605" s="8">
        <v>8</v>
      </c>
    </row>
    <row r="3606" spans="1:16" x14ac:dyDescent="0.2">
      <c r="A3606" s="10" t="s">
        <v>1888</v>
      </c>
      <c r="B3606" s="8"/>
      <c r="C3606" s="8">
        <v>8</v>
      </c>
      <c r="D3606" s="8">
        <v>8</v>
      </c>
      <c r="M3606" s="8">
        <v>9</v>
      </c>
      <c r="P3606" s="8"/>
    </row>
    <row r="3607" spans="1:16" x14ac:dyDescent="0.2">
      <c r="A3607" s="10" t="s">
        <v>574</v>
      </c>
      <c r="B3607" s="8">
        <v>9</v>
      </c>
      <c r="C3607" s="8"/>
      <c r="D3607" s="8">
        <v>9</v>
      </c>
      <c r="M3607" s="8">
        <v>179</v>
      </c>
      <c r="P3607" s="8"/>
    </row>
    <row r="3608" spans="1:16" x14ac:dyDescent="0.2">
      <c r="A3608" s="10" t="s">
        <v>984</v>
      </c>
      <c r="B3608" s="8">
        <v>179</v>
      </c>
      <c r="C3608" s="8"/>
      <c r="D3608" s="8">
        <v>179</v>
      </c>
      <c r="M3608" s="8"/>
      <c r="P3608" s="8">
        <v>480</v>
      </c>
    </row>
    <row r="3609" spans="1:16" x14ac:dyDescent="0.2">
      <c r="A3609" s="10" t="s">
        <v>2252</v>
      </c>
      <c r="B3609" s="8"/>
      <c r="C3609" s="8">
        <v>480</v>
      </c>
      <c r="D3609" s="8">
        <v>480</v>
      </c>
      <c r="M3609" s="8"/>
      <c r="P3609" s="8">
        <v>27</v>
      </c>
    </row>
    <row r="3610" spans="1:16" x14ac:dyDescent="0.2">
      <c r="A3610" s="10" t="s">
        <v>781</v>
      </c>
      <c r="B3610" s="8"/>
      <c r="C3610" s="8">
        <v>27</v>
      </c>
      <c r="D3610" s="8">
        <v>27</v>
      </c>
      <c r="M3610" s="8">
        <v>12</v>
      </c>
      <c r="P3610" s="8"/>
    </row>
    <row r="3611" spans="1:16" x14ac:dyDescent="0.2">
      <c r="A3611" s="10" t="s">
        <v>1557</v>
      </c>
      <c r="B3611" s="8">
        <v>12</v>
      </c>
      <c r="C3611" s="8"/>
      <c r="D3611" s="8">
        <v>12</v>
      </c>
      <c r="M3611" s="8"/>
      <c r="P3611" s="8">
        <v>499</v>
      </c>
    </row>
    <row r="3612" spans="1:16" x14ac:dyDescent="0.2">
      <c r="A3612" s="10" t="s">
        <v>855</v>
      </c>
      <c r="B3612" s="8"/>
      <c r="C3612" s="8">
        <v>499</v>
      </c>
      <c r="D3612" s="8">
        <v>499</v>
      </c>
      <c r="M3612" s="8">
        <v>6</v>
      </c>
      <c r="P3612" s="8"/>
    </row>
    <row r="3613" spans="1:16" x14ac:dyDescent="0.2">
      <c r="A3613" s="10" t="s">
        <v>3976</v>
      </c>
      <c r="B3613" s="8">
        <v>6</v>
      </c>
      <c r="C3613" s="8"/>
      <c r="D3613" s="8">
        <v>6</v>
      </c>
      <c r="M3613" s="8">
        <v>18</v>
      </c>
      <c r="P3613" s="8"/>
    </row>
    <row r="3614" spans="1:16" x14ac:dyDescent="0.2">
      <c r="A3614" s="10" t="s">
        <v>2742</v>
      </c>
      <c r="B3614" s="8">
        <v>18</v>
      </c>
      <c r="C3614" s="8"/>
      <c r="D3614" s="8">
        <v>18</v>
      </c>
      <c r="M3614" s="8">
        <v>4</v>
      </c>
      <c r="P3614" s="8"/>
    </row>
    <row r="3615" spans="1:16" x14ac:dyDescent="0.2">
      <c r="A3615" s="10" t="s">
        <v>1428</v>
      </c>
      <c r="B3615" s="8">
        <v>4</v>
      </c>
      <c r="C3615" s="8"/>
      <c r="D3615" s="8">
        <v>4</v>
      </c>
      <c r="M3615" s="8">
        <v>1</v>
      </c>
      <c r="P3615" s="8"/>
    </row>
    <row r="3616" spans="1:16" x14ac:dyDescent="0.2">
      <c r="A3616" s="10" t="s">
        <v>3856</v>
      </c>
      <c r="B3616" s="8">
        <v>1</v>
      </c>
      <c r="C3616" s="8"/>
      <c r="D3616" s="8">
        <v>1</v>
      </c>
      <c r="M3616" s="8">
        <v>0</v>
      </c>
      <c r="P3616" s="8"/>
    </row>
    <row r="3617" spans="1:16" x14ac:dyDescent="0.2">
      <c r="A3617" s="10" t="s">
        <v>1734</v>
      </c>
      <c r="B3617" s="8">
        <v>0</v>
      </c>
      <c r="C3617" s="8"/>
      <c r="D3617" s="8">
        <v>0</v>
      </c>
      <c r="M3617" s="8"/>
      <c r="P3617" s="8">
        <v>108</v>
      </c>
    </row>
    <row r="3618" spans="1:16" x14ac:dyDescent="0.2">
      <c r="A3618" s="10" t="s">
        <v>737</v>
      </c>
      <c r="B3618" s="8"/>
      <c r="C3618" s="8">
        <v>108</v>
      </c>
      <c r="D3618" s="8">
        <v>108</v>
      </c>
      <c r="M3618" s="8">
        <v>1</v>
      </c>
      <c r="P3618" s="8"/>
    </row>
    <row r="3619" spans="1:16" x14ac:dyDescent="0.2">
      <c r="A3619" s="10" t="s">
        <v>3785</v>
      </c>
      <c r="B3619" s="8">
        <v>1</v>
      </c>
      <c r="C3619" s="8"/>
      <c r="D3619" s="8">
        <v>1</v>
      </c>
      <c r="M3619" s="8">
        <v>0</v>
      </c>
      <c r="P3619" s="8"/>
    </row>
    <row r="3620" spans="1:16" x14ac:dyDescent="0.2">
      <c r="A3620" s="10" t="s">
        <v>1164</v>
      </c>
      <c r="B3620" s="8">
        <v>0</v>
      </c>
      <c r="C3620" s="8"/>
      <c r="D3620" s="8">
        <v>0</v>
      </c>
      <c r="M3620" s="8">
        <v>20</v>
      </c>
      <c r="P3620" s="8"/>
    </row>
    <row r="3621" spans="1:16" x14ac:dyDescent="0.2">
      <c r="A3621" s="10" t="s">
        <v>2918</v>
      </c>
      <c r="B3621" s="8">
        <v>20</v>
      </c>
      <c r="C3621" s="8"/>
      <c r="D3621" s="8">
        <v>20</v>
      </c>
      <c r="M3621" s="8">
        <v>1293</v>
      </c>
      <c r="P3621" s="8"/>
    </row>
    <row r="3622" spans="1:16" x14ac:dyDescent="0.2">
      <c r="A3622" s="10" t="s">
        <v>206</v>
      </c>
      <c r="B3622" s="8">
        <v>1293</v>
      </c>
      <c r="C3622" s="8"/>
      <c r="D3622" s="8">
        <v>1293</v>
      </c>
      <c r="M3622" s="8"/>
      <c r="P3622" s="8">
        <v>83</v>
      </c>
    </row>
    <row r="3623" spans="1:16" x14ac:dyDescent="0.2">
      <c r="A3623" s="10" t="s">
        <v>379</v>
      </c>
      <c r="B3623" s="8"/>
      <c r="C3623" s="8">
        <v>83</v>
      </c>
      <c r="D3623" s="8">
        <v>83</v>
      </c>
      <c r="M3623" s="8">
        <v>0</v>
      </c>
      <c r="P3623" s="8"/>
    </row>
    <row r="3624" spans="1:16" x14ac:dyDescent="0.2">
      <c r="A3624" s="10" t="s">
        <v>763</v>
      </c>
      <c r="B3624" s="8">
        <v>0</v>
      </c>
      <c r="C3624" s="8"/>
      <c r="D3624" s="8">
        <v>0</v>
      </c>
      <c r="M3624" s="8">
        <v>6</v>
      </c>
      <c r="P3624" s="8"/>
    </row>
    <row r="3625" spans="1:16" x14ac:dyDescent="0.2">
      <c r="A3625" s="10" t="s">
        <v>2919</v>
      </c>
      <c r="B3625" s="8">
        <v>6</v>
      </c>
      <c r="C3625" s="8"/>
      <c r="D3625" s="8">
        <v>6</v>
      </c>
      <c r="M3625" s="8">
        <v>9</v>
      </c>
      <c r="P3625" s="8"/>
    </row>
    <row r="3626" spans="1:16" x14ac:dyDescent="0.2">
      <c r="A3626" s="10" t="s">
        <v>4059</v>
      </c>
      <c r="B3626" s="8">
        <v>9</v>
      </c>
      <c r="C3626" s="8"/>
      <c r="D3626" s="8">
        <v>9</v>
      </c>
      <c r="M3626" s="8">
        <v>19</v>
      </c>
      <c r="P3626" s="8"/>
    </row>
    <row r="3627" spans="1:16" x14ac:dyDescent="0.2">
      <c r="A3627" s="10" t="s">
        <v>1773</v>
      </c>
      <c r="B3627" s="8">
        <v>19</v>
      </c>
      <c r="C3627" s="8"/>
      <c r="D3627" s="8">
        <v>19</v>
      </c>
      <c r="M3627" s="8"/>
      <c r="P3627" s="8">
        <v>58</v>
      </c>
    </row>
    <row r="3628" spans="1:16" x14ac:dyDescent="0.2">
      <c r="A3628" s="10" t="s">
        <v>324</v>
      </c>
      <c r="B3628" s="8"/>
      <c r="C3628" s="8">
        <v>58</v>
      </c>
      <c r="D3628" s="8">
        <v>58</v>
      </c>
      <c r="M3628" s="8"/>
      <c r="P3628" s="8">
        <v>10</v>
      </c>
    </row>
    <row r="3629" spans="1:16" x14ac:dyDescent="0.2">
      <c r="A3629" s="10" t="s">
        <v>3781</v>
      </c>
      <c r="B3629" s="8"/>
      <c r="C3629" s="8">
        <v>10</v>
      </c>
      <c r="D3629" s="8">
        <v>10</v>
      </c>
      <c r="M3629" s="8"/>
      <c r="P3629" s="8">
        <v>142</v>
      </c>
    </row>
    <row r="3630" spans="1:16" x14ac:dyDescent="0.2">
      <c r="A3630" s="10" t="s">
        <v>298</v>
      </c>
      <c r="B3630" s="8"/>
      <c r="C3630" s="8">
        <v>142</v>
      </c>
      <c r="D3630" s="8">
        <v>142</v>
      </c>
      <c r="M3630" s="8"/>
      <c r="P3630" s="8">
        <v>21</v>
      </c>
    </row>
    <row r="3631" spans="1:16" x14ac:dyDescent="0.2">
      <c r="A3631" s="10" t="s">
        <v>3408</v>
      </c>
      <c r="B3631" s="8"/>
      <c r="C3631" s="8">
        <v>21</v>
      </c>
      <c r="D3631" s="8">
        <v>21</v>
      </c>
      <c r="M3631" s="8"/>
      <c r="P3631" s="8">
        <v>28</v>
      </c>
    </row>
    <row r="3632" spans="1:16" x14ac:dyDescent="0.2">
      <c r="A3632" s="10" t="s">
        <v>37</v>
      </c>
      <c r="B3632" s="8"/>
      <c r="C3632" s="8">
        <v>28</v>
      </c>
      <c r="D3632" s="8">
        <v>28</v>
      </c>
      <c r="M3632" s="8"/>
      <c r="P3632" s="8">
        <v>41</v>
      </c>
    </row>
    <row r="3633" spans="1:16" x14ac:dyDescent="0.2">
      <c r="A3633" s="10" t="s">
        <v>3018</v>
      </c>
      <c r="B3633" s="8"/>
      <c r="C3633" s="8">
        <v>41</v>
      </c>
      <c r="D3633" s="8">
        <v>41</v>
      </c>
      <c r="M3633" s="8">
        <v>0</v>
      </c>
      <c r="P3633" s="8"/>
    </row>
    <row r="3634" spans="1:16" x14ac:dyDescent="0.2">
      <c r="A3634" s="10" t="s">
        <v>2772</v>
      </c>
      <c r="B3634" s="8">
        <v>0</v>
      </c>
      <c r="C3634" s="8"/>
      <c r="D3634" s="8">
        <v>0</v>
      </c>
      <c r="M3634" s="8"/>
      <c r="P3634" s="8">
        <v>14</v>
      </c>
    </row>
    <row r="3635" spans="1:16" x14ac:dyDescent="0.2">
      <c r="A3635" s="10" t="s">
        <v>2815</v>
      </c>
      <c r="B3635" s="8"/>
      <c r="C3635" s="8">
        <v>14</v>
      </c>
      <c r="D3635" s="8">
        <v>14</v>
      </c>
      <c r="M3635" s="8"/>
      <c r="P3635" s="8">
        <v>9</v>
      </c>
    </row>
    <row r="3636" spans="1:16" x14ac:dyDescent="0.2">
      <c r="A3636" s="10" t="s">
        <v>373</v>
      </c>
      <c r="B3636" s="8"/>
      <c r="C3636" s="8">
        <v>9</v>
      </c>
      <c r="D3636" s="8">
        <v>9</v>
      </c>
      <c r="M3636" s="8"/>
      <c r="P3636" s="8">
        <v>113</v>
      </c>
    </row>
    <row r="3637" spans="1:16" x14ac:dyDescent="0.2">
      <c r="A3637" s="10" t="s">
        <v>365</v>
      </c>
      <c r="B3637" s="8"/>
      <c r="C3637" s="8">
        <v>113</v>
      </c>
      <c r="D3637" s="8">
        <v>113</v>
      </c>
      <c r="M3637" s="8">
        <v>4</v>
      </c>
      <c r="P3637" s="8"/>
    </row>
    <row r="3638" spans="1:16" x14ac:dyDescent="0.2">
      <c r="A3638" s="10" t="s">
        <v>3106</v>
      </c>
      <c r="B3638" s="8">
        <v>4</v>
      </c>
      <c r="C3638" s="8"/>
      <c r="D3638" s="8">
        <v>4</v>
      </c>
      <c r="M3638" s="8"/>
      <c r="P3638" s="8">
        <v>99</v>
      </c>
    </row>
    <row r="3639" spans="1:16" x14ac:dyDescent="0.2">
      <c r="A3639" s="10" t="s">
        <v>760</v>
      </c>
      <c r="B3639" s="8"/>
      <c r="C3639" s="8">
        <v>99</v>
      </c>
      <c r="D3639" s="8">
        <v>99</v>
      </c>
      <c r="M3639" s="8"/>
      <c r="P3639" s="8">
        <v>85</v>
      </c>
    </row>
    <row r="3640" spans="1:16" x14ac:dyDescent="0.2">
      <c r="A3640" s="10" t="s">
        <v>2303</v>
      </c>
      <c r="B3640" s="8"/>
      <c r="C3640" s="8">
        <v>85</v>
      </c>
      <c r="D3640" s="8">
        <v>85</v>
      </c>
      <c r="M3640" s="8"/>
      <c r="P3640" s="8">
        <v>9</v>
      </c>
    </row>
    <row r="3641" spans="1:16" x14ac:dyDescent="0.2">
      <c r="A3641" s="10" t="s">
        <v>3336</v>
      </c>
      <c r="B3641" s="8"/>
      <c r="C3641" s="8">
        <v>9</v>
      </c>
      <c r="D3641" s="8">
        <v>9</v>
      </c>
      <c r="M3641" s="8"/>
      <c r="P3641" s="8">
        <v>179</v>
      </c>
    </row>
    <row r="3642" spans="1:16" x14ac:dyDescent="0.2">
      <c r="A3642" s="10" t="s">
        <v>1851</v>
      </c>
      <c r="B3642" s="8"/>
      <c r="C3642" s="8">
        <v>179</v>
      </c>
      <c r="D3642" s="8">
        <v>179</v>
      </c>
      <c r="M3642" s="8"/>
      <c r="P3642" s="8">
        <v>227</v>
      </c>
    </row>
    <row r="3643" spans="1:16" x14ac:dyDescent="0.2">
      <c r="A3643" s="10" t="s">
        <v>1353</v>
      </c>
      <c r="B3643" s="8"/>
      <c r="C3643" s="8">
        <v>227</v>
      </c>
      <c r="D3643" s="8">
        <v>227</v>
      </c>
      <c r="M3643" s="8"/>
      <c r="P3643" s="8">
        <v>10</v>
      </c>
    </row>
    <row r="3644" spans="1:16" x14ac:dyDescent="0.2">
      <c r="A3644" s="10" t="s">
        <v>3490</v>
      </c>
      <c r="B3644" s="8"/>
      <c r="C3644" s="8">
        <v>10</v>
      </c>
      <c r="D3644" s="8">
        <v>10</v>
      </c>
      <c r="M3644" s="8"/>
      <c r="P3644" s="8">
        <v>508</v>
      </c>
    </row>
    <row r="3645" spans="1:16" x14ac:dyDescent="0.2">
      <c r="A3645" s="10" t="s">
        <v>1251</v>
      </c>
      <c r="B3645" s="8"/>
      <c r="C3645" s="8">
        <v>508</v>
      </c>
      <c r="D3645" s="8">
        <v>508</v>
      </c>
      <c r="M3645" s="8"/>
      <c r="P3645" s="8">
        <v>14</v>
      </c>
    </row>
    <row r="3646" spans="1:16" x14ac:dyDescent="0.2">
      <c r="A3646" s="10" t="s">
        <v>820</v>
      </c>
      <c r="B3646" s="8"/>
      <c r="C3646" s="8">
        <v>14</v>
      </c>
      <c r="D3646" s="8">
        <v>14</v>
      </c>
      <c r="M3646" s="8"/>
      <c r="P3646" s="8">
        <v>1</v>
      </c>
    </row>
    <row r="3647" spans="1:16" x14ac:dyDescent="0.2">
      <c r="A3647" s="10" t="s">
        <v>2214</v>
      </c>
      <c r="B3647" s="8"/>
      <c r="C3647" s="8">
        <v>1</v>
      </c>
      <c r="D3647" s="8">
        <v>1</v>
      </c>
      <c r="M3647" s="8"/>
      <c r="P3647" s="8">
        <v>760</v>
      </c>
    </row>
    <row r="3648" spans="1:16" x14ac:dyDescent="0.2">
      <c r="A3648" s="10" t="s">
        <v>285</v>
      </c>
      <c r="B3648" s="8"/>
      <c r="C3648" s="8">
        <v>760</v>
      </c>
      <c r="D3648" s="8">
        <v>760</v>
      </c>
      <c r="M3648" s="8">
        <v>7</v>
      </c>
      <c r="P3648" s="8"/>
    </row>
    <row r="3649" spans="1:16" x14ac:dyDescent="0.2">
      <c r="A3649" s="10" t="s">
        <v>1729</v>
      </c>
      <c r="B3649" s="8">
        <v>7</v>
      </c>
      <c r="C3649" s="8"/>
      <c r="D3649" s="8">
        <v>7</v>
      </c>
      <c r="M3649" s="8"/>
      <c r="P3649" s="8">
        <v>17</v>
      </c>
    </row>
    <row r="3650" spans="1:16" x14ac:dyDescent="0.2">
      <c r="A3650" s="10" t="s">
        <v>3511</v>
      </c>
      <c r="B3650" s="8"/>
      <c r="C3650" s="8">
        <v>17</v>
      </c>
      <c r="D3650" s="8">
        <v>17</v>
      </c>
      <c r="M3650" s="8">
        <v>0</v>
      </c>
      <c r="P3650" s="8"/>
    </row>
    <row r="3651" spans="1:16" x14ac:dyDescent="0.2">
      <c r="A3651" s="10" t="s">
        <v>240</v>
      </c>
      <c r="B3651" s="8">
        <v>0</v>
      </c>
      <c r="C3651" s="8"/>
      <c r="D3651" s="8">
        <v>0</v>
      </c>
      <c r="M3651" s="8"/>
      <c r="P3651" s="8">
        <v>41</v>
      </c>
    </row>
    <row r="3652" spans="1:16" x14ac:dyDescent="0.2">
      <c r="A3652" s="10" t="s">
        <v>721</v>
      </c>
      <c r="B3652" s="8"/>
      <c r="C3652" s="8">
        <v>41</v>
      </c>
      <c r="D3652" s="8">
        <v>41</v>
      </c>
      <c r="M3652" s="8">
        <v>0</v>
      </c>
      <c r="P3652" s="8"/>
    </row>
    <row r="3653" spans="1:16" x14ac:dyDescent="0.2">
      <c r="A3653" s="10" t="s">
        <v>442</v>
      </c>
      <c r="B3653" s="8">
        <v>0</v>
      </c>
      <c r="C3653" s="8"/>
      <c r="D3653" s="8">
        <v>0</v>
      </c>
      <c r="M3653" s="8"/>
      <c r="P3653" s="8">
        <v>52</v>
      </c>
    </row>
    <row r="3654" spans="1:16" x14ac:dyDescent="0.2">
      <c r="A3654" s="10" t="s">
        <v>1394</v>
      </c>
      <c r="B3654" s="8"/>
      <c r="C3654" s="8">
        <v>52</v>
      </c>
      <c r="D3654" s="8">
        <v>52</v>
      </c>
      <c r="M3654" s="8">
        <v>4</v>
      </c>
      <c r="P3654" s="8"/>
    </row>
    <row r="3655" spans="1:16" x14ac:dyDescent="0.2">
      <c r="A3655" s="10" t="s">
        <v>3906</v>
      </c>
      <c r="B3655" s="8">
        <v>4</v>
      </c>
      <c r="C3655" s="8"/>
      <c r="D3655" s="8">
        <v>4</v>
      </c>
      <c r="M3655" s="8">
        <v>2</v>
      </c>
      <c r="P3655" s="8"/>
    </row>
    <row r="3656" spans="1:16" x14ac:dyDescent="0.2">
      <c r="A3656" s="10" t="s">
        <v>3732</v>
      </c>
      <c r="B3656" s="8">
        <v>2</v>
      </c>
      <c r="C3656" s="8"/>
      <c r="D3656" s="8">
        <v>2</v>
      </c>
      <c r="M3656" s="8">
        <v>4</v>
      </c>
      <c r="P3656" s="8"/>
    </row>
    <row r="3657" spans="1:16" x14ac:dyDescent="0.2">
      <c r="A3657" s="10" t="s">
        <v>2131</v>
      </c>
      <c r="B3657" s="8">
        <v>4</v>
      </c>
      <c r="C3657" s="8"/>
      <c r="D3657" s="8">
        <v>4</v>
      </c>
      <c r="M3657" s="8"/>
      <c r="P3657" s="8">
        <v>11</v>
      </c>
    </row>
    <row r="3658" spans="1:16" x14ac:dyDescent="0.2">
      <c r="A3658" s="10" t="s">
        <v>1823</v>
      </c>
      <c r="B3658" s="8"/>
      <c r="C3658" s="8">
        <v>11</v>
      </c>
      <c r="D3658" s="8">
        <v>11</v>
      </c>
      <c r="M3658" s="8"/>
      <c r="P3658" s="8">
        <v>21</v>
      </c>
    </row>
    <row r="3659" spans="1:16" x14ac:dyDescent="0.2">
      <c r="A3659" s="10" t="s">
        <v>2180</v>
      </c>
      <c r="B3659" s="8"/>
      <c r="C3659" s="8">
        <v>21</v>
      </c>
      <c r="D3659" s="8">
        <v>21</v>
      </c>
      <c r="M3659" s="8">
        <v>5</v>
      </c>
      <c r="P3659" s="8"/>
    </row>
    <row r="3660" spans="1:16" x14ac:dyDescent="0.2">
      <c r="A3660" s="10" t="s">
        <v>505</v>
      </c>
      <c r="B3660" s="8">
        <v>5</v>
      </c>
      <c r="C3660" s="8"/>
      <c r="D3660" s="8">
        <v>5</v>
      </c>
      <c r="M3660" s="8">
        <v>4</v>
      </c>
      <c r="P3660" s="8"/>
    </row>
    <row r="3661" spans="1:16" x14ac:dyDescent="0.2">
      <c r="A3661" s="10" t="s">
        <v>1073</v>
      </c>
      <c r="B3661" s="8">
        <v>4</v>
      </c>
      <c r="C3661" s="8"/>
      <c r="D3661" s="8">
        <v>4</v>
      </c>
      <c r="M3661" s="8"/>
      <c r="P3661" s="8">
        <v>251</v>
      </c>
    </row>
    <row r="3662" spans="1:16" x14ac:dyDescent="0.2">
      <c r="A3662" s="10" t="s">
        <v>302</v>
      </c>
      <c r="B3662" s="8"/>
      <c r="C3662" s="8">
        <v>251</v>
      </c>
      <c r="D3662" s="8">
        <v>251</v>
      </c>
      <c r="M3662" s="8"/>
      <c r="P3662" s="8">
        <v>43</v>
      </c>
    </row>
    <row r="3663" spans="1:16" x14ac:dyDescent="0.2">
      <c r="A3663" s="10" t="s">
        <v>2971</v>
      </c>
      <c r="B3663" s="8"/>
      <c r="C3663" s="8">
        <v>43</v>
      </c>
      <c r="D3663" s="8">
        <v>43</v>
      </c>
      <c r="M3663" s="8"/>
      <c r="P3663" s="8">
        <v>37</v>
      </c>
    </row>
    <row r="3664" spans="1:16" x14ac:dyDescent="0.2">
      <c r="A3664" s="10" t="s">
        <v>3527</v>
      </c>
      <c r="B3664" s="8"/>
      <c r="C3664" s="8">
        <v>37</v>
      </c>
      <c r="D3664" s="8">
        <v>37</v>
      </c>
      <c r="M3664" s="8"/>
      <c r="P3664" s="8">
        <v>115</v>
      </c>
    </row>
    <row r="3665" spans="1:16" x14ac:dyDescent="0.2">
      <c r="A3665" s="10" t="s">
        <v>3214</v>
      </c>
      <c r="B3665" s="8"/>
      <c r="C3665" s="8">
        <v>115</v>
      </c>
      <c r="D3665" s="8">
        <v>115</v>
      </c>
      <c r="M3665" s="8">
        <v>0</v>
      </c>
      <c r="P3665" s="8"/>
    </row>
    <row r="3666" spans="1:16" x14ac:dyDescent="0.2">
      <c r="A3666" s="10" t="s">
        <v>502</v>
      </c>
      <c r="B3666" s="8">
        <v>0</v>
      </c>
      <c r="C3666" s="8"/>
      <c r="D3666" s="8">
        <v>0</v>
      </c>
      <c r="M3666" s="8">
        <v>96</v>
      </c>
      <c r="P3666" s="8"/>
    </row>
    <row r="3667" spans="1:16" x14ac:dyDescent="0.2">
      <c r="A3667" s="10" t="s">
        <v>678</v>
      </c>
      <c r="B3667" s="8">
        <v>96</v>
      </c>
      <c r="C3667" s="8"/>
      <c r="D3667" s="8">
        <v>96</v>
      </c>
      <c r="M3667" s="8">
        <v>17</v>
      </c>
      <c r="P3667" s="8"/>
    </row>
    <row r="3668" spans="1:16" x14ac:dyDescent="0.2">
      <c r="A3668" s="10" t="s">
        <v>679</v>
      </c>
      <c r="B3668" s="8">
        <v>17</v>
      </c>
      <c r="C3668" s="8"/>
      <c r="D3668" s="8">
        <v>17</v>
      </c>
      <c r="M3668" s="8"/>
      <c r="P3668" s="8">
        <v>120</v>
      </c>
    </row>
    <row r="3669" spans="1:16" x14ac:dyDescent="0.2">
      <c r="A3669" s="10" t="s">
        <v>1294</v>
      </c>
      <c r="B3669" s="8"/>
      <c r="C3669" s="8">
        <v>120</v>
      </c>
      <c r="D3669" s="8">
        <v>120</v>
      </c>
      <c r="M3669" s="8"/>
      <c r="P3669" s="8">
        <v>105</v>
      </c>
    </row>
    <row r="3670" spans="1:16" x14ac:dyDescent="0.2">
      <c r="A3670" s="10" t="s">
        <v>1263</v>
      </c>
      <c r="B3670" s="8"/>
      <c r="C3670" s="8">
        <v>105</v>
      </c>
      <c r="D3670" s="8">
        <v>105</v>
      </c>
      <c r="M3670" s="8">
        <v>1</v>
      </c>
      <c r="P3670" s="8"/>
    </row>
    <row r="3671" spans="1:16" x14ac:dyDescent="0.2">
      <c r="A3671" s="10" t="s">
        <v>2428</v>
      </c>
      <c r="B3671" s="8">
        <v>1</v>
      </c>
      <c r="C3671" s="8"/>
      <c r="D3671" s="8">
        <v>1</v>
      </c>
      <c r="M3671" s="8">
        <v>13</v>
      </c>
      <c r="P3671" s="8"/>
    </row>
    <row r="3672" spans="1:16" x14ac:dyDescent="0.2">
      <c r="A3672" s="10" t="s">
        <v>3983</v>
      </c>
      <c r="B3672" s="8">
        <v>13</v>
      </c>
      <c r="C3672" s="8"/>
      <c r="D3672" s="8">
        <v>13</v>
      </c>
      <c r="M3672" s="8"/>
      <c r="P3672" s="8">
        <v>38</v>
      </c>
    </row>
    <row r="3673" spans="1:16" x14ac:dyDescent="0.2">
      <c r="A3673" s="10" t="s">
        <v>821</v>
      </c>
      <c r="B3673" s="8"/>
      <c r="C3673" s="8">
        <v>38</v>
      </c>
      <c r="D3673" s="8">
        <v>38</v>
      </c>
      <c r="M3673" s="8"/>
      <c r="P3673" s="8">
        <v>51</v>
      </c>
    </row>
    <row r="3674" spans="1:16" x14ac:dyDescent="0.2">
      <c r="A3674" s="10" t="s">
        <v>3610</v>
      </c>
      <c r="B3674" s="8"/>
      <c r="C3674" s="8">
        <v>51</v>
      </c>
      <c r="D3674" s="8">
        <v>51</v>
      </c>
      <c r="M3674" s="8">
        <v>1</v>
      </c>
      <c r="P3674" s="8"/>
    </row>
    <row r="3675" spans="1:16" x14ac:dyDescent="0.2">
      <c r="A3675" s="10" t="s">
        <v>1100</v>
      </c>
      <c r="B3675" s="8">
        <v>1</v>
      </c>
      <c r="C3675" s="8"/>
      <c r="D3675" s="8">
        <v>1</v>
      </c>
      <c r="M3675" s="8">
        <v>9</v>
      </c>
      <c r="P3675" s="8"/>
    </row>
    <row r="3676" spans="1:16" x14ac:dyDescent="0.2">
      <c r="A3676" s="10" t="s">
        <v>2948</v>
      </c>
      <c r="B3676" s="8">
        <v>9</v>
      </c>
      <c r="C3676" s="8"/>
      <c r="D3676" s="8">
        <v>9</v>
      </c>
      <c r="M3676" s="8"/>
      <c r="P3676" s="8">
        <v>188</v>
      </c>
    </row>
    <row r="3677" spans="1:16" x14ac:dyDescent="0.2">
      <c r="A3677" s="10" t="s">
        <v>256</v>
      </c>
      <c r="B3677" s="8"/>
      <c r="C3677" s="8">
        <v>188</v>
      </c>
      <c r="D3677" s="8">
        <v>188</v>
      </c>
      <c r="M3677" s="8"/>
      <c r="P3677" s="8">
        <v>510</v>
      </c>
    </row>
    <row r="3678" spans="1:16" x14ac:dyDescent="0.2">
      <c r="A3678" s="10" t="s">
        <v>1969</v>
      </c>
      <c r="B3678" s="8"/>
      <c r="C3678" s="8">
        <v>510</v>
      </c>
      <c r="D3678" s="8">
        <v>510</v>
      </c>
      <c r="M3678" s="8"/>
      <c r="P3678" s="8">
        <v>682</v>
      </c>
    </row>
    <row r="3679" spans="1:16" x14ac:dyDescent="0.2">
      <c r="A3679" s="10" t="s">
        <v>2730</v>
      </c>
      <c r="B3679" s="8"/>
      <c r="C3679" s="8">
        <v>682</v>
      </c>
      <c r="D3679" s="8">
        <v>682</v>
      </c>
      <c r="M3679" s="8">
        <v>1</v>
      </c>
      <c r="P3679" s="8"/>
    </row>
    <row r="3680" spans="1:16" x14ac:dyDescent="0.2">
      <c r="A3680" s="10" t="s">
        <v>3954</v>
      </c>
      <c r="B3680" s="8">
        <v>1</v>
      </c>
      <c r="C3680" s="8"/>
      <c r="D3680" s="8">
        <v>1</v>
      </c>
      <c r="M3680" s="8">
        <v>0</v>
      </c>
      <c r="P3680" s="8"/>
    </row>
    <row r="3681" spans="1:16" x14ac:dyDescent="0.2">
      <c r="A3681" s="10" t="s">
        <v>2513</v>
      </c>
      <c r="B3681" s="8">
        <v>0</v>
      </c>
      <c r="C3681" s="8"/>
      <c r="D3681" s="8">
        <v>0</v>
      </c>
      <c r="M3681" s="8"/>
      <c r="P3681" s="8">
        <v>27</v>
      </c>
    </row>
    <row r="3682" spans="1:16" x14ac:dyDescent="0.2">
      <c r="A3682" s="10" t="s">
        <v>1759</v>
      </c>
      <c r="B3682" s="8"/>
      <c r="C3682" s="8">
        <v>27</v>
      </c>
      <c r="D3682" s="8">
        <v>27</v>
      </c>
      <c r="M3682" s="8"/>
      <c r="P3682" s="8">
        <v>88</v>
      </c>
    </row>
    <row r="3683" spans="1:16" x14ac:dyDescent="0.2">
      <c r="A3683" s="10" t="s">
        <v>3249</v>
      </c>
      <c r="B3683" s="8"/>
      <c r="C3683" s="8">
        <v>88</v>
      </c>
      <c r="D3683" s="8">
        <v>88</v>
      </c>
      <c r="M3683" s="8"/>
      <c r="P3683" s="8">
        <v>133</v>
      </c>
    </row>
    <row r="3684" spans="1:16" x14ac:dyDescent="0.2">
      <c r="A3684" s="10" t="s">
        <v>851</v>
      </c>
      <c r="B3684" s="8"/>
      <c r="C3684" s="8">
        <v>133</v>
      </c>
      <c r="D3684" s="8">
        <v>133</v>
      </c>
      <c r="M3684" s="8"/>
      <c r="P3684" s="8">
        <v>964</v>
      </c>
    </row>
    <row r="3685" spans="1:16" x14ac:dyDescent="0.2">
      <c r="A3685" s="10" t="s">
        <v>352</v>
      </c>
      <c r="B3685" s="8"/>
      <c r="C3685" s="8">
        <v>964</v>
      </c>
      <c r="D3685" s="8">
        <v>964</v>
      </c>
      <c r="M3685" s="8"/>
      <c r="P3685" s="8">
        <v>16</v>
      </c>
    </row>
    <row r="3686" spans="1:16" x14ac:dyDescent="0.2">
      <c r="A3686" s="10" t="s">
        <v>2456</v>
      </c>
      <c r="B3686" s="8"/>
      <c r="C3686" s="8">
        <v>16</v>
      </c>
      <c r="D3686" s="8">
        <v>16</v>
      </c>
      <c r="M3686" s="8">
        <v>4</v>
      </c>
      <c r="P3686" s="8"/>
    </row>
    <row r="3687" spans="1:16" x14ac:dyDescent="0.2">
      <c r="A3687" s="10" t="s">
        <v>3893</v>
      </c>
      <c r="B3687" s="8">
        <v>4</v>
      </c>
      <c r="C3687" s="8"/>
      <c r="D3687" s="8">
        <v>4</v>
      </c>
      <c r="M3687" s="8"/>
      <c r="P3687" s="8">
        <v>191</v>
      </c>
    </row>
    <row r="3688" spans="1:16" x14ac:dyDescent="0.2">
      <c r="A3688" s="10" t="s">
        <v>1224</v>
      </c>
      <c r="B3688" s="8"/>
      <c r="C3688" s="8">
        <v>191</v>
      </c>
      <c r="D3688" s="8">
        <v>191</v>
      </c>
      <c r="M3688" s="8"/>
      <c r="P3688" s="8">
        <v>20</v>
      </c>
    </row>
    <row r="3689" spans="1:16" x14ac:dyDescent="0.2">
      <c r="A3689" s="10" t="s">
        <v>69</v>
      </c>
      <c r="B3689" s="8"/>
      <c r="C3689" s="8">
        <v>20</v>
      </c>
      <c r="D3689" s="8">
        <v>20</v>
      </c>
      <c r="M3689" s="8">
        <v>0</v>
      </c>
      <c r="P3689" s="8"/>
    </row>
    <row r="3690" spans="1:16" x14ac:dyDescent="0.2">
      <c r="A3690" s="10" t="s">
        <v>1488</v>
      </c>
      <c r="B3690" s="8">
        <v>0</v>
      </c>
      <c r="C3690" s="8"/>
      <c r="D3690" s="8">
        <v>0</v>
      </c>
      <c r="M3690" s="8"/>
      <c r="P3690" s="8">
        <v>35</v>
      </c>
    </row>
    <row r="3691" spans="1:16" x14ac:dyDescent="0.2">
      <c r="A3691" s="10" t="s">
        <v>2118</v>
      </c>
      <c r="B3691" s="8"/>
      <c r="C3691" s="8">
        <v>35</v>
      </c>
      <c r="D3691" s="8">
        <v>35</v>
      </c>
      <c r="M3691" s="8"/>
      <c r="P3691" s="8">
        <v>19</v>
      </c>
    </row>
    <row r="3692" spans="1:16" x14ac:dyDescent="0.2">
      <c r="A3692" s="10" t="s">
        <v>28</v>
      </c>
      <c r="B3692" s="8"/>
      <c r="C3692" s="8">
        <v>19</v>
      </c>
      <c r="D3692" s="8">
        <v>19</v>
      </c>
      <c r="M3692" s="8"/>
      <c r="P3692" s="8">
        <v>85</v>
      </c>
    </row>
    <row r="3693" spans="1:16" x14ac:dyDescent="0.2">
      <c r="A3693" s="10" t="s">
        <v>3399</v>
      </c>
      <c r="B3693" s="8"/>
      <c r="C3693" s="8">
        <v>85</v>
      </c>
      <c r="D3693" s="8">
        <v>85</v>
      </c>
      <c r="M3693" s="8"/>
      <c r="P3693" s="8">
        <v>1945</v>
      </c>
    </row>
    <row r="3694" spans="1:16" x14ac:dyDescent="0.2">
      <c r="A3694" s="10" t="s">
        <v>1981</v>
      </c>
      <c r="B3694" s="8"/>
      <c r="C3694" s="8">
        <v>1945</v>
      </c>
      <c r="D3694" s="8">
        <v>1945</v>
      </c>
      <c r="M3694" s="8"/>
      <c r="P3694" s="8">
        <v>372</v>
      </c>
    </row>
    <row r="3695" spans="1:16" x14ac:dyDescent="0.2">
      <c r="A3695" s="10" t="s">
        <v>2443</v>
      </c>
      <c r="B3695" s="8"/>
      <c r="C3695" s="8">
        <v>372</v>
      </c>
      <c r="D3695" s="8">
        <v>372</v>
      </c>
      <c r="M3695" s="8"/>
      <c r="P3695" s="8">
        <v>8</v>
      </c>
    </row>
    <row r="3696" spans="1:16" x14ac:dyDescent="0.2">
      <c r="A3696" s="10" t="s">
        <v>3532</v>
      </c>
      <c r="B3696" s="8"/>
      <c r="C3696" s="8">
        <v>8</v>
      </c>
      <c r="D3696" s="8">
        <v>8</v>
      </c>
      <c r="M3696" s="8"/>
      <c r="P3696" s="8">
        <v>63</v>
      </c>
    </row>
    <row r="3697" spans="1:16" x14ac:dyDescent="0.2">
      <c r="A3697" s="10" t="s">
        <v>3162</v>
      </c>
      <c r="B3697" s="8"/>
      <c r="C3697" s="8">
        <v>63</v>
      </c>
      <c r="D3697" s="8">
        <v>63</v>
      </c>
      <c r="M3697" s="8">
        <v>215</v>
      </c>
      <c r="P3697" s="8"/>
    </row>
    <row r="3698" spans="1:16" x14ac:dyDescent="0.2">
      <c r="A3698" s="10" t="s">
        <v>673</v>
      </c>
      <c r="B3698" s="8">
        <v>215</v>
      </c>
      <c r="C3698" s="8"/>
      <c r="D3698" s="8">
        <v>215</v>
      </c>
      <c r="M3698" s="8"/>
      <c r="P3698" s="8">
        <v>242</v>
      </c>
    </row>
    <row r="3699" spans="1:16" x14ac:dyDescent="0.2">
      <c r="A3699" s="10" t="s">
        <v>2052</v>
      </c>
      <c r="B3699" s="8"/>
      <c r="C3699" s="8">
        <v>242</v>
      </c>
      <c r="D3699" s="8">
        <v>242</v>
      </c>
      <c r="M3699" s="8">
        <v>6</v>
      </c>
      <c r="P3699" s="8"/>
    </row>
    <row r="3700" spans="1:16" x14ac:dyDescent="0.2">
      <c r="A3700" s="10" t="s">
        <v>2587</v>
      </c>
      <c r="B3700" s="8">
        <v>6</v>
      </c>
      <c r="C3700" s="8"/>
      <c r="D3700" s="8">
        <v>6</v>
      </c>
      <c r="M3700" s="8"/>
      <c r="P3700" s="8">
        <v>130</v>
      </c>
    </row>
    <row r="3701" spans="1:16" x14ac:dyDescent="0.2">
      <c r="A3701" s="10" t="s">
        <v>2799</v>
      </c>
      <c r="B3701" s="8"/>
      <c r="C3701" s="8">
        <v>130</v>
      </c>
      <c r="D3701" s="8">
        <v>130</v>
      </c>
      <c r="M3701" s="8">
        <v>2</v>
      </c>
      <c r="P3701" s="8"/>
    </row>
    <row r="3702" spans="1:16" x14ac:dyDescent="0.2">
      <c r="A3702" s="10" t="s">
        <v>3645</v>
      </c>
      <c r="B3702" s="8">
        <v>2</v>
      </c>
      <c r="C3702" s="8"/>
      <c r="D3702" s="8">
        <v>2</v>
      </c>
      <c r="M3702" s="8"/>
      <c r="P3702" s="8">
        <v>130</v>
      </c>
    </row>
    <row r="3703" spans="1:16" x14ac:dyDescent="0.2">
      <c r="A3703" s="10" t="s">
        <v>525</v>
      </c>
      <c r="B3703" s="8"/>
      <c r="C3703" s="8">
        <v>130</v>
      </c>
      <c r="D3703" s="8">
        <v>130</v>
      </c>
      <c r="M3703" s="8"/>
      <c r="P3703" s="8">
        <v>721</v>
      </c>
    </row>
    <row r="3704" spans="1:16" x14ac:dyDescent="0.2">
      <c r="A3704" s="10" t="s">
        <v>2203</v>
      </c>
      <c r="B3704" s="8"/>
      <c r="C3704" s="8">
        <v>721</v>
      </c>
      <c r="D3704" s="8">
        <v>721</v>
      </c>
      <c r="M3704" s="8">
        <v>4</v>
      </c>
      <c r="P3704" s="8"/>
    </row>
    <row r="3705" spans="1:16" x14ac:dyDescent="0.2">
      <c r="A3705" s="10" t="s">
        <v>705</v>
      </c>
      <c r="B3705" s="8">
        <v>4</v>
      </c>
      <c r="C3705" s="8"/>
      <c r="D3705" s="8">
        <v>4</v>
      </c>
      <c r="M3705" s="8"/>
      <c r="P3705" s="8">
        <v>128</v>
      </c>
    </row>
    <row r="3706" spans="1:16" x14ac:dyDescent="0.2">
      <c r="A3706" s="10" t="s">
        <v>292</v>
      </c>
      <c r="B3706" s="8"/>
      <c r="C3706" s="8">
        <v>128</v>
      </c>
      <c r="D3706" s="8">
        <v>128</v>
      </c>
      <c r="M3706" s="8"/>
      <c r="P3706" s="8">
        <v>32</v>
      </c>
    </row>
    <row r="3707" spans="1:16" x14ac:dyDescent="0.2">
      <c r="A3707" s="10" t="s">
        <v>2280</v>
      </c>
      <c r="B3707" s="8"/>
      <c r="C3707" s="8">
        <v>32</v>
      </c>
      <c r="D3707" s="8">
        <v>32</v>
      </c>
      <c r="M3707" s="8">
        <v>13</v>
      </c>
      <c r="P3707" s="8"/>
    </row>
    <row r="3708" spans="1:16" x14ac:dyDescent="0.2">
      <c r="A3708" s="10" t="s">
        <v>1873</v>
      </c>
      <c r="B3708" s="8">
        <v>13</v>
      </c>
      <c r="C3708" s="8"/>
      <c r="D3708" s="8">
        <v>13</v>
      </c>
      <c r="M3708" s="8">
        <v>2</v>
      </c>
      <c r="P3708" s="8"/>
    </row>
    <row r="3709" spans="1:16" x14ac:dyDescent="0.2">
      <c r="A3709" s="10" t="s">
        <v>2149</v>
      </c>
      <c r="B3709" s="8">
        <v>2</v>
      </c>
      <c r="C3709" s="8"/>
      <c r="D3709" s="8">
        <v>2</v>
      </c>
      <c r="M3709" s="8"/>
      <c r="P3709" s="8">
        <v>84</v>
      </c>
    </row>
    <row r="3710" spans="1:16" x14ac:dyDescent="0.2">
      <c r="A3710" s="10" t="s">
        <v>2254</v>
      </c>
      <c r="B3710" s="8"/>
      <c r="C3710" s="8">
        <v>84</v>
      </c>
      <c r="D3710" s="8">
        <v>84</v>
      </c>
      <c r="M3710" s="8">
        <v>2</v>
      </c>
      <c r="P3710" s="8"/>
    </row>
    <row r="3711" spans="1:16" x14ac:dyDescent="0.2">
      <c r="A3711" s="10" t="s">
        <v>1915</v>
      </c>
      <c r="B3711" s="8">
        <v>2</v>
      </c>
      <c r="C3711" s="8"/>
      <c r="D3711" s="8">
        <v>2</v>
      </c>
      <c r="M3711" s="8"/>
      <c r="P3711" s="8">
        <v>84</v>
      </c>
    </row>
    <row r="3712" spans="1:16" x14ac:dyDescent="0.2">
      <c r="A3712" s="13">
        <v>39756</v>
      </c>
      <c r="B3712" s="8"/>
      <c r="C3712" s="8">
        <v>84</v>
      </c>
      <c r="D3712" s="8">
        <v>84</v>
      </c>
      <c r="P3712" s="8">
        <v>84</v>
      </c>
    </row>
    <row r="3713" spans="1:4" x14ac:dyDescent="0.2">
      <c r="A3713" s="10" t="s">
        <v>8320</v>
      </c>
      <c r="B3713" s="8">
        <v>27096</v>
      </c>
      <c r="C3713" s="8">
        <v>424819</v>
      </c>
      <c r="D3713" s="8">
        <v>451915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7DB0A-518D-3046-8216-A5B7F268F484}">
  <dimension ref="C4:N2191"/>
  <sheetViews>
    <sheetView showGridLines="0" tabSelected="1" topLeftCell="A5" zoomScale="140" zoomScaleNormal="140" workbookViewId="0">
      <selection activeCell="H31" sqref="H31:H32"/>
    </sheetView>
  </sheetViews>
  <sheetFormatPr baseColWidth="10" defaultRowHeight="15" x14ac:dyDescent="0.2"/>
  <sheetData>
    <row r="4" spans="3:14" ht="16" thickBot="1" x14ac:dyDescent="0.25"/>
    <row r="5" spans="3:14" ht="16" thickTop="1" x14ac:dyDescent="0.2">
      <c r="H5" s="40" t="s">
        <v>8417</v>
      </c>
      <c r="I5" s="41"/>
      <c r="J5" s="42"/>
    </row>
    <row r="6" spans="3:14" x14ac:dyDescent="0.2">
      <c r="C6" s="1" t="s">
        <v>8419</v>
      </c>
      <c r="F6" s="1" t="s">
        <v>8420</v>
      </c>
      <c r="H6" s="34"/>
      <c r="I6" s="21" t="s">
        <v>8421</v>
      </c>
      <c r="J6" s="43" t="s">
        <v>8422</v>
      </c>
    </row>
    <row r="7" spans="3:14" x14ac:dyDescent="0.2">
      <c r="C7">
        <v>182</v>
      </c>
      <c r="F7">
        <v>0</v>
      </c>
      <c r="H7" s="44" t="s">
        <v>8411</v>
      </c>
      <c r="I7" s="22">
        <f>AVERAGE(SUCCESSES)</f>
        <v>194.42517162471395</v>
      </c>
      <c r="J7" s="45">
        <f>AVERAGE(FAILS)</f>
        <v>17.709803921568628</v>
      </c>
    </row>
    <row r="8" spans="3:14" x14ac:dyDescent="0.2">
      <c r="C8">
        <v>79</v>
      </c>
      <c r="F8">
        <v>1</v>
      </c>
      <c r="H8" s="46" t="s">
        <v>8412</v>
      </c>
      <c r="I8" s="23">
        <f>MEDIAN(SUCCESSES)</f>
        <v>62</v>
      </c>
      <c r="J8" s="35">
        <f>MEDIAN(FAILS)</f>
        <v>4</v>
      </c>
    </row>
    <row r="9" spans="3:14" x14ac:dyDescent="0.2">
      <c r="C9">
        <v>35</v>
      </c>
      <c r="F9">
        <v>10</v>
      </c>
      <c r="H9" s="46" t="s">
        <v>8415</v>
      </c>
      <c r="I9" s="23">
        <f>MIN(SUCCESSES)</f>
        <v>1</v>
      </c>
      <c r="J9" s="35">
        <f>MIN(FAILS)</f>
        <v>0</v>
      </c>
      <c r="N9" s="17"/>
    </row>
    <row r="10" spans="3:14" x14ac:dyDescent="0.2">
      <c r="C10">
        <v>150</v>
      </c>
      <c r="F10">
        <v>0</v>
      </c>
      <c r="H10" s="46" t="s">
        <v>8416</v>
      </c>
      <c r="I10" s="25">
        <f>MAX(SUCCESSES)</f>
        <v>26457</v>
      </c>
      <c r="J10" s="36">
        <f>MAX(FAILS)</f>
        <v>1293</v>
      </c>
      <c r="N10" s="17"/>
    </row>
    <row r="11" spans="3:14" x14ac:dyDescent="0.2">
      <c r="C11">
        <v>284</v>
      </c>
      <c r="F11">
        <v>7</v>
      </c>
      <c r="H11" s="46" t="s">
        <v>8414</v>
      </c>
      <c r="I11" s="24">
        <f>_xlfn.VAR.P(SUCCESSES)</f>
        <v>712840.9867348104</v>
      </c>
      <c r="J11" s="47">
        <f>_xlfn.VAR.P(FAILS)</f>
        <v>3773.2216685890044</v>
      </c>
      <c r="N11" s="17"/>
    </row>
    <row r="12" spans="3:14" ht="16" thickBot="1" x14ac:dyDescent="0.25">
      <c r="C12">
        <v>47</v>
      </c>
      <c r="F12">
        <v>0</v>
      </c>
      <c r="H12" s="48" t="s">
        <v>8413</v>
      </c>
      <c r="I12" s="49">
        <f>_xlfn.STDEV.P(SUCCESSES)</f>
        <v>844.29910975602149</v>
      </c>
      <c r="J12" s="50">
        <f>_xlfn.STDEV.P(FAILS)</f>
        <v>61.426555076684906</v>
      </c>
      <c r="N12" s="17"/>
    </row>
    <row r="13" spans="3:14" ht="16" thickTop="1" x14ac:dyDescent="0.2">
      <c r="C13">
        <v>58</v>
      </c>
      <c r="F13">
        <v>1</v>
      </c>
    </row>
    <row r="14" spans="3:14" ht="16" thickBot="1" x14ac:dyDescent="0.25">
      <c r="C14">
        <v>57</v>
      </c>
      <c r="F14">
        <v>2</v>
      </c>
    </row>
    <row r="15" spans="3:14" ht="16" thickTop="1" x14ac:dyDescent="0.2">
      <c r="C15">
        <v>12</v>
      </c>
      <c r="F15">
        <v>3</v>
      </c>
      <c r="H15" s="40" t="s">
        <v>8418</v>
      </c>
      <c r="I15" s="41"/>
      <c r="J15" s="42"/>
    </row>
    <row r="16" spans="3:14" x14ac:dyDescent="0.2">
      <c r="C16">
        <v>20</v>
      </c>
      <c r="F16">
        <v>10</v>
      </c>
      <c r="H16" s="34"/>
      <c r="I16" s="21" t="s">
        <v>8409</v>
      </c>
      <c r="J16" s="43" t="s">
        <v>8410</v>
      </c>
    </row>
    <row r="17" spans="3:10" x14ac:dyDescent="0.2">
      <c r="C17">
        <v>19</v>
      </c>
      <c r="F17">
        <v>10</v>
      </c>
      <c r="H17" s="44" t="s">
        <v>8403</v>
      </c>
      <c r="I17" s="22">
        <f>AVERAGE(SUCCESSFUL)</f>
        <v>194.69248395967003</v>
      </c>
      <c r="J17" s="45">
        <f>AVERAGE(FAILED)</f>
        <v>17.721386527141924</v>
      </c>
    </row>
    <row r="18" spans="3:10" x14ac:dyDescent="0.2">
      <c r="C18">
        <v>75</v>
      </c>
      <c r="F18">
        <v>1</v>
      </c>
      <c r="H18" s="46" t="s">
        <v>8404</v>
      </c>
      <c r="I18" s="23">
        <f>MEDIAN(SUCCESSFUL)</f>
        <v>62</v>
      </c>
      <c r="J18" s="35">
        <f>MEDIAN(FAILED)</f>
        <v>4</v>
      </c>
    </row>
    <row r="19" spans="3:10" x14ac:dyDescent="0.2">
      <c r="C19">
        <v>827</v>
      </c>
      <c r="F19">
        <v>0</v>
      </c>
      <c r="H19" s="46" t="s">
        <v>8405</v>
      </c>
      <c r="I19" s="23">
        <f>MIN(SUCCESSFUL)</f>
        <v>1</v>
      </c>
      <c r="J19" s="35">
        <f>MIN(FAILED)</f>
        <v>0</v>
      </c>
    </row>
    <row r="20" spans="3:10" x14ac:dyDescent="0.2">
      <c r="C20">
        <v>51</v>
      </c>
      <c r="F20">
        <v>0</v>
      </c>
      <c r="H20" s="46" t="s">
        <v>8406</v>
      </c>
      <c r="I20" s="25">
        <f>MAX(SUCCESSFUL)</f>
        <v>26457</v>
      </c>
      <c r="J20" s="36">
        <f>MAX(FAILED)</f>
        <v>1293</v>
      </c>
    </row>
    <row r="21" spans="3:10" x14ac:dyDescent="0.2">
      <c r="C21">
        <v>41</v>
      </c>
      <c r="F21">
        <v>0</v>
      </c>
      <c r="H21" s="46" t="s">
        <v>8407</v>
      </c>
      <c r="I21" s="24">
        <f>_xlfn.VAR.P(SUCCESSFUL)</f>
        <v>713787.39718457242</v>
      </c>
      <c r="J21" s="47">
        <f>_xlfn.VAR.P(FAILED)</f>
        <v>3775.4854876785889</v>
      </c>
    </row>
    <row r="22" spans="3:10" ht="16" thickBot="1" x14ac:dyDescent="0.25">
      <c r="C22">
        <v>98</v>
      </c>
      <c r="F22">
        <v>26</v>
      </c>
      <c r="H22" s="48" t="s">
        <v>8408</v>
      </c>
      <c r="I22" s="49">
        <f>_xlfn.STDEV.P(SUCCESSFUL)</f>
        <v>844.85939491999045</v>
      </c>
      <c r="J22" s="50">
        <f>_xlfn.STDEV.P(FAILED)</f>
        <v>61.444979352902294</v>
      </c>
    </row>
    <row r="23" spans="3:10" ht="16" thickTop="1" x14ac:dyDescent="0.2">
      <c r="C23">
        <v>70</v>
      </c>
      <c r="F23">
        <v>0</v>
      </c>
    </row>
    <row r="24" spans="3:10" x14ac:dyDescent="0.2">
      <c r="C24">
        <v>36</v>
      </c>
      <c r="F24">
        <v>7</v>
      </c>
    </row>
    <row r="25" spans="3:10" x14ac:dyDescent="0.2">
      <c r="C25">
        <v>342</v>
      </c>
      <c r="F25">
        <v>0</v>
      </c>
      <c r="H25" s="17" t="s">
        <v>8424</v>
      </c>
      <c r="I25" s="17"/>
    </row>
    <row r="26" spans="3:10" x14ac:dyDescent="0.2">
      <c r="C26">
        <v>22</v>
      </c>
      <c r="F26">
        <v>2</v>
      </c>
      <c r="H26" s="17" t="s">
        <v>8423</v>
      </c>
      <c r="I26" s="17"/>
    </row>
    <row r="27" spans="3:10" x14ac:dyDescent="0.2">
      <c r="C27">
        <v>25</v>
      </c>
      <c r="F27">
        <v>13</v>
      </c>
      <c r="I27" s="17"/>
    </row>
    <row r="28" spans="3:10" x14ac:dyDescent="0.2">
      <c r="C28">
        <v>101</v>
      </c>
      <c r="F28">
        <v>4</v>
      </c>
      <c r="H28" s="17" t="s">
        <v>8425</v>
      </c>
      <c r="I28" s="17"/>
    </row>
    <row r="29" spans="3:10" x14ac:dyDescent="0.2">
      <c r="C29">
        <v>8</v>
      </c>
      <c r="F29">
        <v>0</v>
      </c>
      <c r="H29" s="17" t="s">
        <v>8428</v>
      </c>
    </row>
    <row r="30" spans="3:10" x14ac:dyDescent="0.2">
      <c r="C30">
        <v>23</v>
      </c>
      <c r="F30">
        <v>12</v>
      </c>
    </row>
    <row r="31" spans="3:10" x14ac:dyDescent="0.2">
      <c r="C31">
        <v>574</v>
      </c>
      <c r="F31">
        <v>2</v>
      </c>
      <c r="H31" s="17" t="s">
        <v>8426</v>
      </c>
    </row>
    <row r="32" spans="3:10" x14ac:dyDescent="0.2">
      <c r="C32">
        <v>14</v>
      </c>
      <c r="F32">
        <v>10</v>
      </c>
      <c r="H32" s="17" t="s">
        <v>8427</v>
      </c>
    </row>
    <row r="33" spans="3:6" x14ac:dyDescent="0.2">
      <c r="C33">
        <v>19</v>
      </c>
      <c r="F33">
        <v>0</v>
      </c>
    </row>
    <row r="34" spans="3:6" x14ac:dyDescent="0.2">
      <c r="C34">
        <v>150</v>
      </c>
      <c r="F34">
        <v>5</v>
      </c>
    </row>
    <row r="35" spans="3:6" x14ac:dyDescent="0.2">
      <c r="C35">
        <v>71</v>
      </c>
      <c r="F35">
        <v>0</v>
      </c>
    </row>
    <row r="36" spans="3:6" x14ac:dyDescent="0.2">
      <c r="C36">
        <v>117</v>
      </c>
      <c r="F36">
        <v>5</v>
      </c>
    </row>
    <row r="37" spans="3:6" x14ac:dyDescent="0.2">
      <c r="C37">
        <v>53</v>
      </c>
      <c r="F37">
        <v>1</v>
      </c>
    </row>
    <row r="38" spans="3:6" x14ac:dyDescent="0.2">
      <c r="C38">
        <v>1</v>
      </c>
      <c r="F38">
        <v>3</v>
      </c>
    </row>
    <row r="39" spans="3:6" x14ac:dyDescent="0.2">
      <c r="C39">
        <v>89</v>
      </c>
      <c r="F39">
        <v>3</v>
      </c>
    </row>
    <row r="40" spans="3:6" x14ac:dyDescent="0.2">
      <c r="C40">
        <v>64</v>
      </c>
      <c r="F40">
        <v>0</v>
      </c>
    </row>
    <row r="41" spans="3:6" x14ac:dyDescent="0.2">
      <c r="C41">
        <v>68</v>
      </c>
      <c r="F41">
        <v>3</v>
      </c>
    </row>
    <row r="42" spans="3:6" x14ac:dyDescent="0.2">
      <c r="C42">
        <v>28</v>
      </c>
      <c r="F42">
        <v>0</v>
      </c>
    </row>
    <row r="43" spans="3:6" x14ac:dyDescent="0.2">
      <c r="C43">
        <v>44</v>
      </c>
      <c r="F43">
        <v>19</v>
      </c>
    </row>
    <row r="44" spans="3:6" x14ac:dyDescent="0.2">
      <c r="C44">
        <v>253</v>
      </c>
      <c r="F44">
        <v>8</v>
      </c>
    </row>
    <row r="45" spans="3:6" x14ac:dyDescent="0.2">
      <c r="C45">
        <v>66</v>
      </c>
      <c r="F45">
        <v>6</v>
      </c>
    </row>
    <row r="46" spans="3:6" x14ac:dyDescent="0.2">
      <c r="C46">
        <v>217</v>
      </c>
      <c r="F46">
        <v>0</v>
      </c>
    </row>
    <row r="47" spans="3:6" x14ac:dyDescent="0.2">
      <c r="C47">
        <v>16</v>
      </c>
      <c r="F47">
        <v>18</v>
      </c>
    </row>
    <row r="48" spans="3:6" x14ac:dyDescent="0.2">
      <c r="C48">
        <v>19</v>
      </c>
      <c r="F48">
        <v>7</v>
      </c>
    </row>
    <row r="49" spans="3:6" x14ac:dyDescent="0.2">
      <c r="C49">
        <v>169</v>
      </c>
      <c r="F49">
        <v>0</v>
      </c>
    </row>
    <row r="50" spans="3:6" x14ac:dyDescent="0.2">
      <c r="C50">
        <v>263</v>
      </c>
      <c r="F50">
        <v>8</v>
      </c>
    </row>
    <row r="51" spans="3:6" x14ac:dyDescent="0.2">
      <c r="C51">
        <v>15</v>
      </c>
      <c r="F51">
        <v>1293</v>
      </c>
    </row>
    <row r="52" spans="3:6" x14ac:dyDescent="0.2">
      <c r="C52">
        <v>61</v>
      </c>
      <c r="F52">
        <v>17</v>
      </c>
    </row>
    <row r="53" spans="3:6" x14ac:dyDescent="0.2">
      <c r="C53">
        <v>45</v>
      </c>
      <c r="F53">
        <v>0</v>
      </c>
    </row>
    <row r="54" spans="3:6" x14ac:dyDescent="0.2">
      <c r="C54">
        <v>70</v>
      </c>
      <c r="F54">
        <v>13</v>
      </c>
    </row>
    <row r="55" spans="3:6" x14ac:dyDescent="0.2">
      <c r="C55">
        <v>38</v>
      </c>
      <c r="F55">
        <v>0</v>
      </c>
    </row>
    <row r="56" spans="3:6" x14ac:dyDescent="0.2">
      <c r="C56">
        <v>87</v>
      </c>
      <c r="F56">
        <v>0</v>
      </c>
    </row>
    <row r="57" spans="3:6" x14ac:dyDescent="0.2">
      <c r="C57">
        <v>22</v>
      </c>
      <c r="F57">
        <v>33</v>
      </c>
    </row>
    <row r="58" spans="3:6" x14ac:dyDescent="0.2">
      <c r="C58">
        <v>119</v>
      </c>
      <c r="F58">
        <v>12</v>
      </c>
    </row>
    <row r="59" spans="3:6" x14ac:dyDescent="0.2">
      <c r="C59">
        <v>52</v>
      </c>
      <c r="F59">
        <v>1</v>
      </c>
    </row>
    <row r="60" spans="3:6" x14ac:dyDescent="0.2">
      <c r="C60">
        <v>117</v>
      </c>
      <c r="F60">
        <v>1</v>
      </c>
    </row>
    <row r="61" spans="3:6" x14ac:dyDescent="0.2">
      <c r="C61">
        <v>52</v>
      </c>
      <c r="F61">
        <v>1</v>
      </c>
    </row>
    <row r="62" spans="3:6" x14ac:dyDescent="0.2">
      <c r="C62">
        <v>86</v>
      </c>
      <c r="F62">
        <v>1</v>
      </c>
    </row>
    <row r="63" spans="3:6" x14ac:dyDescent="0.2">
      <c r="C63">
        <v>174</v>
      </c>
      <c r="F63">
        <v>84</v>
      </c>
    </row>
    <row r="64" spans="3:6" x14ac:dyDescent="0.2">
      <c r="C64">
        <v>69</v>
      </c>
      <c r="F64">
        <v>38</v>
      </c>
    </row>
    <row r="65" spans="3:6" x14ac:dyDescent="0.2">
      <c r="C65">
        <v>75</v>
      </c>
      <c r="F65">
        <v>1</v>
      </c>
    </row>
    <row r="66" spans="3:6" x14ac:dyDescent="0.2">
      <c r="C66">
        <v>33</v>
      </c>
      <c r="F66">
        <v>76</v>
      </c>
    </row>
    <row r="67" spans="3:6" x14ac:dyDescent="0.2">
      <c r="C67">
        <v>108</v>
      </c>
      <c r="F67">
        <v>3</v>
      </c>
    </row>
    <row r="68" spans="3:6" x14ac:dyDescent="0.2">
      <c r="C68">
        <v>23</v>
      </c>
      <c r="F68">
        <v>0</v>
      </c>
    </row>
    <row r="69" spans="3:6" x14ac:dyDescent="0.2">
      <c r="C69">
        <v>48</v>
      </c>
      <c r="F69">
        <v>2</v>
      </c>
    </row>
    <row r="70" spans="3:6" x14ac:dyDescent="0.2">
      <c r="C70">
        <v>64</v>
      </c>
      <c r="F70">
        <v>0</v>
      </c>
    </row>
    <row r="71" spans="3:6" x14ac:dyDescent="0.2">
      <c r="C71">
        <v>24</v>
      </c>
      <c r="F71">
        <v>0</v>
      </c>
    </row>
    <row r="72" spans="3:6" x14ac:dyDescent="0.2">
      <c r="C72">
        <v>57</v>
      </c>
      <c r="F72">
        <v>0</v>
      </c>
    </row>
    <row r="73" spans="3:6" x14ac:dyDescent="0.2">
      <c r="C73">
        <v>26</v>
      </c>
      <c r="F73">
        <v>2</v>
      </c>
    </row>
    <row r="74" spans="3:6" x14ac:dyDescent="0.2">
      <c r="C74">
        <v>20</v>
      </c>
      <c r="F74">
        <v>0</v>
      </c>
    </row>
    <row r="75" spans="3:6" x14ac:dyDescent="0.2">
      <c r="C75">
        <v>36</v>
      </c>
      <c r="F75">
        <v>0</v>
      </c>
    </row>
    <row r="76" spans="3:6" x14ac:dyDescent="0.2">
      <c r="C76">
        <v>178</v>
      </c>
      <c r="F76">
        <v>0</v>
      </c>
    </row>
    <row r="77" spans="3:6" x14ac:dyDescent="0.2">
      <c r="C77">
        <v>17</v>
      </c>
      <c r="F77">
        <v>2</v>
      </c>
    </row>
    <row r="78" spans="3:6" x14ac:dyDescent="0.2">
      <c r="C78">
        <v>32</v>
      </c>
      <c r="F78">
        <v>0</v>
      </c>
    </row>
    <row r="79" spans="3:6" x14ac:dyDescent="0.2">
      <c r="C79">
        <v>41</v>
      </c>
      <c r="F79">
        <v>7</v>
      </c>
    </row>
    <row r="80" spans="3:6" x14ac:dyDescent="0.2">
      <c r="C80">
        <v>18</v>
      </c>
      <c r="F80">
        <v>0</v>
      </c>
    </row>
    <row r="81" spans="3:6" x14ac:dyDescent="0.2">
      <c r="C81">
        <v>29</v>
      </c>
      <c r="F81">
        <v>5</v>
      </c>
    </row>
    <row r="82" spans="3:6" x14ac:dyDescent="0.2">
      <c r="C82">
        <v>47</v>
      </c>
      <c r="F82">
        <v>0</v>
      </c>
    </row>
    <row r="83" spans="3:6" x14ac:dyDescent="0.2">
      <c r="C83">
        <v>15</v>
      </c>
      <c r="F83">
        <v>0</v>
      </c>
    </row>
    <row r="84" spans="3:6" x14ac:dyDescent="0.2">
      <c r="C84">
        <v>26</v>
      </c>
      <c r="F84">
        <v>1</v>
      </c>
    </row>
    <row r="85" spans="3:6" x14ac:dyDescent="0.2">
      <c r="C85">
        <v>35</v>
      </c>
      <c r="F85">
        <v>0</v>
      </c>
    </row>
    <row r="86" spans="3:6" x14ac:dyDescent="0.2">
      <c r="C86">
        <v>41</v>
      </c>
      <c r="F86">
        <v>5</v>
      </c>
    </row>
    <row r="87" spans="3:6" x14ac:dyDescent="0.2">
      <c r="C87">
        <v>47</v>
      </c>
      <c r="F87">
        <v>3</v>
      </c>
    </row>
    <row r="88" spans="3:6" x14ac:dyDescent="0.2">
      <c r="C88">
        <v>28</v>
      </c>
      <c r="F88">
        <v>6</v>
      </c>
    </row>
    <row r="89" spans="3:6" x14ac:dyDescent="0.2">
      <c r="C89">
        <v>100</v>
      </c>
      <c r="F89">
        <v>12</v>
      </c>
    </row>
    <row r="90" spans="3:6" x14ac:dyDescent="0.2">
      <c r="C90">
        <v>13</v>
      </c>
      <c r="F90">
        <v>13</v>
      </c>
    </row>
    <row r="91" spans="3:6" x14ac:dyDescent="0.2">
      <c r="C91">
        <v>7</v>
      </c>
      <c r="F91">
        <v>5</v>
      </c>
    </row>
    <row r="92" spans="3:6" x14ac:dyDescent="0.2">
      <c r="C92">
        <v>21</v>
      </c>
      <c r="F92">
        <v>2</v>
      </c>
    </row>
    <row r="93" spans="3:6" x14ac:dyDescent="0.2">
      <c r="C93">
        <v>17</v>
      </c>
      <c r="F93">
        <v>8</v>
      </c>
    </row>
    <row r="94" spans="3:6" x14ac:dyDescent="0.2">
      <c r="C94">
        <v>25</v>
      </c>
      <c r="F94">
        <v>0</v>
      </c>
    </row>
    <row r="95" spans="3:6" x14ac:dyDescent="0.2">
      <c r="C95">
        <v>60</v>
      </c>
      <c r="F95">
        <v>13</v>
      </c>
    </row>
    <row r="96" spans="3:6" x14ac:dyDescent="0.2">
      <c r="C96">
        <v>56</v>
      </c>
      <c r="F96">
        <v>0</v>
      </c>
    </row>
    <row r="97" spans="3:6" x14ac:dyDescent="0.2">
      <c r="C97">
        <v>16</v>
      </c>
      <c r="F97">
        <v>5</v>
      </c>
    </row>
    <row r="98" spans="3:6" x14ac:dyDescent="0.2">
      <c r="C98">
        <v>46</v>
      </c>
      <c r="F98">
        <v>8</v>
      </c>
    </row>
    <row r="99" spans="3:6" x14ac:dyDescent="0.2">
      <c r="C99">
        <v>43</v>
      </c>
      <c r="F99">
        <v>8</v>
      </c>
    </row>
    <row r="100" spans="3:6" x14ac:dyDescent="0.2">
      <c r="C100">
        <v>15</v>
      </c>
      <c r="F100">
        <v>0</v>
      </c>
    </row>
    <row r="101" spans="3:6" x14ac:dyDescent="0.2">
      <c r="C101">
        <v>12</v>
      </c>
      <c r="F101">
        <v>2</v>
      </c>
    </row>
    <row r="102" spans="3:6" x14ac:dyDescent="0.2">
      <c r="C102">
        <v>21</v>
      </c>
      <c r="F102">
        <v>3</v>
      </c>
    </row>
    <row r="103" spans="3:6" x14ac:dyDescent="0.2">
      <c r="C103">
        <v>34</v>
      </c>
      <c r="F103">
        <v>0</v>
      </c>
    </row>
    <row r="104" spans="3:6" x14ac:dyDescent="0.2">
      <c r="C104">
        <v>8</v>
      </c>
      <c r="F104">
        <v>0</v>
      </c>
    </row>
    <row r="105" spans="3:6" x14ac:dyDescent="0.2">
      <c r="C105">
        <v>60</v>
      </c>
      <c r="F105">
        <v>11</v>
      </c>
    </row>
    <row r="106" spans="3:6" x14ac:dyDescent="0.2">
      <c r="C106">
        <v>39</v>
      </c>
      <c r="F106">
        <v>0</v>
      </c>
    </row>
    <row r="107" spans="3:6" x14ac:dyDescent="0.2">
      <c r="C107">
        <v>26</v>
      </c>
      <c r="F107">
        <v>1</v>
      </c>
    </row>
    <row r="108" spans="3:6" x14ac:dyDescent="0.2">
      <c r="C108">
        <v>35</v>
      </c>
      <c r="F108">
        <v>0</v>
      </c>
    </row>
    <row r="109" spans="3:6" x14ac:dyDescent="0.2">
      <c r="C109">
        <v>65</v>
      </c>
      <c r="F109">
        <v>17</v>
      </c>
    </row>
    <row r="110" spans="3:6" x14ac:dyDescent="0.2">
      <c r="C110">
        <v>49</v>
      </c>
      <c r="F110">
        <v>2</v>
      </c>
    </row>
    <row r="111" spans="3:6" x14ac:dyDescent="0.2">
      <c r="C111">
        <v>10</v>
      </c>
      <c r="F111">
        <v>1</v>
      </c>
    </row>
    <row r="112" spans="3:6" x14ac:dyDescent="0.2">
      <c r="C112">
        <v>60</v>
      </c>
      <c r="F112">
        <v>2</v>
      </c>
    </row>
    <row r="113" spans="3:6" x14ac:dyDescent="0.2">
      <c r="C113">
        <v>27</v>
      </c>
      <c r="F113">
        <v>16</v>
      </c>
    </row>
    <row r="114" spans="3:6" x14ac:dyDescent="0.2">
      <c r="C114">
        <v>69</v>
      </c>
      <c r="F114">
        <v>1</v>
      </c>
    </row>
    <row r="115" spans="3:6" x14ac:dyDescent="0.2">
      <c r="C115">
        <v>47</v>
      </c>
      <c r="F115">
        <v>4</v>
      </c>
    </row>
    <row r="116" spans="3:6" x14ac:dyDescent="0.2">
      <c r="C116">
        <v>47</v>
      </c>
      <c r="F116">
        <v>5</v>
      </c>
    </row>
    <row r="117" spans="3:6" x14ac:dyDescent="0.2">
      <c r="C117">
        <v>26</v>
      </c>
      <c r="F117">
        <v>7</v>
      </c>
    </row>
    <row r="118" spans="3:6" x14ac:dyDescent="0.2">
      <c r="C118">
        <v>53</v>
      </c>
      <c r="F118">
        <v>0</v>
      </c>
    </row>
    <row r="119" spans="3:6" x14ac:dyDescent="0.2">
      <c r="C119">
        <v>81</v>
      </c>
      <c r="F119">
        <v>12</v>
      </c>
    </row>
    <row r="120" spans="3:6" x14ac:dyDescent="0.2">
      <c r="C120">
        <v>78</v>
      </c>
      <c r="F120">
        <v>2</v>
      </c>
    </row>
    <row r="121" spans="3:6" x14ac:dyDescent="0.2">
      <c r="C121">
        <v>35</v>
      </c>
      <c r="F121">
        <v>5</v>
      </c>
    </row>
    <row r="122" spans="3:6" x14ac:dyDescent="0.2">
      <c r="C122">
        <v>22</v>
      </c>
      <c r="F122">
        <v>2</v>
      </c>
    </row>
    <row r="123" spans="3:6" x14ac:dyDescent="0.2">
      <c r="C123">
        <v>57</v>
      </c>
      <c r="F123">
        <v>3</v>
      </c>
    </row>
    <row r="124" spans="3:6" x14ac:dyDescent="0.2">
      <c r="C124">
        <v>27</v>
      </c>
      <c r="F124">
        <v>0</v>
      </c>
    </row>
    <row r="125" spans="3:6" x14ac:dyDescent="0.2">
      <c r="C125">
        <v>39</v>
      </c>
      <c r="F125">
        <v>49</v>
      </c>
    </row>
    <row r="126" spans="3:6" x14ac:dyDescent="0.2">
      <c r="C126">
        <v>37</v>
      </c>
      <c r="F126">
        <v>1</v>
      </c>
    </row>
    <row r="127" spans="3:6" x14ac:dyDescent="0.2">
      <c r="C127">
        <v>137</v>
      </c>
      <c r="F127">
        <v>2</v>
      </c>
    </row>
    <row r="128" spans="3:6" x14ac:dyDescent="0.2">
      <c r="C128">
        <v>376</v>
      </c>
      <c r="F128">
        <v>0</v>
      </c>
    </row>
    <row r="129" spans="3:6" x14ac:dyDescent="0.2">
      <c r="C129">
        <v>202</v>
      </c>
      <c r="F129">
        <v>0</v>
      </c>
    </row>
    <row r="130" spans="3:6" x14ac:dyDescent="0.2">
      <c r="C130">
        <v>328</v>
      </c>
      <c r="F130">
        <v>11</v>
      </c>
    </row>
    <row r="131" spans="3:6" x14ac:dyDescent="0.2">
      <c r="C131">
        <v>84</v>
      </c>
      <c r="F131">
        <v>1</v>
      </c>
    </row>
    <row r="132" spans="3:6" x14ac:dyDescent="0.2">
      <c r="C132">
        <v>96</v>
      </c>
      <c r="F132">
        <v>8</v>
      </c>
    </row>
    <row r="133" spans="3:6" x14ac:dyDescent="0.2">
      <c r="C133">
        <v>223</v>
      </c>
      <c r="F133">
        <v>5</v>
      </c>
    </row>
    <row r="134" spans="3:6" x14ac:dyDescent="0.2">
      <c r="C134">
        <v>62</v>
      </c>
      <c r="F134">
        <v>39</v>
      </c>
    </row>
    <row r="135" spans="3:6" x14ac:dyDescent="0.2">
      <c r="C135">
        <v>146</v>
      </c>
      <c r="F135">
        <v>0</v>
      </c>
    </row>
    <row r="136" spans="3:6" x14ac:dyDescent="0.2">
      <c r="C136">
        <v>235</v>
      </c>
      <c r="F136">
        <v>0</v>
      </c>
    </row>
    <row r="137" spans="3:6" x14ac:dyDescent="0.2">
      <c r="C137">
        <v>437</v>
      </c>
      <c r="F137">
        <v>2</v>
      </c>
    </row>
    <row r="138" spans="3:6" x14ac:dyDescent="0.2">
      <c r="C138">
        <v>77</v>
      </c>
      <c r="F138">
        <v>170</v>
      </c>
    </row>
    <row r="139" spans="3:6" x14ac:dyDescent="0.2">
      <c r="C139">
        <v>108</v>
      </c>
      <c r="F139">
        <v>5</v>
      </c>
    </row>
    <row r="140" spans="3:6" x14ac:dyDescent="0.2">
      <c r="C140">
        <v>7</v>
      </c>
      <c r="F140">
        <v>14</v>
      </c>
    </row>
    <row r="141" spans="3:6" x14ac:dyDescent="0.2">
      <c r="C141">
        <v>314</v>
      </c>
      <c r="F141">
        <v>1</v>
      </c>
    </row>
    <row r="142" spans="3:6" x14ac:dyDescent="0.2">
      <c r="C142">
        <v>188</v>
      </c>
      <c r="F142">
        <v>0</v>
      </c>
    </row>
    <row r="143" spans="3:6" x14ac:dyDescent="0.2">
      <c r="C143">
        <v>275</v>
      </c>
      <c r="F143">
        <v>124</v>
      </c>
    </row>
    <row r="144" spans="3:6" x14ac:dyDescent="0.2">
      <c r="C144">
        <v>560</v>
      </c>
      <c r="F144">
        <v>0</v>
      </c>
    </row>
    <row r="145" spans="3:6" x14ac:dyDescent="0.2">
      <c r="C145">
        <v>688</v>
      </c>
      <c r="F145">
        <v>0</v>
      </c>
    </row>
    <row r="146" spans="3:6" x14ac:dyDescent="0.2">
      <c r="C146">
        <v>942</v>
      </c>
      <c r="F146">
        <v>55</v>
      </c>
    </row>
    <row r="147" spans="3:6" x14ac:dyDescent="0.2">
      <c r="C147">
        <v>88</v>
      </c>
      <c r="F147">
        <v>140</v>
      </c>
    </row>
    <row r="148" spans="3:6" x14ac:dyDescent="0.2">
      <c r="C148">
        <v>220</v>
      </c>
      <c r="F148">
        <v>21</v>
      </c>
    </row>
    <row r="149" spans="3:6" x14ac:dyDescent="0.2">
      <c r="C149">
        <v>145</v>
      </c>
      <c r="F149">
        <v>1</v>
      </c>
    </row>
    <row r="150" spans="3:6" x14ac:dyDescent="0.2">
      <c r="C150">
        <v>963</v>
      </c>
      <c r="F150">
        <v>147</v>
      </c>
    </row>
    <row r="151" spans="3:6" x14ac:dyDescent="0.2">
      <c r="C151">
        <v>91</v>
      </c>
      <c r="F151">
        <v>11</v>
      </c>
    </row>
    <row r="152" spans="3:6" x14ac:dyDescent="0.2">
      <c r="C152">
        <v>58</v>
      </c>
      <c r="F152">
        <v>125</v>
      </c>
    </row>
    <row r="153" spans="3:6" x14ac:dyDescent="0.2">
      <c r="C153">
        <v>36</v>
      </c>
      <c r="F153">
        <v>1</v>
      </c>
    </row>
    <row r="154" spans="3:6" x14ac:dyDescent="0.2">
      <c r="C154">
        <v>165</v>
      </c>
      <c r="F154">
        <v>0</v>
      </c>
    </row>
    <row r="155" spans="3:6" x14ac:dyDescent="0.2">
      <c r="C155">
        <v>111</v>
      </c>
      <c r="F155">
        <v>0</v>
      </c>
    </row>
    <row r="156" spans="3:6" x14ac:dyDescent="0.2">
      <c r="C156">
        <v>1596</v>
      </c>
      <c r="F156">
        <v>3</v>
      </c>
    </row>
    <row r="157" spans="3:6" x14ac:dyDescent="0.2">
      <c r="C157">
        <v>61</v>
      </c>
      <c r="F157">
        <v>0</v>
      </c>
    </row>
    <row r="158" spans="3:6" x14ac:dyDescent="0.2">
      <c r="C158">
        <v>287</v>
      </c>
      <c r="F158">
        <v>0</v>
      </c>
    </row>
    <row r="159" spans="3:6" x14ac:dyDescent="0.2">
      <c r="C159">
        <v>65</v>
      </c>
      <c r="F159">
        <v>0</v>
      </c>
    </row>
    <row r="160" spans="3:6" x14ac:dyDescent="0.2">
      <c r="C160">
        <v>118</v>
      </c>
      <c r="F160">
        <v>0</v>
      </c>
    </row>
    <row r="161" spans="3:6" x14ac:dyDescent="0.2">
      <c r="C161">
        <v>113</v>
      </c>
      <c r="F161">
        <v>3</v>
      </c>
    </row>
    <row r="162" spans="3:6" x14ac:dyDescent="0.2">
      <c r="C162">
        <v>332</v>
      </c>
      <c r="F162">
        <v>0</v>
      </c>
    </row>
    <row r="163" spans="3:6" x14ac:dyDescent="0.2">
      <c r="C163">
        <v>62</v>
      </c>
      <c r="F163">
        <v>1</v>
      </c>
    </row>
    <row r="164" spans="3:6" x14ac:dyDescent="0.2">
      <c r="C164">
        <v>951</v>
      </c>
      <c r="F164">
        <v>3</v>
      </c>
    </row>
    <row r="165" spans="3:6" x14ac:dyDescent="0.2">
      <c r="C165">
        <v>415</v>
      </c>
      <c r="F165">
        <v>22</v>
      </c>
    </row>
    <row r="166" spans="3:6" x14ac:dyDescent="0.2">
      <c r="C166">
        <v>305</v>
      </c>
      <c r="F166">
        <v>26</v>
      </c>
    </row>
    <row r="167" spans="3:6" x14ac:dyDescent="0.2">
      <c r="C167">
        <v>2139</v>
      </c>
      <c r="F167">
        <v>4</v>
      </c>
    </row>
    <row r="168" spans="3:6" x14ac:dyDescent="0.2">
      <c r="C168">
        <v>79</v>
      </c>
      <c r="F168">
        <v>0</v>
      </c>
    </row>
    <row r="169" spans="3:6" x14ac:dyDescent="0.2">
      <c r="C169">
        <v>179</v>
      </c>
      <c r="F169">
        <v>4</v>
      </c>
    </row>
    <row r="170" spans="3:6" x14ac:dyDescent="0.2">
      <c r="C170">
        <v>202</v>
      </c>
      <c r="F170">
        <v>9</v>
      </c>
    </row>
    <row r="171" spans="3:6" x14ac:dyDescent="0.2">
      <c r="C171">
        <v>760</v>
      </c>
      <c r="F171">
        <v>5</v>
      </c>
    </row>
    <row r="172" spans="3:6" x14ac:dyDescent="0.2">
      <c r="C172">
        <v>563</v>
      </c>
      <c r="F172">
        <v>14</v>
      </c>
    </row>
    <row r="173" spans="3:6" x14ac:dyDescent="0.2">
      <c r="C173">
        <v>135</v>
      </c>
      <c r="F173">
        <v>1</v>
      </c>
    </row>
    <row r="174" spans="3:6" x14ac:dyDescent="0.2">
      <c r="C174">
        <v>290</v>
      </c>
      <c r="F174">
        <v>10</v>
      </c>
    </row>
    <row r="175" spans="3:6" x14ac:dyDescent="0.2">
      <c r="C175">
        <v>447</v>
      </c>
      <c r="F175">
        <v>3</v>
      </c>
    </row>
    <row r="176" spans="3:6" x14ac:dyDescent="0.2">
      <c r="C176">
        <v>232</v>
      </c>
      <c r="F176">
        <v>1</v>
      </c>
    </row>
    <row r="177" spans="3:6" x14ac:dyDescent="0.2">
      <c r="C177">
        <v>168</v>
      </c>
      <c r="F177">
        <v>0</v>
      </c>
    </row>
    <row r="178" spans="3:6" x14ac:dyDescent="0.2">
      <c r="C178">
        <v>128</v>
      </c>
      <c r="F178">
        <v>5</v>
      </c>
    </row>
    <row r="179" spans="3:6" x14ac:dyDescent="0.2">
      <c r="C179">
        <v>493</v>
      </c>
      <c r="F179">
        <v>2</v>
      </c>
    </row>
    <row r="180" spans="3:6" x14ac:dyDescent="0.2">
      <c r="C180">
        <v>131</v>
      </c>
      <c r="F180">
        <v>68</v>
      </c>
    </row>
    <row r="181" spans="3:6" x14ac:dyDescent="0.2">
      <c r="C181">
        <v>50</v>
      </c>
      <c r="F181">
        <v>3</v>
      </c>
    </row>
    <row r="182" spans="3:6" x14ac:dyDescent="0.2">
      <c r="C182">
        <v>665</v>
      </c>
      <c r="F182">
        <v>34</v>
      </c>
    </row>
    <row r="183" spans="3:6" x14ac:dyDescent="0.2">
      <c r="C183">
        <v>129</v>
      </c>
      <c r="F183">
        <v>0</v>
      </c>
    </row>
    <row r="184" spans="3:6" x14ac:dyDescent="0.2">
      <c r="C184">
        <v>142</v>
      </c>
      <c r="F184">
        <v>3</v>
      </c>
    </row>
    <row r="185" spans="3:6" x14ac:dyDescent="0.2">
      <c r="C185">
        <v>2436</v>
      </c>
      <c r="F185">
        <v>0</v>
      </c>
    </row>
    <row r="186" spans="3:6" x14ac:dyDescent="0.2">
      <c r="C186">
        <v>244</v>
      </c>
      <c r="F186">
        <v>70</v>
      </c>
    </row>
    <row r="187" spans="3:6" x14ac:dyDescent="0.2">
      <c r="C187">
        <v>298</v>
      </c>
      <c r="F187">
        <v>1</v>
      </c>
    </row>
    <row r="188" spans="3:6" x14ac:dyDescent="0.2">
      <c r="C188">
        <v>251</v>
      </c>
      <c r="F188">
        <v>1</v>
      </c>
    </row>
    <row r="189" spans="3:6" x14ac:dyDescent="0.2">
      <c r="C189">
        <v>108</v>
      </c>
      <c r="F189">
        <v>1</v>
      </c>
    </row>
    <row r="190" spans="3:6" x14ac:dyDescent="0.2">
      <c r="C190">
        <v>82</v>
      </c>
      <c r="F190">
        <v>2</v>
      </c>
    </row>
    <row r="191" spans="3:6" x14ac:dyDescent="0.2">
      <c r="C191">
        <v>74</v>
      </c>
      <c r="F191">
        <v>2</v>
      </c>
    </row>
    <row r="192" spans="3:6" x14ac:dyDescent="0.2">
      <c r="C192">
        <v>189</v>
      </c>
      <c r="F192">
        <v>34</v>
      </c>
    </row>
    <row r="193" spans="3:6" x14ac:dyDescent="0.2">
      <c r="C193">
        <v>80</v>
      </c>
      <c r="F193">
        <v>2</v>
      </c>
    </row>
    <row r="194" spans="3:6" x14ac:dyDescent="0.2">
      <c r="C194">
        <v>576</v>
      </c>
      <c r="F194">
        <v>0</v>
      </c>
    </row>
    <row r="195" spans="3:6" x14ac:dyDescent="0.2">
      <c r="C195">
        <v>202</v>
      </c>
      <c r="F195">
        <v>1</v>
      </c>
    </row>
    <row r="196" spans="3:6" x14ac:dyDescent="0.2">
      <c r="C196">
        <v>238</v>
      </c>
      <c r="F196">
        <v>8</v>
      </c>
    </row>
    <row r="197" spans="3:6" x14ac:dyDescent="0.2">
      <c r="C197">
        <v>36</v>
      </c>
      <c r="F197">
        <v>4</v>
      </c>
    </row>
    <row r="198" spans="3:6" x14ac:dyDescent="0.2">
      <c r="C198">
        <v>150</v>
      </c>
      <c r="F198">
        <v>28</v>
      </c>
    </row>
    <row r="199" spans="3:6" x14ac:dyDescent="0.2">
      <c r="C199">
        <v>146</v>
      </c>
      <c r="F199">
        <v>0</v>
      </c>
    </row>
    <row r="200" spans="3:6" x14ac:dyDescent="0.2">
      <c r="C200">
        <v>222</v>
      </c>
      <c r="F200">
        <v>6</v>
      </c>
    </row>
    <row r="201" spans="3:6" x14ac:dyDescent="0.2">
      <c r="C201">
        <v>120</v>
      </c>
      <c r="F201">
        <v>22</v>
      </c>
    </row>
    <row r="202" spans="3:6" x14ac:dyDescent="0.2">
      <c r="C202">
        <v>126</v>
      </c>
      <c r="F202">
        <v>0</v>
      </c>
    </row>
    <row r="203" spans="3:6" x14ac:dyDescent="0.2">
      <c r="C203">
        <v>158</v>
      </c>
      <c r="F203">
        <v>1</v>
      </c>
    </row>
    <row r="204" spans="3:6" x14ac:dyDescent="0.2">
      <c r="C204">
        <v>316</v>
      </c>
      <c r="F204">
        <v>20</v>
      </c>
    </row>
    <row r="205" spans="3:6" x14ac:dyDescent="0.2">
      <c r="C205">
        <v>284</v>
      </c>
      <c r="F205">
        <v>0</v>
      </c>
    </row>
    <row r="206" spans="3:6" x14ac:dyDescent="0.2">
      <c r="C206">
        <v>51</v>
      </c>
      <c r="F206">
        <v>1</v>
      </c>
    </row>
    <row r="207" spans="3:6" x14ac:dyDescent="0.2">
      <c r="C207">
        <v>158</v>
      </c>
      <c r="F207">
        <v>3</v>
      </c>
    </row>
    <row r="208" spans="3:6" x14ac:dyDescent="0.2">
      <c r="C208">
        <v>337</v>
      </c>
      <c r="F208">
        <v>2</v>
      </c>
    </row>
    <row r="209" spans="3:6" x14ac:dyDescent="0.2">
      <c r="C209">
        <v>186</v>
      </c>
      <c r="F209">
        <v>0</v>
      </c>
    </row>
    <row r="210" spans="3:6" x14ac:dyDescent="0.2">
      <c r="C210">
        <v>58</v>
      </c>
      <c r="F210">
        <v>2</v>
      </c>
    </row>
    <row r="211" spans="3:6" x14ac:dyDescent="0.2">
      <c r="C211">
        <v>82</v>
      </c>
      <c r="F211">
        <v>1</v>
      </c>
    </row>
    <row r="212" spans="3:6" x14ac:dyDescent="0.2">
      <c r="C212">
        <v>736</v>
      </c>
      <c r="F212">
        <v>0</v>
      </c>
    </row>
    <row r="213" spans="3:6" x14ac:dyDescent="0.2">
      <c r="C213">
        <v>1151</v>
      </c>
      <c r="F213">
        <v>1</v>
      </c>
    </row>
    <row r="214" spans="3:6" x14ac:dyDescent="0.2">
      <c r="C214">
        <v>34</v>
      </c>
      <c r="F214">
        <v>0</v>
      </c>
    </row>
    <row r="215" spans="3:6" x14ac:dyDescent="0.2">
      <c r="C215">
        <v>498</v>
      </c>
      <c r="F215">
        <v>5</v>
      </c>
    </row>
    <row r="216" spans="3:6" x14ac:dyDescent="0.2">
      <c r="C216">
        <v>167</v>
      </c>
      <c r="F216">
        <v>1</v>
      </c>
    </row>
    <row r="217" spans="3:6" x14ac:dyDescent="0.2">
      <c r="C217">
        <v>340</v>
      </c>
      <c r="F217">
        <v>1</v>
      </c>
    </row>
    <row r="218" spans="3:6" x14ac:dyDescent="0.2">
      <c r="C218">
        <v>438</v>
      </c>
      <c r="F218">
        <v>2</v>
      </c>
    </row>
    <row r="219" spans="3:6" x14ac:dyDescent="0.2">
      <c r="C219">
        <v>555</v>
      </c>
      <c r="F219">
        <v>0</v>
      </c>
    </row>
    <row r="220" spans="3:6" x14ac:dyDescent="0.2">
      <c r="C220">
        <v>266</v>
      </c>
      <c r="F220">
        <v>9</v>
      </c>
    </row>
    <row r="221" spans="3:6" x14ac:dyDescent="0.2">
      <c r="C221">
        <v>69</v>
      </c>
      <c r="F221">
        <v>4</v>
      </c>
    </row>
    <row r="222" spans="3:6" x14ac:dyDescent="0.2">
      <c r="C222">
        <v>80</v>
      </c>
      <c r="F222">
        <v>4</v>
      </c>
    </row>
    <row r="223" spans="3:6" x14ac:dyDescent="0.2">
      <c r="C223">
        <v>493</v>
      </c>
      <c r="F223">
        <v>1</v>
      </c>
    </row>
    <row r="224" spans="3:6" x14ac:dyDescent="0.2">
      <c r="C224">
        <v>31</v>
      </c>
      <c r="F224">
        <v>1</v>
      </c>
    </row>
    <row r="225" spans="3:6" x14ac:dyDescent="0.2">
      <c r="C225">
        <v>236</v>
      </c>
      <c r="F225">
        <v>7</v>
      </c>
    </row>
    <row r="226" spans="3:6" x14ac:dyDescent="0.2">
      <c r="C226">
        <v>89</v>
      </c>
      <c r="F226">
        <v>5</v>
      </c>
    </row>
    <row r="227" spans="3:6" x14ac:dyDescent="0.2">
      <c r="C227">
        <v>299</v>
      </c>
      <c r="F227">
        <v>1</v>
      </c>
    </row>
    <row r="228" spans="3:6" x14ac:dyDescent="0.2">
      <c r="C228">
        <v>55</v>
      </c>
      <c r="F228">
        <v>0</v>
      </c>
    </row>
    <row r="229" spans="3:6" x14ac:dyDescent="0.2">
      <c r="C229">
        <v>325</v>
      </c>
      <c r="F229">
        <v>0</v>
      </c>
    </row>
    <row r="230" spans="3:6" x14ac:dyDescent="0.2">
      <c r="C230">
        <v>524</v>
      </c>
      <c r="F230">
        <v>1</v>
      </c>
    </row>
    <row r="231" spans="3:6" x14ac:dyDescent="0.2">
      <c r="C231">
        <v>285</v>
      </c>
      <c r="F231">
        <v>2</v>
      </c>
    </row>
    <row r="232" spans="3:6" x14ac:dyDescent="0.2">
      <c r="C232">
        <v>179</v>
      </c>
      <c r="F232">
        <v>0</v>
      </c>
    </row>
    <row r="233" spans="3:6" x14ac:dyDescent="0.2">
      <c r="C233">
        <v>188</v>
      </c>
      <c r="F233">
        <v>4</v>
      </c>
    </row>
    <row r="234" spans="3:6" x14ac:dyDescent="0.2">
      <c r="C234">
        <v>379</v>
      </c>
      <c r="F234">
        <v>7</v>
      </c>
    </row>
    <row r="235" spans="3:6" x14ac:dyDescent="0.2">
      <c r="C235">
        <v>119</v>
      </c>
      <c r="F235">
        <v>2</v>
      </c>
    </row>
    <row r="236" spans="3:6" x14ac:dyDescent="0.2">
      <c r="C236">
        <v>167</v>
      </c>
      <c r="F236">
        <v>1</v>
      </c>
    </row>
    <row r="237" spans="3:6" x14ac:dyDescent="0.2">
      <c r="C237">
        <v>221</v>
      </c>
      <c r="F237">
        <v>9</v>
      </c>
    </row>
    <row r="238" spans="3:6" x14ac:dyDescent="0.2">
      <c r="C238">
        <v>964</v>
      </c>
      <c r="F238">
        <v>2</v>
      </c>
    </row>
    <row r="239" spans="3:6" x14ac:dyDescent="0.2">
      <c r="C239">
        <v>286</v>
      </c>
      <c r="F239">
        <v>1</v>
      </c>
    </row>
    <row r="240" spans="3:6" x14ac:dyDescent="0.2">
      <c r="C240">
        <v>613</v>
      </c>
      <c r="F240">
        <v>7</v>
      </c>
    </row>
    <row r="241" spans="3:6" x14ac:dyDescent="0.2">
      <c r="C241">
        <v>29</v>
      </c>
      <c r="F241">
        <v>2</v>
      </c>
    </row>
    <row r="242" spans="3:6" x14ac:dyDescent="0.2">
      <c r="C242">
        <v>165</v>
      </c>
      <c r="F242">
        <v>8</v>
      </c>
    </row>
    <row r="243" spans="3:6" x14ac:dyDescent="0.2">
      <c r="C243">
        <v>97</v>
      </c>
      <c r="F243">
        <v>2</v>
      </c>
    </row>
    <row r="244" spans="3:6" x14ac:dyDescent="0.2">
      <c r="C244">
        <v>303</v>
      </c>
      <c r="F244">
        <v>2</v>
      </c>
    </row>
    <row r="245" spans="3:6" x14ac:dyDescent="0.2">
      <c r="C245">
        <v>267</v>
      </c>
      <c r="F245">
        <v>7</v>
      </c>
    </row>
    <row r="246" spans="3:6" x14ac:dyDescent="0.2">
      <c r="C246">
        <v>302</v>
      </c>
      <c r="F246">
        <v>2</v>
      </c>
    </row>
    <row r="247" spans="3:6" x14ac:dyDescent="0.2">
      <c r="C247">
        <v>87</v>
      </c>
      <c r="F247">
        <v>18</v>
      </c>
    </row>
    <row r="248" spans="3:6" x14ac:dyDescent="0.2">
      <c r="C248">
        <v>354</v>
      </c>
      <c r="F248">
        <v>9</v>
      </c>
    </row>
    <row r="249" spans="3:6" x14ac:dyDescent="0.2">
      <c r="C249">
        <v>86</v>
      </c>
      <c r="F249">
        <v>4</v>
      </c>
    </row>
    <row r="250" spans="3:6" x14ac:dyDescent="0.2">
      <c r="C250">
        <v>26</v>
      </c>
      <c r="F250">
        <v>7</v>
      </c>
    </row>
    <row r="251" spans="3:6" x14ac:dyDescent="0.2">
      <c r="C251">
        <v>113</v>
      </c>
      <c r="F251">
        <v>29</v>
      </c>
    </row>
    <row r="252" spans="3:6" x14ac:dyDescent="0.2">
      <c r="C252">
        <v>65</v>
      </c>
      <c r="F252">
        <v>12</v>
      </c>
    </row>
    <row r="253" spans="3:6" x14ac:dyDescent="0.2">
      <c r="C253">
        <v>134</v>
      </c>
      <c r="F253">
        <v>4</v>
      </c>
    </row>
    <row r="254" spans="3:6" x14ac:dyDescent="0.2">
      <c r="C254">
        <v>119</v>
      </c>
      <c r="F254">
        <v>28</v>
      </c>
    </row>
    <row r="255" spans="3:6" x14ac:dyDescent="0.2">
      <c r="C255">
        <v>159</v>
      </c>
      <c r="F255">
        <v>25</v>
      </c>
    </row>
    <row r="256" spans="3:6" x14ac:dyDescent="0.2">
      <c r="C256">
        <v>167</v>
      </c>
      <c r="F256">
        <v>28</v>
      </c>
    </row>
    <row r="257" spans="3:6" x14ac:dyDescent="0.2">
      <c r="C257">
        <v>43</v>
      </c>
      <c r="F257">
        <v>310</v>
      </c>
    </row>
    <row r="258" spans="3:6" x14ac:dyDescent="0.2">
      <c r="C258">
        <v>1062</v>
      </c>
      <c r="F258">
        <v>15</v>
      </c>
    </row>
    <row r="259" spans="3:6" x14ac:dyDescent="0.2">
      <c r="C259">
        <v>9</v>
      </c>
      <c r="F259">
        <v>215</v>
      </c>
    </row>
    <row r="260" spans="3:6" x14ac:dyDescent="0.2">
      <c r="C260">
        <v>89</v>
      </c>
      <c r="F260">
        <v>3</v>
      </c>
    </row>
    <row r="261" spans="3:6" x14ac:dyDescent="0.2">
      <c r="C261">
        <v>174</v>
      </c>
      <c r="F261">
        <v>2</v>
      </c>
    </row>
    <row r="262" spans="3:6" x14ac:dyDescent="0.2">
      <c r="C262">
        <v>14</v>
      </c>
      <c r="F262">
        <v>26</v>
      </c>
    </row>
    <row r="263" spans="3:6" x14ac:dyDescent="0.2">
      <c r="C263">
        <v>48</v>
      </c>
      <c r="F263">
        <v>24</v>
      </c>
    </row>
    <row r="264" spans="3:6" x14ac:dyDescent="0.2">
      <c r="C264">
        <v>133</v>
      </c>
      <c r="F264">
        <v>96</v>
      </c>
    </row>
    <row r="265" spans="3:6" x14ac:dyDescent="0.2">
      <c r="C265">
        <v>83</v>
      </c>
      <c r="F265">
        <v>17</v>
      </c>
    </row>
    <row r="266" spans="3:6" x14ac:dyDescent="0.2">
      <c r="C266">
        <v>149</v>
      </c>
      <c r="F266">
        <v>94</v>
      </c>
    </row>
    <row r="267" spans="3:6" x14ac:dyDescent="0.2">
      <c r="C267">
        <v>49</v>
      </c>
      <c r="F267">
        <v>129</v>
      </c>
    </row>
    <row r="268" spans="3:6" x14ac:dyDescent="0.2">
      <c r="C268">
        <v>251</v>
      </c>
      <c r="F268">
        <v>1</v>
      </c>
    </row>
    <row r="269" spans="3:6" x14ac:dyDescent="0.2">
      <c r="C269">
        <v>22</v>
      </c>
      <c r="F269">
        <v>4</v>
      </c>
    </row>
    <row r="270" spans="3:6" x14ac:dyDescent="0.2">
      <c r="C270">
        <v>48</v>
      </c>
      <c r="F270">
        <v>3</v>
      </c>
    </row>
    <row r="271" spans="3:6" x14ac:dyDescent="0.2">
      <c r="C271">
        <v>383</v>
      </c>
      <c r="F271">
        <v>135</v>
      </c>
    </row>
    <row r="272" spans="3:6" x14ac:dyDescent="0.2">
      <c r="C272">
        <v>237</v>
      </c>
      <c r="F272">
        <v>10</v>
      </c>
    </row>
    <row r="273" spans="3:6" x14ac:dyDescent="0.2">
      <c r="C273">
        <v>13</v>
      </c>
      <c r="F273">
        <v>0</v>
      </c>
    </row>
    <row r="274" spans="3:6" x14ac:dyDescent="0.2">
      <c r="C274">
        <v>562</v>
      </c>
      <c r="F274">
        <v>6</v>
      </c>
    </row>
    <row r="275" spans="3:6" x14ac:dyDescent="0.2">
      <c r="C275">
        <v>71</v>
      </c>
      <c r="F275">
        <v>36</v>
      </c>
    </row>
    <row r="276" spans="3:6" x14ac:dyDescent="0.2">
      <c r="C276">
        <v>1510</v>
      </c>
      <c r="F276">
        <v>336</v>
      </c>
    </row>
    <row r="277" spans="3:6" x14ac:dyDescent="0.2">
      <c r="C277">
        <v>14</v>
      </c>
      <c r="F277">
        <v>34</v>
      </c>
    </row>
    <row r="278" spans="3:6" x14ac:dyDescent="0.2">
      <c r="C278">
        <v>193</v>
      </c>
      <c r="F278">
        <v>10</v>
      </c>
    </row>
    <row r="279" spans="3:6" x14ac:dyDescent="0.2">
      <c r="C279">
        <v>206</v>
      </c>
      <c r="F279">
        <v>201</v>
      </c>
    </row>
    <row r="280" spans="3:6" x14ac:dyDescent="0.2">
      <c r="C280">
        <v>351</v>
      </c>
      <c r="F280">
        <v>296</v>
      </c>
    </row>
    <row r="281" spans="3:6" x14ac:dyDescent="0.2">
      <c r="C281">
        <v>50</v>
      </c>
      <c r="F281">
        <v>7</v>
      </c>
    </row>
    <row r="282" spans="3:6" x14ac:dyDescent="0.2">
      <c r="C282">
        <v>184</v>
      </c>
      <c r="F282">
        <v>7</v>
      </c>
    </row>
    <row r="283" spans="3:6" x14ac:dyDescent="0.2">
      <c r="C283">
        <v>196</v>
      </c>
      <c r="F283">
        <v>1</v>
      </c>
    </row>
    <row r="284" spans="3:6" x14ac:dyDescent="0.2">
      <c r="C284">
        <v>229</v>
      </c>
      <c r="F284">
        <v>114</v>
      </c>
    </row>
    <row r="285" spans="3:6" x14ac:dyDescent="0.2">
      <c r="C285">
        <v>67</v>
      </c>
      <c r="F285">
        <v>29</v>
      </c>
    </row>
    <row r="286" spans="3:6" x14ac:dyDescent="0.2">
      <c r="C286">
        <v>95</v>
      </c>
      <c r="F286">
        <v>890</v>
      </c>
    </row>
    <row r="287" spans="3:6" x14ac:dyDescent="0.2">
      <c r="C287">
        <v>62</v>
      </c>
      <c r="F287">
        <v>31</v>
      </c>
    </row>
    <row r="288" spans="3:6" x14ac:dyDescent="0.2">
      <c r="C288">
        <v>73</v>
      </c>
      <c r="F288">
        <v>21</v>
      </c>
    </row>
    <row r="289" spans="3:6" x14ac:dyDescent="0.2">
      <c r="C289">
        <v>43</v>
      </c>
      <c r="F289">
        <v>37</v>
      </c>
    </row>
    <row r="290" spans="3:6" x14ac:dyDescent="0.2">
      <c r="C290">
        <v>70</v>
      </c>
      <c r="F290">
        <v>7</v>
      </c>
    </row>
    <row r="291" spans="3:6" x14ac:dyDescent="0.2">
      <c r="C291">
        <v>271</v>
      </c>
      <c r="F291">
        <v>4</v>
      </c>
    </row>
    <row r="292" spans="3:6" x14ac:dyDescent="0.2">
      <c r="C292">
        <v>55</v>
      </c>
      <c r="F292">
        <v>5</v>
      </c>
    </row>
    <row r="293" spans="3:6" x14ac:dyDescent="0.2">
      <c r="C293">
        <v>35</v>
      </c>
      <c r="F293">
        <v>0</v>
      </c>
    </row>
    <row r="294" spans="3:6" x14ac:dyDescent="0.2">
      <c r="C294">
        <v>22</v>
      </c>
      <c r="F294">
        <v>456</v>
      </c>
    </row>
    <row r="295" spans="3:6" x14ac:dyDescent="0.2">
      <c r="C295">
        <v>38</v>
      </c>
      <c r="F295">
        <v>369</v>
      </c>
    </row>
    <row r="296" spans="3:6" x14ac:dyDescent="0.2">
      <c r="C296">
        <v>15</v>
      </c>
      <c r="F296">
        <v>2</v>
      </c>
    </row>
    <row r="297" spans="3:6" x14ac:dyDescent="0.2">
      <c r="C297">
        <v>7</v>
      </c>
      <c r="F297">
        <v>0</v>
      </c>
    </row>
    <row r="298" spans="3:6" x14ac:dyDescent="0.2">
      <c r="C298">
        <v>241</v>
      </c>
      <c r="F298">
        <v>338</v>
      </c>
    </row>
    <row r="299" spans="3:6" x14ac:dyDescent="0.2">
      <c r="C299">
        <v>55</v>
      </c>
      <c r="F299">
        <v>4</v>
      </c>
    </row>
    <row r="300" spans="3:6" x14ac:dyDescent="0.2">
      <c r="C300">
        <v>171</v>
      </c>
      <c r="F300">
        <v>1</v>
      </c>
    </row>
    <row r="301" spans="3:6" x14ac:dyDescent="0.2">
      <c r="C301">
        <v>208</v>
      </c>
      <c r="F301">
        <v>28</v>
      </c>
    </row>
    <row r="302" spans="3:6" x14ac:dyDescent="0.2">
      <c r="C302">
        <v>21</v>
      </c>
      <c r="F302">
        <v>12</v>
      </c>
    </row>
    <row r="303" spans="3:6" x14ac:dyDescent="0.2">
      <c r="C303">
        <v>25</v>
      </c>
      <c r="F303">
        <v>16</v>
      </c>
    </row>
    <row r="304" spans="3:6" x14ac:dyDescent="0.2">
      <c r="C304">
        <v>52</v>
      </c>
      <c r="F304">
        <v>4</v>
      </c>
    </row>
    <row r="305" spans="3:6" x14ac:dyDescent="0.2">
      <c r="C305">
        <v>104</v>
      </c>
      <c r="F305">
        <v>4</v>
      </c>
    </row>
    <row r="306" spans="3:6" x14ac:dyDescent="0.2">
      <c r="C306">
        <v>73</v>
      </c>
      <c r="F306">
        <v>10</v>
      </c>
    </row>
    <row r="307" spans="3:6" x14ac:dyDescent="0.2">
      <c r="C307">
        <v>34</v>
      </c>
      <c r="F307">
        <v>0</v>
      </c>
    </row>
    <row r="308" spans="3:6" x14ac:dyDescent="0.2">
      <c r="C308">
        <v>56</v>
      </c>
      <c r="F308">
        <v>6</v>
      </c>
    </row>
    <row r="309" spans="3:6" x14ac:dyDescent="0.2">
      <c r="C309">
        <v>31</v>
      </c>
      <c r="F309">
        <v>0</v>
      </c>
    </row>
    <row r="310" spans="3:6" x14ac:dyDescent="0.2">
      <c r="C310">
        <v>84</v>
      </c>
      <c r="F310">
        <v>1</v>
      </c>
    </row>
    <row r="311" spans="3:6" x14ac:dyDescent="0.2">
      <c r="C311">
        <v>130</v>
      </c>
      <c r="F311">
        <v>0</v>
      </c>
    </row>
    <row r="312" spans="3:6" x14ac:dyDescent="0.2">
      <c r="C312">
        <v>12</v>
      </c>
      <c r="F312">
        <v>44</v>
      </c>
    </row>
    <row r="313" spans="3:6" x14ac:dyDescent="0.2">
      <c r="C313">
        <v>23</v>
      </c>
      <c r="F313">
        <v>0</v>
      </c>
    </row>
    <row r="314" spans="3:6" x14ac:dyDescent="0.2">
      <c r="C314">
        <v>158</v>
      </c>
      <c r="F314">
        <v>3</v>
      </c>
    </row>
    <row r="315" spans="3:6" x14ac:dyDescent="0.2">
      <c r="C315">
        <v>30</v>
      </c>
      <c r="F315">
        <v>0</v>
      </c>
    </row>
    <row r="316" spans="3:6" x14ac:dyDescent="0.2">
      <c r="C316">
        <v>18</v>
      </c>
      <c r="F316">
        <v>52</v>
      </c>
    </row>
    <row r="317" spans="3:6" x14ac:dyDescent="0.2">
      <c r="C317">
        <v>29</v>
      </c>
      <c r="F317">
        <v>0</v>
      </c>
    </row>
    <row r="318" spans="3:6" x14ac:dyDescent="0.2">
      <c r="C318">
        <v>31</v>
      </c>
      <c r="F318">
        <v>1</v>
      </c>
    </row>
    <row r="319" spans="3:6" x14ac:dyDescent="0.2">
      <c r="C319">
        <v>173</v>
      </c>
      <c r="F319">
        <v>1</v>
      </c>
    </row>
    <row r="320" spans="3:6" x14ac:dyDescent="0.2">
      <c r="C320">
        <v>17</v>
      </c>
      <c r="F320">
        <v>2</v>
      </c>
    </row>
    <row r="321" spans="3:6" x14ac:dyDescent="0.2">
      <c r="C321">
        <v>48</v>
      </c>
      <c r="F321">
        <v>9</v>
      </c>
    </row>
    <row r="322" spans="3:6" x14ac:dyDescent="0.2">
      <c r="C322">
        <v>59</v>
      </c>
      <c r="F322">
        <v>5</v>
      </c>
    </row>
    <row r="323" spans="3:6" x14ac:dyDescent="0.2">
      <c r="C323">
        <v>39</v>
      </c>
      <c r="F323">
        <v>57</v>
      </c>
    </row>
    <row r="324" spans="3:6" x14ac:dyDescent="0.2">
      <c r="C324">
        <v>59</v>
      </c>
      <c r="F324">
        <v>3</v>
      </c>
    </row>
    <row r="325" spans="3:6" x14ac:dyDescent="0.2">
      <c r="C325">
        <v>60</v>
      </c>
      <c r="F325">
        <v>1</v>
      </c>
    </row>
    <row r="326" spans="3:6" x14ac:dyDescent="0.2">
      <c r="C326">
        <v>20</v>
      </c>
      <c r="F326">
        <v>6</v>
      </c>
    </row>
    <row r="327" spans="3:6" x14ac:dyDescent="0.2">
      <c r="C327">
        <v>2</v>
      </c>
      <c r="F327">
        <v>48</v>
      </c>
    </row>
    <row r="328" spans="3:6" x14ac:dyDescent="0.2">
      <c r="C328">
        <v>315</v>
      </c>
      <c r="F328">
        <v>2</v>
      </c>
    </row>
    <row r="329" spans="3:6" x14ac:dyDescent="0.2">
      <c r="C329">
        <v>2174</v>
      </c>
      <c r="F329">
        <v>4</v>
      </c>
    </row>
    <row r="330" spans="3:6" x14ac:dyDescent="0.2">
      <c r="C330">
        <v>152</v>
      </c>
      <c r="F330">
        <v>5</v>
      </c>
    </row>
    <row r="331" spans="3:6" x14ac:dyDescent="0.2">
      <c r="C331">
        <v>1021</v>
      </c>
      <c r="F331">
        <v>79</v>
      </c>
    </row>
    <row r="332" spans="3:6" x14ac:dyDescent="0.2">
      <c r="C332">
        <v>237</v>
      </c>
      <c r="F332">
        <v>2</v>
      </c>
    </row>
    <row r="333" spans="3:6" x14ac:dyDescent="0.2">
      <c r="C333">
        <v>27</v>
      </c>
      <c r="F333">
        <v>11</v>
      </c>
    </row>
    <row r="334" spans="3:6" x14ac:dyDescent="0.2">
      <c r="C334">
        <v>17</v>
      </c>
      <c r="F334">
        <v>11</v>
      </c>
    </row>
    <row r="335" spans="3:6" x14ac:dyDescent="0.2">
      <c r="C335">
        <v>27</v>
      </c>
      <c r="F335">
        <v>1</v>
      </c>
    </row>
    <row r="336" spans="3:6" x14ac:dyDescent="0.2">
      <c r="C336">
        <v>82</v>
      </c>
      <c r="F336">
        <v>3</v>
      </c>
    </row>
    <row r="337" spans="3:6" x14ac:dyDescent="0.2">
      <c r="C337">
        <v>48</v>
      </c>
      <c r="F337">
        <v>5</v>
      </c>
    </row>
    <row r="338" spans="3:6" x14ac:dyDescent="0.2">
      <c r="C338">
        <v>105</v>
      </c>
      <c r="F338">
        <v>12</v>
      </c>
    </row>
    <row r="339" spans="3:6" x14ac:dyDescent="0.2">
      <c r="C339">
        <v>28</v>
      </c>
      <c r="F339">
        <v>2</v>
      </c>
    </row>
    <row r="340" spans="3:6" x14ac:dyDescent="0.2">
      <c r="C340">
        <v>1107</v>
      </c>
      <c r="F340">
        <v>5</v>
      </c>
    </row>
    <row r="341" spans="3:6" x14ac:dyDescent="0.2">
      <c r="C341">
        <v>1013</v>
      </c>
      <c r="F341">
        <v>21</v>
      </c>
    </row>
    <row r="342" spans="3:6" x14ac:dyDescent="0.2">
      <c r="C342">
        <v>274</v>
      </c>
      <c r="F342">
        <v>0</v>
      </c>
    </row>
    <row r="343" spans="3:6" x14ac:dyDescent="0.2">
      <c r="C343">
        <v>87</v>
      </c>
      <c r="F343">
        <v>45</v>
      </c>
    </row>
    <row r="344" spans="3:6" x14ac:dyDescent="0.2">
      <c r="C344">
        <v>99</v>
      </c>
      <c r="F344">
        <v>29</v>
      </c>
    </row>
    <row r="345" spans="3:6" x14ac:dyDescent="0.2">
      <c r="C345">
        <v>276</v>
      </c>
      <c r="F345">
        <v>2</v>
      </c>
    </row>
    <row r="346" spans="3:6" x14ac:dyDescent="0.2">
      <c r="C346">
        <v>21</v>
      </c>
      <c r="F346">
        <v>30</v>
      </c>
    </row>
    <row r="347" spans="3:6" x14ac:dyDescent="0.2">
      <c r="C347">
        <v>41</v>
      </c>
      <c r="F347">
        <v>8</v>
      </c>
    </row>
    <row r="348" spans="3:6" x14ac:dyDescent="0.2">
      <c r="C348">
        <v>119</v>
      </c>
      <c r="F348">
        <v>1</v>
      </c>
    </row>
    <row r="349" spans="3:6" x14ac:dyDescent="0.2">
      <c r="C349">
        <v>153</v>
      </c>
      <c r="F349">
        <v>14</v>
      </c>
    </row>
    <row r="350" spans="3:6" x14ac:dyDescent="0.2">
      <c r="C350">
        <v>100</v>
      </c>
      <c r="F350">
        <v>24</v>
      </c>
    </row>
    <row r="351" spans="3:6" x14ac:dyDescent="0.2">
      <c r="C351">
        <v>143</v>
      </c>
      <c r="F351">
        <v>2</v>
      </c>
    </row>
    <row r="352" spans="3:6" x14ac:dyDescent="0.2">
      <c r="C352">
        <v>140</v>
      </c>
      <c r="F352">
        <v>21</v>
      </c>
    </row>
    <row r="353" spans="3:6" x14ac:dyDescent="0.2">
      <c r="C353">
        <v>35</v>
      </c>
      <c r="F353">
        <v>7</v>
      </c>
    </row>
    <row r="354" spans="3:6" x14ac:dyDescent="0.2">
      <c r="C354">
        <v>149</v>
      </c>
      <c r="F354">
        <v>0</v>
      </c>
    </row>
    <row r="355" spans="3:6" x14ac:dyDescent="0.2">
      <c r="C355">
        <v>130</v>
      </c>
      <c r="F355">
        <v>4</v>
      </c>
    </row>
    <row r="356" spans="3:6" x14ac:dyDescent="0.2">
      <c r="C356">
        <v>120</v>
      </c>
      <c r="F356">
        <v>32</v>
      </c>
    </row>
    <row r="357" spans="3:6" x14ac:dyDescent="0.2">
      <c r="C357">
        <v>265</v>
      </c>
      <c r="F357">
        <v>4</v>
      </c>
    </row>
    <row r="358" spans="3:6" x14ac:dyDescent="0.2">
      <c r="C358">
        <v>71</v>
      </c>
      <c r="F358">
        <v>9</v>
      </c>
    </row>
    <row r="359" spans="3:6" x14ac:dyDescent="0.2">
      <c r="C359">
        <v>13</v>
      </c>
      <c r="F359">
        <v>17</v>
      </c>
    </row>
    <row r="360" spans="3:6" x14ac:dyDescent="0.2">
      <c r="C360">
        <v>169</v>
      </c>
      <c r="F360">
        <v>5</v>
      </c>
    </row>
    <row r="361" spans="3:6" x14ac:dyDescent="0.2">
      <c r="C361">
        <v>57</v>
      </c>
      <c r="F361">
        <v>53</v>
      </c>
    </row>
    <row r="362" spans="3:6" x14ac:dyDescent="0.2">
      <c r="C362">
        <v>229</v>
      </c>
      <c r="F362">
        <v>7</v>
      </c>
    </row>
    <row r="363" spans="3:6" x14ac:dyDescent="0.2">
      <c r="C363">
        <v>108</v>
      </c>
      <c r="F363">
        <v>72</v>
      </c>
    </row>
    <row r="364" spans="3:6" x14ac:dyDescent="0.2">
      <c r="C364">
        <v>108</v>
      </c>
      <c r="F364">
        <v>0</v>
      </c>
    </row>
    <row r="365" spans="3:6" x14ac:dyDescent="0.2">
      <c r="C365">
        <v>41</v>
      </c>
      <c r="F365">
        <v>2</v>
      </c>
    </row>
    <row r="366" spans="3:6" x14ac:dyDescent="0.2">
      <c r="C366">
        <v>139</v>
      </c>
      <c r="F366">
        <v>8</v>
      </c>
    </row>
    <row r="367" spans="3:6" x14ac:dyDescent="0.2">
      <c r="C367">
        <v>19</v>
      </c>
      <c r="F367">
        <v>2</v>
      </c>
    </row>
    <row r="368" spans="3:6" x14ac:dyDescent="0.2">
      <c r="C368">
        <v>94</v>
      </c>
      <c r="F368">
        <v>0</v>
      </c>
    </row>
    <row r="369" spans="3:6" x14ac:dyDescent="0.2">
      <c r="C369">
        <v>23</v>
      </c>
      <c r="F369">
        <v>3</v>
      </c>
    </row>
    <row r="370" spans="3:6" x14ac:dyDescent="0.2">
      <c r="C370">
        <v>15</v>
      </c>
      <c r="F370">
        <v>4</v>
      </c>
    </row>
    <row r="371" spans="3:6" x14ac:dyDescent="0.2">
      <c r="C371">
        <v>62</v>
      </c>
      <c r="F371">
        <v>3</v>
      </c>
    </row>
    <row r="372" spans="3:6" x14ac:dyDescent="0.2">
      <c r="C372">
        <v>74</v>
      </c>
      <c r="F372">
        <v>6</v>
      </c>
    </row>
    <row r="373" spans="3:6" x14ac:dyDescent="0.2">
      <c r="C373">
        <v>97</v>
      </c>
      <c r="F373">
        <v>0</v>
      </c>
    </row>
    <row r="374" spans="3:6" x14ac:dyDescent="0.2">
      <c r="C374">
        <v>55</v>
      </c>
      <c r="F374">
        <v>0</v>
      </c>
    </row>
    <row r="375" spans="3:6" x14ac:dyDescent="0.2">
      <c r="C375">
        <v>44</v>
      </c>
      <c r="F375">
        <v>0</v>
      </c>
    </row>
    <row r="376" spans="3:6" x14ac:dyDescent="0.2">
      <c r="C376">
        <v>110</v>
      </c>
      <c r="F376">
        <v>8</v>
      </c>
    </row>
    <row r="377" spans="3:6" x14ac:dyDescent="0.2">
      <c r="C377">
        <v>59</v>
      </c>
      <c r="F377">
        <v>5</v>
      </c>
    </row>
    <row r="378" spans="3:6" x14ac:dyDescent="0.2">
      <c r="C378">
        <v>62</v>
      </c>
      <c r="F378">
        <v>0</v>
      </c>
    </row>
    <row r="379" spans="3:6" x14ac:dyDescent="0.2">
      <c r="C379">
        <v>105</v>
      </c>
      <c r="F379">
        <v>2</v>
      </c>
    </row>
    <row r="380" spans="3:6" x14ac:dyDescent="0.2">
      <c r="C380">
        <v>26</v>
      </c>
      <c r="F380">
        <v>24</v>
      </c>
    </row>
    <row r="381" spans="3:6" x14ac:dyDescent="0.2">
      <c r="C381">
        <v>49</v>
      </c>
      <c r="F381">
        <v>0</v>
      </c>
    </row>
    <row r="382" spans="3:6" x14ac:dyDescent="0.2">
      <c r="C382">
        <v>68</v>
      </c>
      <c r="F382">
        <v>9</v>
      </c>
    </row>
    <row r="383" spans="3:6" x14ac:dyDescent="0.2">
      <c r="C383">
        <v>22</v>
      </c>
      <c r="F383">
        <v>0</v>
      </c>
    </row>
    <row r="384" spans="3:6" x14ac:dyDescent="0.2">
      <c r="C384">
        <v>18</v>
      </c>
      <c r="F384">
        <v>1</v>
      </c>
    </row>
    <row r="385" spans="3:6" x14ac:dyDescent="0.2">
      <c r="C385">
        <v>19</v>
      </c>
      <c r="F385">
        <v>10</v>
      </c>
    </row>
    <row r="386" spans="3:6" x14ac:dyDescent="0.2">
      <c r="C386">
        <v>99</v>
      </c>
      <c r="F386">
        <v>1</v>
      </c>
    </row>
    <row r="387" spans="3:6" x14ac:dyDescent="0.2">
      <c r="C387">
        <v>27</v>
      </c>
      <c r="F387">
        <v>0</v>
      </c>
    </row>
    <row r="388" spans="3:6" x14ac:dyDescent="0.2">
      <c r="C388">
        <v>25</v>
      </c>
      <c r="F388">
        <v>20</v>
      </c>
    </row>
    <row r="389" spans="3:6" x14ac:dyDescent="0.2">
      <c r="C389">
        <v>14</v>
      </c>
      <c r="F389">
        <v>30</v>
      </c>
    </row>
    <row r="390" spans="3:6" x14ac:dyDescent="0.2">
      <c r="C390">
        <v>35</v>
      </c>
      <c r="F390">
        <v>6</v>
      </c>
    </row>
    <row r="391" spans="3:6" x14ac:dyDescent="0.2">
      <c r="C391">
        <v>10</v>
      </c>
      <c r="F391">
        <v>15</v>
      </c>
    </row>
    <row r="392" spans="3:6" x14ac:dyDescent="0.2">
      <c r="C392">
        <v>29</v>
      </c>
      <c r="F392">
        <v>5</v>
      </c>
    </row>
    <row r="393" spans="3:6" x14ac:dyDescent="0.2">
      <c r="C393">
        <v>44</v>
      </c>
      <c r="F393">
        <v>0</v>
      </c>
    </row>
    <row r="394" spans="3:6" x14ac:dyDescent="0.2">
      <c r="C394">
        <v>17</v>
      </c>
      <c r="F394">
        <v>0</v>
      </c>
    </row>
    <row r="395" spans="3:6" x14ac:dyDescent="0.2">
      <c r="C395">
        <v>34</v>
      </c>
      <c r="F395">
        <v>28</v>
      </c>
    </row>
    <row r="396" spans="3:6" x14ac:dyDescent="0.2">
      <c r="C396">
        <v>14</v>
      </c>
      <c r="F396">
        <v>0</v>
      </c>
    </row>
    <row r="397" spans="3:6" x14ac:dyDescent="0.2">
      <c r="C397">
        <v>156</v>
      </c>
      <c r="F397">
        <v>5</v>
      </c>
    </row>
    <row r="398" spans="3:6" x14ac:dyDescent="0.2">
      <c r="C398">
        <v>128</v>
      </c>
      <c r="F398">
        <v>7</v>
      </c>
    </row>
    <row r="399" spans="3:6" x14ac:dyDescent="0.2">
      <c r="C399">
        <v>60</v>
      </c>
      <c r="F399">
        <v>30</v>
      </c>
    </row>
    <row r="400" spans="3:6" x14ac:dyDescent="0.2">
      <c r="C400">
        <v>32</v>
      </c>
      <c r="F400">
        <v>2</v>
      </c>
    </row>
    <row r="401" spans="3:6" x14ac:dyDescent="0.2">
      <c r="C401">
        <v>53</v>
      </c>
      <c r="F401">
        <v>30</v>
      </c>
    </row>
    <row r="402" spans="3:6" x14ac:dyDescent="0.2">
      <c r="C402">
        <v>184</v>
      </c>
      <c r="F402">
        <v>2</v>
      </c>
    </row>
    <row r="403" spans="3:6" x14ac:dyDescent="0.2">
      <c r="C403">
        <v>90</v>
      </c>
      <c r="F403">
        <v>0</v>
      </c>
    </row>
    <row r="404" spans="3:6" x14ac:dyDescent="0.2">
      <c r="C404">
        <v>71</v>
      </c>
      <c r="F404">
        <v>2</v>
      </c>
    </row>
    <row r="405" spans="3:6" x14ac:dyDescent="0.2">
      <c r="C405">
        <v>87</v>
      </c>
      <c r="F405">
        <v>1</v>
      </c>
    </row>
    <row r="406" spans="3:6" x14ac:dyDescent="0.2">
      <c r="C406">
        <v>28</v>
      </c>
      <c r="F406">
        <v>2</v>
      </c>
    </row>
    <row r="407" spans="3:6" x14ac:dyDescent="0.2">
      <c r="C407">
        <v>56</v>
      </c>
      <c r="F407">
        <v>14</v>
      </c>
    </row>
    <row r="408" spans="3:6" x14ac:dyDescent="0.2">
      <c r="C408">
        <v>51</v>
      </c>
      <c r="F408">
        <v>31</v>
      </c>
    </row>
    <row r="409" spans="3:6" x14ac:dyDescent="0.2">
      <c r="C409">
        <v>75</v>
      </c>
      <c r="F409">
        <v>16</v>
      </c>
    </row>
    <row r="410" spans="3:6" x14ac:dyDescent="0.2">
      <c r="C410">
        <v>38</v>
      </c>
      <c r="F410">
        <v>12</v>
      </c>
    </row>
    <row r="411" spans="3:6" x14ac:dyDescent="0.2">
      <c r="C411">
        <v>18</v>
      </c>
      <c r="F411">
        <v>96</v>
      </c>
    </row>
    <row r="412" spans="3:6" x14ac:dyDescent="0.2">
      <c r="C412">
        <v>54</v>
      </c>
      <c r="F412">
        <v>16</v>
      </c>
    </row>
    <row r="413" spans="3:6" x14ac:dyDescent="0.2">
      <c r="C413">
        <v>71</v>
      </c>
      <c r="F413">
        <v>5</v>
      </c>
    </row>
    <row r="414" spans="3:6" x14ac:dyDescent="0.2">
      <c r="C414">
        <v>57</v>
      </c>
      <c r="F414">
        <v>0</v>
      </c>
    </row>
    <row r="415" spans="3:6" x14ac:dyDescent="0.2">
      <c r="C415">
        <v>43</v>
      </c>
      <c r="F415">
        <v>8</v>
      </c>
    </row>
    <row r="416" spans="3:6" x14ac:dyDescent="0.2">
      <c r="C416">
        <v>52</v>
      </c>
      <c r="F416">
        <v>7</v>
      </c>
    </row>
    <row r="417" spans="3:6" x14ac:dyDescent="0.2">
      <c r="C417">
        <v>27</v>
      </c>
      <c r="F417">
        <v>24</v>
      </c>
    </row>
    <row r="418" spans="3:6" x14ac:dyDescent="0.2">
      <c r="C418">
        <v>12</v>
      </c>
      <c r="F418">
        <v>121</v>
      </c>
    </row>
    <row r="419" spans="3:6" x14ac:dyDescent="0.2">
      <c r="C419">
        <v>33</v>
      </c>
      <c r="F419">
        <v>196</v>
      </c>
    </row>
    <row r="420" spans="3:6" x14ac:dyDescent="0.2">
      <c r="C420">
        <v>96</v>
      </c>
      <c r="F420">
        <v>5</v>
      </c>
    </row>
    <row r="421" spans="3:6" x14ac:dyDescent="0.2">
      <c r="C421">
        <v>28</v>
      </c>
      <c r="F421">
        <v>73</v>
      </c>
    </row>
    <row r="422" spans="3:6" x14ac:dyDescent="0.2">
      <c r="C422">
        <v>43</v>
      </c>
      <c r="F422">
        <v>93</v>
      </c>
    </row>
    <row r="423" spans="3:6" x14ac:dyDescent="0.2">
      <c r="C423">
        <v>205</v>
      </c>
      <c r="F423">
        <v>17</v>
      </c>
    </row>
    <row r="424" spans="3:6" x14ac:dyDescent="0.2">
      <c r="C424">
        <v>23</v>
      </c>
      <c r="F424">
        <v>7</v>
      </c>
    </row>
    <row r="425" spans="3:6" x14ac:dyDescent="0.2">
      <c r="C425">
        <v>19</v>
      </c>
      <c r="F425">
        <v>17</v>
      </c>
    </row>
    <row r="426" spans="3:6" x14ac:dyDescent="0.2">
      <c r="C426">
        <v>14</v>
      </c>
      <c r="F426">
        <v>171</v>
      </c>
    </row>
    <row r="427" spans="3:6" x14ac:dyDescent="0.2">
      <c r="C427">
        <v>38</v>
      </c>
      <c r="F427">
        <v>188</v>
      </c>
    </row>
    <row r="428" spans="3:6" x14ac:dyDescent="0.2">
      <c r="C428">
        <v>78</v>
      </c>
      <c r="F428">
        <v>110</v>
      </c>
    </row>
    <row r="429" spans="3:6" x14ac:dyDescent="0.2">
      <c r="C429">
        <v>69</v>
      </c>
      <c r="F429">
        <v>37</v>
      </c>
    </row>
    <row r="430" spans="3:6" x14ac:dyDescent="0.2">
      <c r="C430">
        <v>33</v>
      </c>
      <c r="F430">
        <v>9</v>
      </c>
    </row>
    <row r="431" spans="3:6" x14ac:dyDescent="0.2">
      <c r="C431">
        <v>54</v>
      </c>
      <c r="F431">
        <v>29</v>
      </c>
    </row>
    <row r="432" spans="3:6" x14ac:dyDescent="0.2">
      <c r="C432">
        <v>99</v>
      </c>
      <c r="F432">
        <v>6</v>
      </c>
    </row>
    <row r="433" spans="3:6" x14ac:dyDescent="0.2">
      <c r="C433">
        <v>49</v>
      </c>
      <c r="F433">
        <v>30</v>
      </c>
    </row>
    <row r="434" spans="3:6" x14ac:dyDescent="0.2">
      <c r="C434">
        <v>11</v>
      </c>
      <c r="F434">
        <v>81</v>
      </c>
    </row>
    <row r="435" spans="3:6" x14ac:dyDescent="0.2">
      <c r="C435">
        <v>38</v>
      </c>
      <c r="F435">
        <v>4</v>
      </c>
    </row>
    <row r="436" spans="3:6" x14ac:dyDescent="0.2">
      <c r="C436">
        <v>16</v>
      </c>
      <c r="F436">
        <v>11</v>
      </c>
    </row>
    <row r="437" spans="3:6" x14ac:dyDescent="0.2">
      <c r="C437">
        <v>32</v>
      </c>
      <c r="F437">
        <v>14</v>
      </c>
    </row>
    <row r="438" spans="3:6" x14ac:dyDescent="0.2">
      <c r="C438">
        <v>20</v>
      </c>
      <c r="F438">
        <v>5</v>
      </c>
    </row>
    <row r="439" spans="3:6" x14ac:dyDescent="0.2">
      <c r="C439">
        <v>154</v>
      </c>
      <c r="F439">
        <v>45</v>
      </c>
    </row>
    <row r="440" spans="3:6" x14ac:dyDescent="0.2">
      <c r="C440">
        <v>41</v>
      </c>
      <c r="F440">
        <v>8</v>
      </c>
    </row>
    <row r="441" spans="3:6" x14ac:dyDescent="0.2">
      <c r="C441">
        <v>75</v>
      </c>
      <c r="F441">
        <v>3</v>
      </c>
    </row>
    <row r="442" spans="3:6" x14ac:dyDescent="0.2">
      <c r="C442">
        <v>40</v>
      </c>
      <c r="F442">
        <v>24</v>
      </c>
    </row>
    <row r="443" spans="3:6" x14ac:dyDescent="0.2">
      <c r="C443">
        <v>46</v>
      </c>
      <c r="F443">
        <v>18</v>
      </c>
    </row>
    <row r="444" spans="3:6" x14ac:dyDescent="0.2">
      <c r="C444">
        <v>62</v>
      </c>
      <c r="F444">
        <v>12</v>
      </c>
    </row>
    <row r="445" spans="3:6" x14ac:dyDescent="0.2">
      <c r="C445">
        <v>61</v>
      </c>
      <c r="F445">
        <v>123</v>
      </c>
    </row>
    <row r="446" spans="3:6" x14ac:dyDescent="0.2">
      <c r="C446">
        <v>96</v>
      </c>
      <c r="F446">
        <v>96</v>
      </c>
    </row>
    <row r="447" spans="3:6" x14ac:dyDescent="0.2">
      <c r="C447">
        <v>190</v>
      </c>
      <c r="F447">
        <v>31</v>
      </c>
    </row>
    <row r="448" spans="3:6" x14ac:dyDescent="0.2">
      <c r="C448">
        <v>94</v>
      </c>
      <c r="F448">
        <v>4</v>
      </c>
    </row>
    <row r="449" spans="3:6" x14ac:dyDescent="0.2">
      <c r="C449">
        <v>39</v>
      </c>
      <c r="F449">
        <v>3</v>
      </c>
    </row>
    <row r="450" spans="3:6" x14ac:dyDescent="0.2">
      <c r="C450">
        <v>127</v>
      </c>
      <c r="F450">
        <v>179</v>
      </c>
    </row>
    <row r="451" spans="3:6" x14ac:dyDescent="0.2">
      <c r="C451">
        <v>159</v>
      </c>
      <c r="F451">
        <v>3</v>
      </c>
    </row>
    <row r="452" spans="3:6" x14ac:dyDescent="0.2">
      <c r="C452">
        <v>177</v>
      </c>
      <c r="F452">
        <v>23</v>
      </c>
    </row>
    <row r="453" spans="3:6" x14ac:dyDescent="0.2">
      <c r="C453">
        <v>47</v>
      </c>
      <c r="F453">
        <v>23</v>
      </c>
    </row>
    <row r="454" spans="3:6" x14ac:dyDescent="0.2">
      <c r="C454">
        <v>1</v>
      </c>
      <c r="F454">
        <v>41</v>
      </c>
    </row>
    <row r="455" spans="3:6" x14ac:dyDescent="0.2">
      <c r="C455">
        <v>16</v>
      </c>
      <c r="F455">
        <v>0</v>
      </c>
    </row>
    <row r="456" spans="3:6" x14ac:dyDescent="0.2">
      <c r="C456">
        <v>115</v>
      </c>
      <c r="F456">
        <v>32</v>
      </c>
    </row>
    <row r="457" spans="3:6" x14ac:dyDescent="0.2">
      <c r="C457">
        <v>133</v>
      </c>
      <c r="F457">
        <v>2</v>
      </c>
    </row>
    <row r="458" spans="3:6" x14ac:dyDescent="0.2">
      <c r="C458">
        <v>70</v>
      </c>
      <c r="F458">
        <v>7</v>
      </c>
    </row>
    <row r="459" spans="3:6" x14ac:dyDescent="0.2">
      <c r="C459">
        <v>62</v>
      </c>
      <c r="F459">
        <v>4</v>
      </c>
    </row>
    <row r="460" spans="3:6" x14ac:dyDescent="0.2">
      <c r="C460">
        <v>10</v>
      </c>
      <c r="F460">
        <v>196</v>
      </c>
    </row>
    <row r="461" spans="3:6" x14ac:dyDescent="0.2">
      <c r="C461">
        <v>499</v>
      </c>
      <c r="F461">
        <v>11</v>
      </c>
    </row>
    <row r="462" spans="3:6" x14ac:dyDescent="0.2">
      <c r="C462">
        <v>47</v>
      </c>
      <c r="F462">
        <v>9</v>
      </c>
    </row>
    <row r="463" spans="3:6" x14ac:dyDescent="0.2">
      <c r="C463">
        <v>28</v>
      </c>
      <c r="F463">
        <v>5</v>
      </c>
    </row>
    <row r="464" spans="3:6" x14ac:dyDescent="0.2">
      <c r="C464">
        <v>24</v>
      </c>
      <c r="F464">
        <v>8</v>
      </c>
    </row>
    <row r="465" spans="3:6" x14ac:dyDescent="0.2">
      <c r="C465">
        <v>76</v>
      </c>
      <c r="F465">
        <v>229</v>
      </c>
    </row>
    <row r="466" spans="3:6" x14ac:dyDescent="0.2">
      <c r="C466">
        <v>98</v>
      </c>
      <c r="F466">
        <v>40</v>
      </c>
    </row>
    <row r="467" spans="3:6" x14ac:dyDescent="0.2">
      <c r="C467">
        <v>30</v>
      </c>
      <c r="F467">
        <v>123</v>
      </c>
    </row>
    <row r="468" spans="3:6" x14ac:dyDescent="0.2">
      <c r="C468">
        <v>478</v>
      </c>
      <c r="F468">
        <v>5</v>
      </c>
    </row>
    <row r="469" spans="3:6" x14ac:dyDescent="0.2">
      <c r="C469">
        <v>74</v>
      </c>
      <c r="F469">
        <v>148</v>
      </c>
    </row>
    <row r="470" spans="3:6" x14ac:dyDescent="0.2">
      <c r="C470">
        <v>131</v>
      </c>
      <c r="F470">
        <v>10</v>
      </c>
    </row>
    <row r="471" spans="3:6" x14ac:dyDescent="0.2">
      <c r="C471">
        <v>61</v>
      </c>
      <c r="F471">
        <v>4</v>
      </c>
    </row>
    <row r="472" spans="3:6" x14ac:dyDescent="0.2">
      <c r="C472">
        <v>1071</v>
      </c>
      <c r="F472">
        <v>21</v>
      </c>
    </row>
    <row r="473" spans="3:6" x14ac:dyDescent="0.2">
      <c r="C473">
        <v>122</v>
      </c>
      <c r="F473">
        <v>2</v>
      </c>
    </row>
    <row r="474" spans="3:6" x14ac:dyDescent="0.2">
      <c r="C474">
        <v>111</v>
      </c>
      <c r="F474">
        <v>0</v>
      </c>
    </row>
    <row r="475" spans="3:6" x14ac:dyDescent="0.2">
      <c r="C475">
        <v>255</v>
      </c>
      <c r="F475">
        <v>4</v>
      </c>
    </row>
    <row r="476" spans="3:6" x14ac:dyDescent="0.2">
      <c r="C476">
        <v>141</v>
      </c>
      <c r="F476">
        <v>1</v>
      </c>
    </row>
    <row r="477" spans="3:6" x14ac:dyDescent="0.2">
      <c r="C477">
        <v>159</v>
      </c>
      <c r="F477">
        <v>30</v>
      </c>
    </row>
    <row r="478" spans="3:6" x14ac:dyDescent="0.2">
      <c r="C478">
        <v>99</v>
      </c>
      <c r="F478">
        <v>3</v>
      </c>
    </row>
    <row r="479" spans="3:6" x14ac:dyDescent="0.2">
      <c r="C479">
        <v>96</v>
      </c>
      <c r="F479">
        <v>975</v>
      </c>
    </row>
    <row r="480" spans="3:6" x14ac:dyDescent="0.2">
      <c r="C480">
        <v>27</v>
      </c>
      <c r="F480">
        <v>167</v>
      </c>
    </row>
    <row r="481" spans="3:6" x14ac:dyDescent="0.2">
      <c r="C481">
        <v>166</v>
      </c>
      <c r="F481">
        <v>5</v>
      </c>
    </row>
    <row r="482" spans="3:6" x14ac:dyDescent="0.2">
      <c r="C482">
        <v>76</v>
      </c>
      <c r="F482">
        <v>18</v>
      </c>
    </row>
    <row r="483" spans="3:6" x14ac:dyDescent="0.2">
      <c r="C483">
        <v>211</v>
      </c>
      <c r="F483">
        <v>98</v>
      </c>
    </row>
    <row r="484" spans="3:6" x14ac:dyDescent="0.2">
      <c r="C484">
        <v>21</v>
      </c>
      <c r="F484">
        <v>4</v>
      </c>
    </row>
    <row r="485" spans="3:6" x14ac:dyDescent="0.2">
      <c r="C485">
        <v>61</v>
      </c>
      <c r="F485">
        <v>3</v>
      </c>
    </row>
    <row r="486" spans="3:6" x14ac:dyDescent="0.2">
      <c r="C486">
        <v>30</v>
      </c>
      <c r="F486">
        <v>1</v>
      </c>
    </row>
    <row r="487" spans="3:6" x14ac:dyDescent="0.2">
      <c r="C487">
        <v>375</v>
      </c>
      <c r="F487">
        <v>0</v>
      </c>
    </row>
    <row r="488" spans="3:6" x14ac:dyDescent="0.2">
      <c r="C488">
        <v>111</v>
      </c>
      <c r="F488">
        <v>9</v>
      </c>
    </row>
    <row r="489" spans="3:6" x14ac:dyDescent="0.2">
      <c r="C489">
        <v>123</v>
      </c>
      <c r="F489">
        <v>2</v>
      </c>
    </row>
    <row r="490" spans="3:6" x14ac:dyDescent="0.2">
      <c r="C490">
        <v>70</v>
      </c>
      <c r="F490">
        <v>0</v>
      </c>
    </row>
    <row r="491" spans="3:6" x14ac:dyDescent="0.2">
      <c r="C491">
        <v>85</v>
      </c>
      <c r="F491">
        <v>147</v>
      </c>
    </row>
    <row r="492" spans="3:6" x14ac:dyDescent="0.2">
      <c r="C492">
        <v>86</v>
      </c>
      <c r="F492">
        <v>49</v>
      </c>
    </row>
    <row r="493" spans="3:6" x14ac:dyDescent="0.2">
      <c r="C493">
        <v>13</v>
      </c>
      <c r="F493">
        <v>1</v>
      </c>
    </row>
    <row r="494" spans="3:6" x14ac:dyDescent="0.2">
      <c r="C494">
        <v>33</v>
      </c>
      <c r="F494">
        <v>2</v>
      </c>
    </row>
    <row r="495" spans="3:6" x14ac:dyDescent="0.2">
      <c r="C495">
        <v>15</v>
      </c>
      <c r="F495">
        <v>7</v>
      </c>
    </row>
    <row r="496" spans="3:6" x14ac:dyDescent="0.2">
      <c r="C496">
        <v>273</v>
      </c>
      <c r="F496">
        <v>4</v>
      </c>
    </row>
    <row r="497" spans="3:6" x14ac:dyDescent="0.2">
      <c r="C497">
        <v>714</v>
      </c>
      <c r="F497">
        <v>27</v>
      </c>
    </row>
    <row r="498" spans="3:6" x14ac:dyDescent="0.2">
      <c r="C498">
        <v>170</v>
      </c>
      <c r="F498">
        <v>94</v>
      </c>
    </row>
    <row r="499" spans="3:6" x14ac:dyDescent="0.2">
      <c r="C499">
        <v>512</v>
      </c>
      <c r="F499">
        <v>29</v>
      </c>
    </row>
    <row r="500" spans="3:6" x14ac:dyDescent="0.2">
      <c r="C500">
        <v>314</v>
      </c>
      <c r="F500">
        <v>7</v>
      </c>
    </row>
    <row r="501" spans="3:6" x14ac:dyDescent="0.2">
      <c r="C501">
        <v>167</v>
      </c>
      <c r="F501">
        <v>22</v>
      </c>
    </row>
    <row r="502" spans="3:6" x14ac:dyDescent="0.2">
      <c r="C502">
        <v>9</v>
      </c>
      <c r="F502">
        <v>1</v>
      </c>
    </row>
    <row r="503" spans="3:6" x14ac:dyDescent="0.2">
      <c r="C503">
        <v>103</v>
      </c>
      <c r="F503">
        <v>10</v>
      </c>
    </row>
    <row r="504" spans="3:6" x14ac:dyDescent="0.2">
      <c r="C504">
        <v>111</v>
      </c>
      <c r="F504">
        <v>6</v>
      </c>
    </row>
    <row r="505" spans="3:6" x14ac:dyDescent="0.2">
      <c r="C505">
        <v>271</v>
      </c>
      <c r="F505">
        <v>24</v>
      </c>
    </row>
    <row r="506" spans="3:6" x14ac:dyDescent="0.2">
      <c r="C506">
        <v>101</v>
      </c>
      <c r="F506">
        <v>15</v>
      </c>
    </row>
    <row r="507" spans="3:6" x14ac:dyDescent="0.2">
      <c r="C507">
        <v>57</v>
      </c>
      <c r="F507">
        <v>37</v>
      </c>
    </row>
    <row r="508" spans="3:6" x14ac:dyDescent="0.2">
      <c r="C508">
        <v>62</v>
      </c>
      <c r="F508">
        <v>20</v>
      </c>
    </row>
    <row r="509" spans="3:6" x14ac:dyDescent="0.2">
      <c r="C509">
        <v>32</v>
      </c>
      <c r="F509">
        <v>7</v>
      </c>
    </row>
    <row r="510" spans="3:6" x14ac:dyDescent="0.2">
      <c r="C510">
        <v>141</v>
      </c>
      <c r="F510">
        <v>0</v>
      </c>
    </row>
    <row r="511" spans="3:6" x14ac:dyDescent="0.2">
      <c r="C511">
        <v>75</v>
      </c>
      <c r="F511">
        <v>21</v>
      </c>
    </row>
    <row r="512" spans="3:6" x14ac:dyDescent="0.2">
      <c r="C512">
        <v>46</v>
      </c>
      <c r="F512">
        <v>3</v>
      </c>
    </row>
    <row r="513" spans="3:6" x14ac:dyDescent="0.2">
      <c r="C513">
        <v>103</v>
      </c>
      <c r="F513">
        <v>11</v>
      </c>
    </row>
    <row r="514" spans="3:6" x14ac:dyDescent="0.2">
      <c r="C514">
        <v>6</v>
      </c>
      <c r="F514">
        <v>1</v>
      </c>
    </row>
    <row r="515" spans="3:6" x14ac:dyDescent="0.2">
      <c r="C515">
        <v>83</v>
      </c>
      <c r="F515">
        <v>312</v>
      </c>
    </row>
    <row r="516" spans="3:6" x14ac:dyDescent="0.2">
      <c r="C516">
        <v>108</v>
      </c>
      <c r="F516">
        <v>1</v>
      </c>
    </row>
    <row r="517" spans="3:6" x14ac:dyDescent="0.2">
      <c r="C517">
        <v>25</v>
      </c>
      <c r="F517">
        <v>3</v>
      </c>
    </row>
    <row r="518" spans="3:6" x14ac:dyDescent="0.2">
      <c r="C518">
        <v>549</v>
      </c>
      <c r="F518">
        <v>4</v>
      </c>
    </row>
    <row r="519" spans="3:6" x14ac:dyDescent="0.2">
      <c r="C519">
        <v>222</v>
      </c>
      <c r="F519">
        <v>10</v>
      </c>
    </row>
    <row r="520" spans="3:6" x14ac:dyDescent="0.2">
      <c r="C520">
        <v>183</v>
      </c>
      <c r="F520">
        <v>8</v>
      </c>
    </row>
    <row r="521" spans="3:6" x14ac:dyDescent="0.2">
      <c r="C521">
        <v>89</v>
      </c>
      <c r="F521">
        <v>3</v>
      </c>
    </row>
    <row r="522" spans="3:6" x14ac:dyDescent="0.2">
      <c r="C522">
        <v>253</v>
      </c>
      <c r="F522">
        <v>1</v>
      </c>
    </row>
    <row r="523" spans="3:6" x14ac:dyDescent="0.2">
      <c r="C523">
        <v>140</v>
      </c>
      <c r="F523">
        <v>0</v>
      </c>
    </row>
    <row r="524" spans="3:6" x14ac:dyDescent="0.2">
      <c r="C524">
        <v>103</v>
      </c>
      <c r="F524">
        <v>5</v>
      </c>
    </row>
    <row r="525" spans="3:6" x14ac:dyDescent="0.2">
      <c r="C525">
        <v>138</v>
      </c>
      <c r="F525">
        <v>0</v>
      </c>
    </row>
    <row r="526" spans="3:6" x14ac:dyDescent="0.2">
      <c r="C526">
        <v>191</v>
      </c>
      <c r="F526">
        <v>3</v>
      </c>
    </row>
    <row r="527" spans="3:6" x14ac:dyDescent="0.2">
      <c r="C527">
        <v>45</v>
      </c>
      <c r="F527">
        <v>7</v>
      </c>
    </row>
    <row r="528" spans="3:6" x14ac:dyDescent="0.2">
      <c r="C528">
        <v>17</v>
      </c>
      <c r="F528">
        <v>0</v>
      </c>
    </row>
    <row r="529" spans="3:6" x14ac:dyDescent="0.2">
      <c r="C529">
        <v>31</v>
      </c>
      <c r="F529">
        <v>2</v>
      </c>
    </row>
    <row r="530" spans="3:6" x14ac:dyDescent="0.2">
      <c r="C530">
        <v>50</v>
      </c>
      <c r="F530">
        <v>23</v>
      </c>
    </row>
    <row r="531" spans="3:6" x14ac:dyDescent="0.2">
      <c r="C531">
        <v>59</v>
      </c>
      <c r="F531">
        <v>1</v>
      </c>
    </row>
    <row r="532" spans="3:6" x14ac:dyDescent="0.2">
      <c r="C532">
        <v>81</v>
      </c>
      <c r="F532">
        <v>2</v>
      </c>
    </row>
    <row r="533" spans="3:6" x14ac:dyDescent="0.2">
      <c r="C533">
        <v>508</v>
      </c>
      <c r="F533">
        <v>3</v>
      </c>
    </row>
    <row r="534" spans="3:6" x14ac:dyDescent="0.2">
      <c r="C534">
        <v>74</v>
      </c>
      <c r="F534">
        <v>0</v>
      </c>
    </row>
    <row r="535" spans="3:6" x14ac:dyDescent="0.2">
      <c r="C535">
        <v>141</v>
      </c>
      <c r="F535">
        <v>13</v>
      </c>
    </row>
    <row r="536" spans="3:6" x14ac:dyDescent="0.2">
      <c r="C536">
        <v>711</v>
      </c>
      <c r="F536">
        <v>1</v>
      </c>
    </row>
    <row r="537" spans="3:6" x14ac:dyDescent="0.2">
      <c r="C537">
        <v>141</v>
      </c>
      <c r="F537">
        <v>1</v>
      </c>
    </row>
    <row r="538" spans="3:6" x14ac:dyDescent="0.2">
      <c r="C538">
        <v>109</v>
      </c>
      <c r="F538">
        <v>1</v>
      </c>
    </row>
    <row r="539" spans="3:6" x14ac:dyDescent="0.2">
      <c r="C539">
        <v>361</v>
      </c>
      <c r="F539">
        <v>6</v>
      </c>
    </row>
    <row r="540" spans="3:6" x14ac:dyDescent="0.2">
      <c r="C540">
        <v>176</v>
      </c>
      <c r="F540">
        <v>39</v>
      </c>
    </row>
    <row r="541" spans="3:6" x14ac:dyDescent="0.2">
      <c r="C541">
        <v>670</v>
      </c>
      <c r="F541">
        <v>4</v>
      </c>
    </row>
    <row r="542" spans="3:6" x14ac:dyDescent="0.2">
      <c r="C542">
        <v>96</v>
      </c>
      <c r="F542">
        <v>1</v>
      </c>
    </row>
    <row r="543" spans="3:6" x14ac:dyDescent="0.2">
      <c r="C543">
        <v>74</v>
      </c>
      <c r="F543">
        <v>0</v>
      </c>
    </row>
    <row r="544" spans="3:6" x14ac:dyDescent="0.2">
      <c r="C544">
        <v>52</v>
      </c>
      <c r="F544">
        <v>0</v>
      </c>
    </row>
    <row r="545" spans="3:6" x14ac:dyDescent="0.2">
      <c r="C545">
        <v>105</v>
      </c>
      <c r="F545">
        <v>0</v>
      </c>
    </row>
    <row r="546" spans="3:6" x14ac:dyDescent="0.2">
      <c r="C546">
        <v>41</v>
      </c>
      <c r="F546">
        <v>8</v>
      </c>
    </row>
    <row r="547" spans="3:6" x14ac:dyDescent="0.2">
      <c r="C547">
        <v>34</v>
      </c>
      <c r="F547">
        <v>0</v>
      </c>
    </row>
    <row r="548" spans="3:6" x14ac:dyDescent="0.2">
      <c r="C548">
        <v>66</v>
      </c>
      <c r="F548">
        <v>1</v>
      </c>
    </row>
    <row r="549" spans="3:6" x14ac:dyDescent="0.2">
      <c r="C549">
        <v>50</v>
      </c>
      <c r="F549">
        <v>12</v>
      </c>
    </row>
    <row r="550" spans="3:6" x14ac:dyDescent="0.2">
      <c r="C550">
        <v>159</v>
      </c>
      <c r="F550">
        <v>0</v>
      </c>
    </row>
    <row r="551" spans="3:6" x14ac:dyDescent="0.2">
      <c r="C551">
        <v>182</v>
      </c>
      <c r="F551">
        <v>3</v>
      </c>
    </row>
    <row r="552" spans="3:6" x14ac:dyDescent="0.2">
      <c r="C552">
        <v>206</v>
      </c>
      <c r="F552">
        <v>2</v>
      </c>
    </row>
    <row r="553" spans="3:6" x14ac:dyDescent="0.2">
      <c r="C553">
        <v>169</v>
      </c>
      <c r="F553">
        <v>6</v>
      </c>
    </row>
    <row r="554" spans="3:6" x14ac:dyDescent="0.2">
      <c r="C554">
        <v>31</v>
      </c>
      <c r="F554">
        <v>0</v>
      </c>
    </row>
    <row r="555" spans="3:6" x14ac:dyDescent="0.2">
      <c r="C555">
        <v>28</v>
      </c>
      <c r="F555">
        <v>15</v>
      </c>
    </row>
    <row r="556" spans="3:6" x14ac:dyDescent="0.2">
      <c r="C556">
        <v>54</v>
      </c>
      <c r="F556">
        <v>1</v>
      </c>
    </row>
    <row r="557" spans="3:6" x14ac:dyDescent="0.2">
      <c r="C557">
        <v>467</v>
      </c>
      <c r="F557">
        <v>3</v>
      </c>
    </row>
    <row r="558" spans="3:6" x14ac:dyDescent="0.2">
      <c r="C558">
        <v>389</v>
      </c>
      <c r="F558">
        <v>8</v>
      </c>
    </row>
    <row r="559" spans="3:6" x14ac:dyDescent="0.2">
      <c r="C559">
        <v>68</v>
      </c>
      <c r="F559">
        <v>0</v>
      </c>
    </row>
    <row r="560" spans="3:6" x14ac:dyDescent="0.2">
      <c r="C560">
        <v>413</v>
      </c>
      <c r="F560">
        <v>3</v>
      </c>
    </row>
    <row r="561" spans="3:6" x14ac:dyDescent="0.2">
      <c r="C561">
        <v>190</v>
      </c>
      <c r="F561">
        <v>3</v>
      </c>
    </row>
    <row r="562" spans="3:6" x14ac:dyDescent="0.2">
      <c r="C562">
        <v>189</v>
      </c>
      <c r="F562">
        <v>0</v>
      </c>
    </row>
    <row r="563" spans="3:6" x14ac:dyDescent="0.2">
      <c r="C563">
        <v>130</v>
      </c>
      <c r="F563">
        <v>19</v>
      </c>
    </row>
    <row r="564" spans="3:6" x14ac:dyDescent="0.2">
      <c r="C564">
        <v>74</v>
      </c>
      <c r="F564">
        <v>0</v>
      </c>
    </row>
    <row r="565" spans="3:6" x14ac:dyDescent="0.2">
      <c r="C565">
        <v>274</v>
      </c>
      <c r="F565">
        <v>2</v>
      </c>
    </row>
    <row r="566" spans="3:6" x14ac:dyDescent="0.2">
      <c r="C566">
        <v>22</v>
      </c>
      <c r="F566">
        <v>0</v>
      </c>
    </row>
    <row r="567" spans="3:6" x14ac:dyDescent="0.2">
      <c r="C567">
        <v>31</v>
      </c>
      <c r="F567">
        <v>0</v>
      </c>
    </row>
    <row r="568" spans="3:6" x14ac:dyDescent="0.2">
      <c r="C568">
        <v>63</v>
      </c>
      <c r="F568">
        <v>25</v>
      </c>
    </row>
    <row r="569" spans="3:6" x14ac:dyDescent="0.2">
      <c r="C569">
        <v>20</v>
      </c>
      <c r="F569">
        <v>8</v>
      </c>
    </row>
    <row r="570" spans="3:6" x14ac:dyDescent="0.2">
      <c r="C570">
        <v>25</v>
      </c>
      <c r="F570">
        <v>16</v>
      </c>
    </row>
    <row r="571" spans="3:6" x14ac:dyDescent="0.2">
      <c r="C571">
        <v>61</v>
      </c>
      <c r="F571">
        <v>3</v>
      </c>
    </row>
    <row r="572" spans="3:6" x14ac:dyDescent="0.2">
      <c r="C572">
        <v>52</v>
      </c>
      <c r="F572">
        <v>3</v>
      </c>
    </row>
    <row r="573" spans="3:6" x14ac:dyDescent="0.2">
      <c r="C573">
        <v>86</v>
      </c>
      <c r="F573">
        <v>2</v>
      </c>
    </row>
    <row r="574" spans="3:6" x14ac:dyDescent="0.2">
      <c r="C574">
        <v>42</v>
      </c>
      <c r="F574">
        <v>1</v>
      </c>
    </row>
    <row r="575" spans="3:6" x14ac:dyDescent="0.2">
      <c r="C575">
        <v>52</v>
      </c>
      <c r="F575">
        <v>0</v>
      </c>
    </row>
    <row r="576" spans="3:6" x14ac:dyDescent="0.2">
      <c r="C576">
        <v>120</v>
      </c>
      <c r="F576">
        <v>1</v>
      </c>
    </row>
    <row r="577" spans="3:6" x14ac:dyDescent="0.2">
      <c r="C577">
        <v>22</v>
      </c>
      <c r="F577">
        <v>19</v>
      </c>
    </row>
    <row r="578" spans="3:6" x14ac:dyDescent="0.2">
      <c r="C578">
        <v>64</v>
      </c>
      <c r="F578">
        <v>9</v>
      </c>
    </row>
    <row r="579" spans="3:6" x14ac:dyDescent="0.2">
      <c r="C579">
        <v>23</v>
      </c>
      <c r="F579">
        <v>1</v>
      </c>
    </row>
    <row r="580" spans="3:6" x14ac:dyDescent="0.2">
      <c r="C580">
        <v>238</v>
      </c>
      <c r="F580">
        <v>0</v>
      </c>
    </row>
    <row r="581" spans="3:6" x14ac:dyDescent="0.2">
      <c r="C581">
        <v>33</v>
      </c>
      <c r="F581">
        <v>1</v>
      </c>
    </row>
    <row r="582" spans="3:6" x14ac:dyDescent="0.2">
      <c r="C582">
        <v>32</v>
      </c>
      <c r="F582">
        <v>5</v>
      </c>
    </row>
    <row r="583" spans="3:6" x14ac:dyDescent="0.2">
      <c r="C583">
        <v>24</v>
      </c>
      <c r="F583">
        <v>85</v>
      </c>
    </row>
    <row r="584" spans="3:6" x14ac:dyDescent="0.2">
      <c r="C584">
        <v>29</v>
      </c>
      <c r="F584">
        <v>3</v>
      </c>
    </row>
    <row r="585" spans="3:6" x14ac:dyDescent="0.2">
      <c r="C585">
        <v>50</v>
      </c>
      <c r="F585">
        <v>4</v>
      </c>
    </row>
    <row r="586" spans="3:6" x14ac:dyDescent="0.2">
      <c r="C586">
        <v>108</v>
      </c>
      <c r="F586">
        <v>3</v>
      </c>
    </row>
    <row r="587" spans="3:6" x14ac:dyDescent="0.2">
      <c r="C587">
        <v>139</v>
      </c>
      <c r="F587">
        <v>5</v>
      </c>
    </row>
    <row r="588" spans="3:6" x14ac:dyDescent="0.2">
      <c r="C588">
        <v>7</v>
      </c>
      <c r="F588">
        <v>17</v>
      </c>
    </row>
    <row r="589" spans="3:6" x14ac:dyDescent="0.2">
      <c r="C589">
        <v>149</v>
      </c>
      <c r="F589">
        <v>3</v>
      </c>
    </row>
    <row r="590" spans="3:6" x14ac:dyDescent="0.2">
      <c r="C590">
        <v>31</v>
      </c>
      <c r="F590">
        <v>2</v>
      </c>
    </row>
    <row r="591" spans="3:6" x14ac:dyDescent="0.2">
      <c r="C591">
        <v>26</v>
      </c>
      <c r="F591">
        <v>6</v>
      </c>
    </row>
    <row r="592" spans="3:6" x14ac:dyDescent="0.2">
      <c r="C592">
        <v>172</v>
      </c>
      <c r="F592">
        <v>0</v>
      </c>
    </row>
    <row r="593" spans="3:6" x14ac:dyDescent="0.2">
      <c r="C593">
        <v>78</v>
      </c>
      <c r="F593">
        <v>1</v>
      </c>
    </row>
    <row r="594" spans="3:6" x14ac:dyDescent="0.2">
      <c r="C594">
        <v>120</v>
      </c>
      <c r="F594">
        <v>3</v>
      </c>
    </row>
    <row r="595" spans="3:6" x14ac:dyDescent="0.2">
      <c r="C595">
        <v>227</v>
      </c>
      <c r="F595">
        <v>13</v>
      </c>
    </row>
    <row r="596" spans="3:6" x14ac:dyDescent="0.2">
      <c r="C596">
        <v>42</v>
      </c>
      <c r="F596">
        <v>1</v>
      </c>
    </row>
    <row r="597" spans="3:6" x14ac:dyDescent="0.2">
      <c r="C597">
        <v>64</v>
      </c>
      <c r="F597">
        <v>1</v>
      </c>
    </row>
    <row r="598" spans="3:6" x14ac:dyDescent="0.2">
      <c r="C598">
        <v>121</v>
      </c>
      <c r="F598">
        <v>9</v>
      </c>
    </row>
    <row r="599" spans="3:6" x14ac:dyDescent="0.2">
      <c r="C599">
        <v>87</v>
      </c>
      <c r="F599">
        <v>0</v>
      </c>
    </row>
    <row r="600" spans="3:6" x14ac:dyDescent="0.2">
      <c r="C600">
        <v>65</v>
      </c>
      <c r="F600">
        <v>2</v>
      </c>
    </row>
    <row r="601" spans="3:6" x14ac:dyDescent="0.2">
      <c r="C601">
        <v>49</v>
      </c>
      <c r="F601">
        <v>1</v>
      </c>
    </row>
    <row r="602" spans="3:6" x14ac:dyDescent="0.2">
      <c r="C602">
        <v>19</v>
      </c>
      <c r="F602">
        <v>10</v>
      </c>
    </row>
    <row r="603" spans="3:6" x14ac:dyDescent="0.2">
      <c r="C603">
        <v>81</v>
      </c>
      <c r="F603">
        <v>3</v>
      </c>
    </row>
    <row r="604" spans="3:6" x14ac:dyDescent="0.2">
      <c r="C604">
        <v>264</v>
      </c>
      <c r="F604">
        <v>2</v>
      </c>
    </row>
    <row r="605" spans="3:6" x14ac:dyDescent="0.2">
      <c r="C605">
        <v>25</v>
      </c>
      <c r="F605">
        <v>2</v>
      </c>
    </row>
    <row r="606" spans="3:6" x14ac:dyDescent="0.2">
      <c r="C606">
        <v>5</v>
      </c>
      <c r="F606">
        <v>1</v>
      </c>
    </row>
    <row r="607" spans="3:6" x14ac:dyDescent="0.2">
      <c r="C607">
        <v>144</v>
      </c>
      <c r="F607">
        <v>14</v>
      </c>
    </row>
    <row r="608" spans="3:6" x14ac:dyDescent="0.2">
      <c r="C608">
        <v>92</v>
      </c>
      <c r="F608">
        <v>0</v>
      </c>
    </row>
    <row r="609" spans="3:6" x14ac:dyDescent="0.2">
      <c r="C609">
        <v>147</v>
      </c>
      <c r="F609">
        <v>0</v>
      </c>
    </row>
    <row r="610" spans="3:6" x14ac:dyDescent="0.2">
      <c r="C610">
        <v>90</v>
      </c>
      <c r="F610">
        <v>4</v>
      </c>
    </row>
    <row r="611" spans="3:6" x14ac:dyDescent="0.2">
      <c r="C611">
        <v>87</v>
      </c>
      <c r="F611">
        <v>3</v>
      </c>
    </row>
    <row r="612" spans="3:6" x14ac:dyDescent="0.2">
      <c r="C612">
        <v>406</v>
      </c>
      <c r="F612">
        <v>0</v>
      </c>
    </row>
    <row r="613" spans="3:6" x14ac:dyDescent="0.2">
      <c r="C613">
        <v>20</v>
      </c>
      <c r="F613">
        <v>5</v>
      </c>
    </row>
    <row r="614" spans="3:6" x14ac:dyDescent="0.2">
      <c r="C614">
        <v>70</v>
      </c>
      <c r="F614">
        <v>47</v>
      </c>
    </row>
    <row r="615" spans="3:6" x14ac:dyDescent="0.2">
      <c r="C615">
        <v>16</v>
      </c>
      <c r="F615">
        <v>0</v>
      </c>
    </row>
    <row r="616" spans="3:6" x14ac:dyDescent="0.2">
      <c r="C616">
        <v>52</v>
      </c>
      <c r="F616">
        <v>10</v>
      </c>
    </row>
    <row r="617" spans="3:6" x14ac:dyDescent="0.2">
      <c r="C617">
        <v>66</v>
      </c>
      <c r="F617">
        <v>11</v>
      </c>
    </row>
    <row r="618" spans="3:6" x14ac:dyDescent="0.2">
      <c r="C618">
        <v>109</v>
      </c>
      <c r="F618">
        <v>2</v>
      </c>
    </row>
    <row r="619" spans="3:6" x14ac:dyDescent="0.2">
      <c r="C619">
        <v>168</v>
      </c>
      <c r="F619">
        <v>2</v>
      </c>
    </row>
    <row r="620" spans="3:6" x14ac:dyDescent="0.2">
      <c r="C620">
        <v>31</v>
      </c>
      <c r="F620">
        <v>22</v>
      </c>
    </row>
    <row r="621" spans="3:6" x14ac:dyDescent="0.2">
      <c r="C621">
        <v>133</v>
      </c>
      <c r="F621">
        <v>8</v>
      </c>
    </row>
    <row r="622" spans="3:6" x14ac:dyDescent="0.2">
      <c r="C622">
        <v>151</v>
      </c>
      <c r="F622">
        <v>6</v>
      </c>
    </row>
    <row r="623" spans="3:6" x14ac:dyDescent="0.2">
      <c r="C623">
        <v>5</v>
      </c>
      <c r="F623">
        <v>1</v>
      </c>
    </row>
    <row r="624" spans="3:6" x14ac:dyDescent="0.2">
      <c r="C624">
        <v>73</v>
      </c>
      <c r="F624">
        <v>3</v>
      </c>
    </row>
    <row r="625" spans="3:6" x14ac:dyDescent="0.2">
      <c r="C625">
        <v>148</v>
      </c>
      <c r="F625">
        <v>0</v>
      </c>
    </row>
    <row r="626" spans="3:6" x14ac:dyDescent="0.2">
      <c r="C626">
        <v>93</v>
      </c>
      <c r="F626">
        <v>0</v>
      </c>
    </row>
    <row r="627" spans="3:6" x14ac:dyDescent="0.2">
      <c r="C627">
        <v>63</v>
      </c>
      <c r="F627">
        <v>0</v>
      </c>
    </row>
    <row r="628" spans="3:6" x14ac:dyDescent="0.2">
      <c r="C628">
        <v>134</v>
      </c>
      <c r="F628">
        <v>0</v>
      </c>
    </row>
    <row r="629" spans="3:6" x14ac:dyDescent="0.2">
      <c r="C629">
        <v>14</v>
      </c>
      <c r="F629">
        <v>0</v>
      </c>
    </row>
    <row r="630" spans="3:6" x14ac:dyDescent="0.2">
      <c r="C630">
        <v>78</v>
      </c>
      <c r="F630">
        <v>3</v>
      </c>
    </row>
    <row r="631" spans="3:6" x14ac:dyDescent="0.2">
      <c r="C631">
        <v>112</v>
      </c>
      <c r="F631">
        <v>0</v>
      </c>
    </row>
    <row r="632" spans="3:6" x14ac:dyDescent="0.2">
      <c r="C632">
        <v>34</v>
      </c>
      <c r="F632">
        <v>0</v>
      </c>
    </row>
    <row r="633" spans="3:6" x14ac:dyDescent="0.2">
      <c r="C633">
        <v>19</v>
      </c>
      <c r="F633">
        <v>1</v>
      </c>
    </row>
    <row r="634" spans="3:6" x14ac:dyDescent="0.2">
      <c r="C634">
        <v>13</v>
      </c>
      <c r="F634">
        <v>6</v>
      </c>
    </row>
    <row r="635" spans="3:6" x14ac:dyDescent="0.2">
      <c r="C635">
        <v>104</v>
      </c>
      <c r="F635">
        <v>1</v>
      </c>
    </row>
    <row r="636" spans="3:6" x14ac:dyDescent="0.2">
      <c r="C636">
        <v>52</v>
      </c>
      <c r="F636">
        <v>2</v>
      </c>
    </row>
    <row r="637" spans="3:6" x14ac:dyDescent="0.2">
      <c r="C637">
        <v>17</v>
      </c>
      <c r="F637">
        <v>0</v>
      </c>
    </row>
    <row r="638" spans="3:6" x14ac:dyDescent="0.2">
      <c r="C638">
        <v>82</v>
      </c>
      <c r="F638">
        <v>3</v>
      </c>
    </row>
    <row r="639" spans="3:6" x14ac:dyDescent="0.2">
      <c r="C639">
        <v>73</v>
      </c>
      <c r="F639">
        <v>3</v>
      </c>
    </row>
    <row r="640" spans="3:6" x14ac:dyDescent="0.2">
      <c r="C640">
        <v>158</v>
      </c>
      <c r="F640">
        <v>0</v>
      </c>
    </row>
    <row r="641" spans="3:6" x14ac:dyDescent="0.2">
      <c r="C641">
        <v>65</v>
      </c>
      <c r="F641">
        <v>6</v>
      </c>
    </row>
    <row r="642" spans="3:6" x14ac:dyDescent="0.2">
      <c r="C642">
        <v>184</v>
      </c>
      <c r="F642">
        <v>0</v>
      </c>
    </row>
    <row r="643" spans="3:6" x14ac:dyDescent="0.2">
      <c r="C643">
        <v>34</v>
      </c>
      <c r="F643">
        <v>19</v>
      </c>
    </row>
    <row r="644" spans="3:6" x14ac:dyDescent="0.2">
      <c r="C644">
        <v>240</v>
      </c>
      <c r="F644">
        <v>1</v>
      </c>
    </row>
    <row r="645" spans="3:6" x14ac:dyDescent="0.2">
      <c r="C645">
        <v>113</v>
      </c>
      <c r="F645">
        <v>2</v>
      </c>
    </row>
    <row r="646" spans="3:6" x14ac:dyDescent="0.2">
      <c r="C646">
        <v>66</v>
      </c>
      <c r="F646">
        <v>0</v>
      </c>
    </row>
    <row r="647" spans="3:6" x14ac:dyDescent="0.2">
      <c r="C647">
        <v>340</v>
      </c>
      <c r="F647">
        <v>11</v>
      </c>
    </row>
    <row r="648" spans="3:6" x14ac:dyDescent="0.2">
      <c r="C648">
        <v>150</v>
      </c>
      <c r="F648">
        <v>0</v>
      </c>
    </row>
    <row r="649" spans="3:6" x14ac:dyDescent="0.2">
      <c r="C649">
        <v>25</v>
      </c>
      <c r="F649">
        <v>0</v>
      </c>
    </row>
    <row r="650" spans="3:6" x14ac:dyDescent="0.2">
      <c r="C650">
        <v>234</v>
      </c>
      <c r="F650">
        <v>1</v>
      </c>
    </row>
    <row r="651" spans="3:6" x14ac:dyDescent="0.2">
      <c r="C651">
        <v>2602</v>
      </c>
      <c r="F651">
        <v>3</v>
      </c>
    </row>
    <row r="652" spans="3:6" x14ac:dyDescent="0.2">
      <c r="C652">
        <v>248</v>
      </c>
      <c r="F652">
        <v>1</v>
      </c>
    </row>
    <row r="653" spans="3:6" x14ac:dyDescent="0.2">
      <c r="C653">
        <v>600</v>
      </c>
      <c r="F653">
        <v>15</v>
      </c>
    </row>
    <row r="654" spans="3:6" x14ac:dyDescent="0.2">
      <c r="C654">
        <v>293</v>
      </c>
      <c r="F654">
        <v>2</v>
      </c>
    </row>
    <row r="655" spans="3:6" x14ac:dyDescent="0.2">
      <c r="C655">
        <v>321</v>
      </c>
      <c r="F655">
        <v>1</v>
      </c>
    </row>
    <row r="656" spans="3:6" x14ac:dyDescent="0.2">
      <c r="C656">
        <v>81</v>
      </c>
      <c r="F656">
        <v>1</v>
      </c>
    </row>
    <row r="657" spans="3:6" x14ac:dyDescent="0.2">
      <c r="C657">
        <v>343</v>
      </c>
      <c r="F657">
        <v>0</v>
      </c>
    </row>
    <row r="658" spans="3:6" x14ac:dyDescent="0.2">
      <c r="C658">
        <v>336</v>
      </c>
      <c r="F658">
        <v>1</v>
      </c>
    </row>
    <row r="659" spans="3:6" x14ac:dyDescent="0.2">
      <c r="C659">
        <v>47</v>
      </c>
      <c r="F659">
        <v>11</v>
      </c>
    </row>
    <row r="660" spans="3:6" x14ac:dyDescent="0.2">
      <c r="C660">
        <v>76</v>
      </c>
      <c r="F660">
        <v>0</v>
      </c>
    </row>
    <row r="661" spans="3:6" x14ac:dyDescent="0.2">
      <c r="C661">
        <v>441</v>
      </c>
      <c r="F661">
        <v>1</v>
      </c>
    </row>
    <row r="662" spans="3:6" x14ac:dyDescent="0.2">
      <c r="C662">
        <v>916</v>
      </c>
      <c r="F662">
        <v>6</v>
      </c>
    </row>
    <row r="663" spans="3:6" x14ac:dyDescent="0.2">
      <c r="C663">
        <v>369</v>
      </c>
      <c r="F663">
        <v>7</v>
      </c>
    </row>
    <row r="664" spans="3:6" x14ac:dyDescent="0.2">
      <c r="C664">
        <v>20242</v>
      </c>
      <c r="F664">
        <v>0</v>
      </c>
    </row>
    <row r="665" spans="3:6" x14ac:dyDescent="0.2">
      <c r="C665">
        <v>71</v>
      </c>
      <c r="F665">
        <v>16</v>
      </c>
    </row>
    <row r="666" spans="3:6" x14ac:dyDescent="0.2">
      <c r="C666">
        <v>635</v>
      </c>
      <c r="F666">
        <v>0</v>
      </c>
    </row>
    <row r="667" spans="3:6" x14ac:dyDescent="0.2">
      <c r="C667">
        <v>885</v>
      </c>
      <c r="F667">
        <v>0</v>
      </c>
    </row>
    <row r="668" spans="3:6" x14ac:dyDescent="0.2">
      <c r="C668">
        <v>329</v>
      </c>
      <c r="F668">
        <v>0</v>
      </c>
    </row>
    <row r="669" spans="3:6" x14ac:dyDescent="0.2">
      <c r="C669">
        <v>71</v>
      </c>
      <c r="F669">
        <v>12</v>
      </c>
    </row>
    <row r="670" spans="3:6" x14ac:dyDescent="0.2">
      <c r="C670">
        <v>269</v>
      </c>
      <c r="F670">
        <v>1</v>
      </c>
    </row>
    <row r="671" spans="3:6" x14ac:dyDescent="0.2">
      <c r="C671">
        <v>345</v>
      </c>
      <c r="F671">
        <v>3</v>
      </c>
    </row>
    <row r="672" spans="3:6" x14ac:dyDescent="0.2">
      <c r="C672">
        <v>43</v>
      </c>
      <c r="F672">
        <v>1</v>
      </c>
    </row>
    <row r="673" spans="3:6" x14ac:dyDescent="0.2">
      <c r="C673">
        <v>33</v>
      </c>
      <c r="F673">
        <v>4</v>
      </c>
    </row>
    <row r="674" spans="3:6" x14ac:dyDescent="0.2">
      <c r="C674">
        <v>211</v>
      </c>
      <c r="F674">
        <v>1</v>
      </c>
    </row>
    <row r="675" spans="3:6" x14ac:dyDescent="0.2">
      <c r="C675">
        <v>196</v>
      </c>
      <c r="F675">
        <v>3</v>
      </c>
    </row>
    <row r="676" spans="3:6" x14ac:dyDescent="0.2">
      <c r="C676">
        <v>405</v>
      </c>
      <c r="F676">
        <v>1</v>
      </c>
    </row>
    <row r="677" spans="3:6" x14ac:dyDescent="0.2">
      <c r="C677">
        <v>206</v>
      </c>
      <c r="F677">
        <v>0</v>
      </c>
    </row>
    <row r="678" spans="3:6" x14ac:dyDescent="0.2">
      <c r="C678">
        <v>335</v>
      </c>
      <c r="F678">
        <v>12</v>
      </c>
    </row>
    <row r="679" spans="3:6" x14ac:dyDescent="0.2">
      <c r="C679">
        <v>215</v>
      </c>
      <c r="F679">
        <v>0</v>
      </c>
    </row>
    <row r="680" spans="3:6" x14ac:dyDescent="0.2">
      <c r="C680">
        <v>176</v>
      </c>
      <c r="F680">
        <v>1</v>
      </c>
    </row>
    <row r="681" spans="3:6" x14ac:dyDescent="0.2">
      <c r="C681">
        <v>555</v>
      </c>
      <c r="F681">
        <v>0</v>
      </c>
    </row>
    <row r="682" spans="3:6" x14ac:dyDescent="0.2">
      <c r="C682">
        <v>116</v>
      </c>
      <c r="F682">
        <v>0</v>
      </c>
    </row>
    <row r="683" spans="3:6" x14ac:dyDescent="0.2">
      <c r="C683">
        <v>615</v>
      </c>
      <c r="F683">
        <v>2</v>
      </c>
    </row>
    <row r="684" spans="3:6" x14ac:dyDescent="0.2">
      <c r="C684">
        <v>236</v>
      </c>
      <c r="F684">
        <v>92</v>
      </c>
    </row>
    <row r="685" spans="3:6" x14ac:dyDescent="0.2">
      <c r="C685">
        <v>145</v>
      </c>
      <c r="F685">
        <v>0</v>
      </c>
    </row>
    <row r="686" spans="3:6" x14ac:dyDescent="0.2">
      <c r="C686">
        <v>167</v>
      </c>
      <c r="F686">
        <v>3</v>
      </c>
    </row>
    <row r="687" spans="3:6" x14ac:dyDescent="0.2">
      <c r="C687">
        <v>235</v>
      </c>
      <c r="F687">
        <v>10</v>
      </c>
    </row>
    <row r="688" spans="3:6" x14ac:dyDescent="0.2">
      <c r="C688">
        <v>452</v>
      </c>
      <c r="F688">
        <v>7</v>
      </c>
    </row>
    <row r="689" spans="3:6" x14ac:dyDescent="0.2">
      <c r="C689">
        <v>241</v>
      </c>
      <c r="F689">
        <v>3</v>
      </c>
    </row>
    <row r="690" spans="3:6" x14ac:dyDescent="0.2">
      <c r="C690">
        <v>28</v>
      </c>
      <c r="F690">
        <v>0</v>
      </c>
    </row>
    <row r="691" spans="3:6" x14ac:dyDescent="0.2">
      <c r="C691">
        <v>140</v>
      </c>
      <c r="F691">
        <v>1</v>
      </c>
    </row>
    <row r="692" spans="3:6" x14ac:dyDescent="0.2">
      <c r="C692">
        <v>280</v>
      </c>
      <c r="F692">
        <v>0</v>
      </c>
    </row>
    <row r="693" spans="3:6" x14ac:dyDescent="0.2">
      <c r="C693">
        <v>70</v>
      </c>
      <c r="F693">
        <v>9</v>
      </c>
    </row>
    <row r="694" spans="3:6" x14ac:dyDescent="0.2">
      <c r="C694">
        <v>160</v>
      </c>
      <c r="F694">
        <v>2</v>
      </c>
    </row>
    <row r="695" spans="3:6" x14ac:dyDescent="0.2">
      <c r="C695">
        <v>141</v>
      </c>
      <c r="F695">
        <v>1</v>
      </c>
    </row>
    <row r="696" spans="3:6" x14ac:dyDescent="0.2">
      <c r="C696">
        <v>874</v>
      </c>
      <c r="F696">
        <v>2</v>
      </c>
    </row>
    <row r="697" spans="3:6" x14ac:dyDescent="0.2">
      <c r="C697">
        <v>73</v>
      </c>
      <c r="F697">
        <v>11</v>
      </c>
    </row>
    <row r="698" spans="3:6" x14ac:dyDescent="0.2">
      <c r="C698">
        <v>294</v>
      </c>
      <c r="F698">
        <v>0</v>
      </c>
    </row>
    <row r="699" spans="3:6" x14ac:dyDescent="0.2">
      <c r="C699">
        <v>740</v>
      </c>
      <c r="F699">
        <v>0</v>
      </c>
    </row>
    <row r="700" spans="3:6" x14ac:dyDescent="0.2">
      <c r="C700">
        <v>369</v>
      </c>
      <c r="F700">
        <v>9</v>
      </c>
    </row>
    <row r="701" spans="3:6" x14ac:dyDescent="0.2">
      <c r="C701">
        <v>110</v>
      </c>
      <c r="F701">
        <v>0</v>
      </c>
    </row>
    <row r="702" spans="3:6" x14ac:dyDescent="0.2">
      <c r="C702">
        <v>455</v>
      </c>
      <c r="F702">
        <v>4</v>
      </c>
    </row>
    <row r="703" spans="3:6" x14ac:dyDescent="0.2">
      <c r="C703">
        <v>224</v>
      </c>
      <c r="F703">
        <v>1</v>
      </c>
    </row>
    <row r="704" spans="3:6" x14ac:dyDescent="0.2">
      <c r="C704">
        <v>46</v>
      </c>
      <c r="F704">
        <v>2</v>
      </c>
    </row>
    <row r="705" spans="3:6" x14ac:dyDescent="0.2">
      <c r="C705">
        <v>284</v>
      </c>
      <c r="F705">
        <v>0</v>
      </c>
    </row>
    <row r="706" spans="3:6" x14ac:dyDescent="0.2">
      <c r="C706">
        <v>98</v>
      </c>
      <c r="F706">
        <v>1</v>
      </c>
    </row>
    <row r="707" spans="3:6" x14ac:dyDescent="0.2">
      <c r="C707">
        <v>56</v>
      </c>
      <c r="F707">
        <v>17</v>
      </c>
    </row>
    <row r="708" spans="3:6" x14ac:dyDescent="0.2">
      <c r="C708">
        <v>32</v>
      </c>
      <c r="F708">
        <v>2</v>
      </c>
    </row>
    <row r="709" spans="3:6" x14ac:dyDescent="0.2">
      <c r="C709">
        <v>30</v>
      </c>
      <c r="F709">
        <v>3</v>
      </c>
    </row>
    <row r="710" spans="3:6" x14ac:dyDescent="0.2">
      <c r="C710">
        <v>70</v>
      </c>
      <c r="F710">
        <v>41</v>
      </c>
    </row>
    <row r="711" spans="3:6" x14ac:dyDescent="0.2">
      <c r="C711">
        <v>44</v>
      </c>
      <c r="F711">
        <v>2</v>
      </c>
    </row>
    <row r="712" spans="3:6" x14ac:dyDescent="0.2">
      <c r="C712">
        <v>92</v>
      </c>
      <c r="F712">
        <v>3</v>
      </c>
    </row>
    <row r="713" spans="3:6" x14ac:dyDescent="0.2">
      <c r="C713">
        <v>205</v>
      </c>
      <c r="F713">
        <v>8</v>
      </c>
    </row>
    <row r="714" spans="3:6" x14ac:dyDescent="0.2">
      <c r="C714">
        <v>23</v>
      </c>
      <c r="F714">
        <v>0</v>
      </c>
    </row>
    <row r="715" spans="3:6" x14ac:dyDescent="0.2">
      <c r="C715">
        <v>4</v>
      </c>
      <c r="F715">
        <v>1</v>
      </c>
    </row>
    <row r="716" spans="3:6" x14ac:dyDescent="0.2">
      <c r="C716">
        <v>112</v>
      </c>
      <c r="F716">
        <v>3</v>
      </c>
    </row>
    <row r="717" spans="3:6" x14ac:dyDescent="0.2">
      <c r="C717">
        <v>27</v>
      </c>
      <c r="F717">
        <v>4</v>
      </c>
    </row>
    <row r="718" spans="3:6" x14ac:dyDescent="0.2">
      <c r="C718">
        <v>11</v>
      </c>
      <c r="F718">
        <v>9</v>
      </c>
    </row>
    <row r="719" spans="3:6" x14ac:dyDescent="0.2">
      <c r="C719">
        <v>26</v>
      </c>
      <c r="F719">
        <v>16</v>
      </c>
    </row>
    <row r="720" spans="3:6" x14ac:dyDescent="0.2">
      <c r="C720">
        <v>77</v>
      </c>
      <c r="F720">
        <v>1</v>
      </c>
    </row>
    <row r="721" spans="3:6" x14ac:dyDescent="0.2">
      <c r="C721">
        <v>136</v>
      </c>
      <c r="F721">
        <v>7</v>
      </c>
    </row>
    <row r="722" spans="3:6" x14ac:dyDescent="0.2">
      <c r="C722">
        <v>157</v>
      </c>
      <c r="F722">
        <v>0</v>
      </c>
    </row>
    <row r="723" spans="3:6" x14ac:dyDescent="0.2">
      <c r="C723">
        <v>158</v>
      </c>
      <c r="F723">
        <v>0</v>
      </c>
    </row>
    <row r="724" spans="3:6" x14ac:dyDescent="0.2">
      <c r="C724">
        <v>27</v>
      </c>
      <c r="F724">
        <v>0</v>
      </c>
    </row>
    <row r="725" spans="3:6" x14ac:dyDescent="0.2">
      <c r="C725">
        <v>23</v>
      </c>
      <c r="F725">
        <v>0</v>
      </c>
    </row>
    <row r="726" spans="3:6" x14ac:dyDescent="0.2">
      <c r="C726">
        <v>17</v>
      </c>
      <c r="F726">
        <v>0</v>
      </c>
    </row>
    <row r="727" spans="3:6" x14ac:dyDescent="0.2">
      <c r="C727">
        <v>37</v>
      </c>
      <c r="F727">
        <v>1</v>
      </c>
    </row>
    <row r="728" spans="3:6" x14ac:dyDescent="0.2">
      <c r="C728">
        <v>65</v>
      </c>
      <c r="F728">
        <v>2</v>
      </c>
    </row>
    <row r="729" spans="3:6" x14ac:dyDescent="0.2">
      <c r="C729">
        <v>18</v>
      </c>
      <c r="F729">
        <v>1</v>
      </c>
    </row>
    <row r="730" spans="3:6" x14ac:dyDescent="0.2">
      <c r="C730">
        <v>25</v>
      </c>
      <c r="F730">
        <v>15</v>
      </c>
    </row>
    <row r="731" spans="3:6" x14ac:dyDescent="0.2">
      <c r="C731">
        <v>104</v>
      </c>
      <c r="F731">
        <v>1</v>
      </c>
    </row>
    <row r="732" spans="3:6" x14ac:dyDescent="0.2">
      <c r="C732">
        <v>108</v>
      </c>
      <c r="F732">
        <v>1</v>
      </c>
    </row>
    <row r="733" spans="3:6" x14ac:dyDescent="0.2">
      <c r="C733">
        <v>38</v>
      </c>
      <c r="F733">
        <v>0</v>
      </c>
    </row>
    <row r="734" spans="3:6" x14ac:dyDescent="0.2">
      <c r="C734">
        <v>88</v>
      </c>
      <c r="F734">
        <v>39</v>
      </c>
    </row>
    <row r="735" spans="3:6" x14ac:dyDescent="0.2">
      <c r="C735">
        <v>82</v>
      </c>
      <c r="F735">
        <v>103</v>
      </c>
    </row>
    <row r="736" spans="3:6" x14ac:dyDescent="0.2">
      <c r="C736">
        <v>126</v>
      </c>
      <c r="F736">
        <v>0</v>
      </c>
    </row>
    <row r="737" spans="3:6" x14ac:dyDescent="0.2">
      <c r="C737">
        <v>133</v>
      </c>
      <c r="F737">
        <v>39</v>
      </c>
    </row>
    <row r="738" spans="3:6" x14ac:dyDescent="0.2">
      <c r="C738">
        <v>47</v>
      </c>
      <c r="F738">
        <v>15</v>
      </c>
    </row>
    <row r="739" spans="3:6" x14ac:dyDescent="0.2">
      <c r="C739">
        <v>58</v>
      </c>
      <c r="F739">
        <v>22</v>
      </c>
    </row>
    <row r="740" spans="3:6" x14ac:dyDescent="0.2">
      <c r="C740">
        <v>32</v>
      </c>
      <c r="F740">
        <v>92</v>
      </c>
    </row>
    <row r="741" spans="3:6" x14ac:dyDescent="0.2">
      <c r="C741">
        <v>37</v>
      </c>
      <c r="F741">
        <v>25</v>
      </c>
    </row>
    <row r="742" spans="3:6" x14ac:dyDescent="0.2">
      <c r="C742">
        <v>87</v>
      </c>
      <c r="F742">
        <v>19</v>
      </c>
    </row>
    <row r="743" spans="3:6" x14ac:dyDescent="0.2">
      <c r="C743">
        <v>15</v>
      </c>
      <c r="F743">
        <v>19</v>
      </c>
    </row>
    <row r="744" spans="3:6" x14ac:dyDescent="0.2">
      <c r="C744">
        <v>27</v>
      </c>
      <c r="F744">
        <v>13</v>
      </c>
    </row>
    <row r="745" spans="3:6" x14ac:dyDescent="0.2">
      <c r="C745">
        <v>19</v>
      </c>
      <c r="F745">
        <v>124</v>
      </c>
    </row>
    <row r="746" spans="3:6" x14ac:dyDescent="0.2">
      <c r="C746">
        <v>17</v>
      </c>
      <c r="F746">
        <v>4</v>
      </c>
    </row>
    <row r="747" spans="3:6" x14ac:dyDescent="0.2">
      <c r="C747">
        <v>26</v>
      </c>
      <c r="F747">
        <v>10</v>
      </c>
    </row>
    <row r="748" spans="3:6" x14ac:dyDescent="0.2">
      <c r="C748">
        <v>28</v>
      </c>
      <c r="F748">
        <v>15</v>
      </c>
    </row>
    <row r="749" spans="3:6" x14ac:dyDescent="0.2">
      <c r="C749">
        <v>37</v>
      </c>
      <c r="F749">
        <v>38</v>
      </c>
    </row>
    <row r="750" spans="3:6" x14ac:dyDescent="0.2">
      <c r="C750">
        <v>128</v>
      </c>
      <c r="F750">
        <v>152</v>
      </c>
    </row>
    <row r="751" spans="3:6" x14ac:dyDescent="0.2">
      <c r="C751">
        <v>10</v>
      </c>
      <c r="F751">
        <v>24</v>
      </c>
    </row>
    <row r="752" spans="3:6" x14ac:dyDescent="0.2">
      <c r="C752">
        <v>83</v>
      </c>
      <c r="F752">
        <v>76</v>
      </c>
    </row>
    <row r="753" spans="3:6" x14ac:dyDescent="0.2">
      <c r="C753">
        <v>46</v>
      </c>
      <c r="F753">
        <v>185</v>
      </c>
    </row>
    <row r="754" spans="3:6" x14ac:dyDescent="0.2">
      <c r="C754">
        <v>90</v>
      </c>
      <c r="F754">
        <v>33</v>
      </c>
    </row>
    <row r="755" spans="3:6" x14ac:dyDescent="0.2">
      <c r="C755">
        <v>81</v>
      </c>
      <c r="F755">
        <v>108</v>
      </c>
    </row>
    <row r="756" spans="3:6" x14ac:dyDescent="0.2">
      <c r="C756">
        <v>32</v>
      </c>
      <c r="F756">
        <v>29</v>
      </c>
    </row>
    <row r="757" spans="3:6" x14ac:dyDescent="0.2">
      <c r="C757">
        <v>20</v>
      </c>
      <c r="F757">
        <v>24</v>
      </c>
    </row>
    <row r="758" spans="3:6" x14ac:dyDescent="0.2">
      <c r="C758">
        <v>70</v>
      </c>
      <c r="F758">
        <v>4</v>
      </c>
    </row>
    <row r="759" spans="3:6" x14ac:dyDescent="0.2">
      <c r="C759">
        <v>168</v>
      </c>
      <c r="F759">
        <v>4</v>
      </c>
    </row>
    <row r="760" spans="3:6" x14ac:dyDescent="0.2">
      <c r="C760">
        <v>34</v>
      </c>
      <c r="F760">
        <v>15</v>
      </c>
    </row>
    <row r="761" spans="3:6" x14ac:dyDescent="0.2">
      <c r="C761">
        <v>48</v>
      </c>
      <c r="F761">
        <v>4</v>
      </c>
    </row>
    <row r="762" spans="3:6" x14ac:dyDescent="0.2">
      <c r="C762">
        <v>48</v>
      </c>
      <c r="F762">
        <v>139</v>
      </c>
    </row>
    <row r="763" spans="3:6" x14ac:dyDescent="0.2">
      <c r="C763">
        <v>221</v>
      </c>
      <c r="F763">
        <v>2</v>
      </c>
    </row>
    <row r="764" spans="3:6" x14ac:dyDescent="0.2">
      <c r="C764">
        <v>107</v>
      </c>
      <c r="F764">
        <v>18</v>
      </c>
    </row>
    <row r="765" spans="3:6" x14ac:dyDescent="0.2">
      <c r="C765">
        <v>45</v>
      </c>
      <c r="F765">
        <v>81</v>
      </c>
    </row>
    <row r="766" spans="3:6" x14ac:dyDescent="0.2">
      <c r="C766">
        <v>36</v>
      </c>
      <c r="F766">
        <v>86</v>
      </c>
    </row>
    <row r="767" spans="3:6" x14ac:dyDescent="0.2">
      <c r="C767">
        <v>101</v>
      </c>
      <c r="F767">
        <v>140</v>
      </c>
    </row>
    <row r="768" spans="3:6" x14ac:dyDescent="0.2">
      <c r="C768">
        <v>62</v>
      </c>
      <c r="F768">
        <v>37</v>
      </c>
    </row>
    <row r="769" spans="3:6" x14ac:dyDescent="0.2">
      <c r="C769">
        <v>32</v>
      </c>
      <c r="F769">
        <v>6</v>
      </c>
    </row>
    <row r="770" spans="3:6" x14ac:dyDescent="0.2">
      <c r="C770">
        <v>89</v>
      </c>
      <c r="F770">
        <v>113</v>
      </c>
    </row>
    <row r="771" spans="3:6" x14ac:dyDescent="0.2">
      <c r="C771">
        <v>93</v>
      </c>
      <c r="F771">
        <v>37</v>
      </c>
    </row>
    <row r="772" spans="3:6" x14ac:dyDescent="0.2">
      <c r="C772">
        <v>98</v>
      </c>
      <c r="F772">
        <v>18</v>
      </c>
    </row>
    <row r="773" spans="3:6" x14ac:dyDescent="0.2">
      <c r="C773">
        <v>82</v>
      </c>
      <c r="F773">
        <v>75</v>
      </c>
    </row>
    <row r="774" spans="3:6" x14ac:dyDescent="0.2">
      <c r="C774">
        <v>116</v>
      </c>
      <c r="F774">
        <v>52</v>
      </c>
    </row>
    <row r="775" spans="3:6" x14ac:dyDescent="0.2">
      <c r="C775">
        <v>52</v>
      </c>
      <c r="F775">
        <v>122</v>
      </c>
    </row>
    <row r="776" spans="3:6" x14ac:dyDescent="0.2">
      <c r="C776">
        <v>23</v>
      </c>
      <c r="F776">
        <v>8</v>
      </c>
    </row>
    <row r="777" spans="3:6" x14ac:dyDescent="0.2">
      <c r="C777">
        <v>77</v>
      </c>
      <c r="F777">
        <v>8</v>
      </c>
    </row>
    <row r="778" spans="3:6" x14ac:dyDescent="0.2">
      <c r="C778">
        <v>49</v>
      </c>
      <c r="F778">
        <v>96</v>
      </c>
    </row>
    <row r="779" spans="3:6" x14ac:dyDescent="0.2">
      <c r="C779">
        <v>59</v>
      </c>
      <c r="F779">
        <v>9</v>
      </c>
    </row>
    <row r="780" spans="3:6" x14ac:dyDescent="0.2">
      <c r="C780">
        <v>113</v>
      </c>
      <c r="F780">
        <v>2</v>
      </c>
    </row>
    <row r="781" spans="3:6" x14ac:dyDescent="0.2">
      <c r="C781">
        <v>34</v>
      </c>
      <c r="F781">
        <v>26</v>
      </c>
    </row>
    <row r="782" spans="3:6" x14ac:dyDescent="0.2">
      <c r="C782">
        <v>42</v>
      </c>
      <c r="F782">
        <v>23</v>
      </c>
    </row>
    <row r="783" spans="3:6" x14ac:dyDescent="0.2">
      <c r="C783">
        <v>42</v>
      </c>
      <c r="F783">
        <v>0</v>
      </c>
    </row>
    <row r="784" spans="3:6" x14ac:dyDescent="0.2">
      <c r="C784">
        <v>49</v>
      </c>
      <c r="F784">
        <v>140</v>
      </c>
    </row>
    <row r="785" spans="3:6" x14ac:dyDescent="0.2">
      <c r="C785">
        <v>56</v>
      </c>
      <c r="F785">
        <v>0</v>
      </c>
    </row>
    <row r="786" spans="3:6" x14ac:dyDescent="0.2">
      <c r="C786">
        <v>25</v>
      </c>
      <c r="F786">
        <v>6</v>
      </c>
    </row>
    <row r="787" spans="3:6" x14ac:dyDescent="0.2">
      <c r="C787">
        <v>52</v>
      </c>
      <c r="F787">
        <v>100</v>
      </c>
    </row>
    <row r="788" spans="3:6" x14ac:dyDescent="0.2">
      <c r="C788">
        <v>34</v>
      </c>
      <c r="F788">
        <v>0</v>
      </c>
    </row>
    <row r="789" spans="3:6" x14ac:dyDescent="0.2">
      <c r="C789">
        <v>67</v>
      </c>
      <c r="F789">
        <v>4</v>
      </c>
    </row>
    <row r="790" spans="3:6" x14ac:dyDescent="0.2">
      <c r="C790">
        <v>70</v>
      </c>
      <c r="F790">
        <v>8</v>
      </c>
    </row>
    <row r="791" spans="3:6" x14ac:dyDescent="0.2">
      <c r="C791">
        <v>89</v>
      </c>
      <c r="F791">
        <v>0</v>
      </c>
    </row>
    <row r="792" spans="3:6" x14ac:dyDescent="0.2">
      <c r="C792">
        <v>107</v>
      </c>
      <c r="F792">
        <v>16</v>
      </c>
    </row>
    <row r="793" spans="3:6" x14ac:dyDescent="0.2">
      <c r="C793">
        <v>159</v>
      </c>
      <c r="F793">
        <v>2</v>
      </c>
    </row>
    <row r="794" spans="3:6" x14ac:dyDescent="0.2">
      <c r="C794">
        <v>181</v>
      </c>
      <c r="F794">
        <v>48</v>
      </c>
    </row>
    <row r="795" spans="3:6" x14ac:dyDescent="0.2">
      <c r="C795">
        <v>131</v>
      </c>
      <c r="F795">
        <v>2</v>
      </c>
    </row>
    <row r="796" spans="3:6" x14ac:dyDescent="0.2">
      <c r="C796">
        <v>125</v>
      </c>
      <c r="F796">
        <v>2</v>
      </c>
    </row>
    <row r="797" spans="3:6" x14ac:dyDescent="0.2">
      <c r="C797">
        <v>61</v>
      </c>
      <c r="F797">
        <v>1</v>
      </c>
    </row>
    <row r="798" spans="3:6" x14ac:dyDescent="0.2">
      <c r="C798">
        <v>90</v>
      </c>
      <c r="F798">
        <v>17</v>
      </c>
    </row>
    <row r="799" spans="3:6" x14ac:dyDescent="0.2">
      <c r="C799">
        <v>35</v>
      </c>
      <c r="F799">
        <v>0</v>
      </c>
    </row>
    <row r="800" spans="3:6" x14ac:dyDescent="0.2">
      <c r="C800">
        <v>90</v>
      </c>
      <c r="F800">
        <v>11</v>
      </c>
    </row>
    <row r="801" spans="3:6" x14ac:dyDescent="0.2">
      <c r="C801">
        <v>4</v>
      </c>
      <c r="F801">
        <v>95</v>
      </c>
    </row>
    <row r="802" spans="3:6" x14ac:dyDescent="0.2">
      <c r="C802">
        <v>120</v>
      </c>
      <c r="F802">
        <v>13</v>
      </c>
    </row>
    <row r="803" spans="3:6" x14ac:dyDescent="0.2">
      <c r="C803">
        <v>14</v>
      </c>
      <c r="F803">
        <v>2</v>
      </c>
    </row>
    <row r="804" spans="3:6" x14ac:dyDescent="0.2">
      <c r="C804">
        <v>27</v>
      </c>
      <c r="F804">
        <v>2</v>
      </c>
    </row>
    <row r="805" spans="3:6" x14ac:dyDescent="0.2">
      <c r="C805">
        <v>49</v>
      </c>
      <c r="F805">
        <v>3</v>
      </c>
    </row>
    <row r="806" spans="3:6" x14ac:dyDescent="0.2">
      <c r="C806">
        <v>102</v>
      </c>
      <c r="F806">
        <v>0</v>
      </c>
    </row>
    <row r="807" spans="3:6" x14ac:dyDescent="0.2">
      <c r="C807">
        <v>3</v>
      </c>
      <c r="F807">
        <v>0</v>
      </c>
    </row>
    <row r="808" spans="3:6" x14ac:dyDescent="0.2">
      <c r="C808">
        <v>25</v>
      </c>
      <c r="F808">
        <v>0</v>
      </c>
    </row>
    <row r="809" spans="3:6" x14ac:dyDescent="0.2">
      <c r="C809">
        <v>118</v>
      </c>
      <c r="F809">
        <v>2</v>
      </c>
    </row>
    <row r="810" spans="3:6" x14ac:dyDescent="0.2">
      <c r="C810">
        <v>57</v>
      </c>
      <c r="F810">
        <v>24</v>
      </c>
    </row>
    <row r="811" spans="3:6" x14ac:dyDescent="0.2">
      <c r="C811">
        <v>11</v>
      </c>
      <c r="F811">
        <v>25</v>
      </c>
    </row>
    <row r="812" spans="3:6" x14ac:dyDescent="0.2">
      <c r="C812">
        <v>33</v>
      </c>
      <c r="F812">
        <v>3</v>
      </c>
    </row>
    <row r="813" spans="3:6" x14ac:dyDescent="0.2">
      <c r="C813">
        <v>40</v>
      </c>
      <c r="F813">
        <v>41</v>
      </c>
    </row>
    <row r="814" spans="3:6" x14ac:dyDescent="0.2">
      <c r="C814">
        <v>50</v>
      </c>
      <c r="F814">
        <v>2</v>
      </c>
    </row>
    <row r="815" spans="3:6" x14ac:dyDescent="0.2">
      <c r="C815">
        <v>38</v>
      </c>
      <c r="F815">
        <v>4</v>
      </c>
    </row>
    <row r="816" spans="3:6" x14ac:dyDescent="0.2">
      <c r="C816">
        <v>96</v>
      </c>
      <c r="F816">
        <v>99</v>
      </c>
    </row>
    <row r="817" spans="3:6" x14ac:dyDescent="0.2">
      <c r="C817">
        <v>48</v>
      </c>
      <c r="F817">
        <v>4</v>
      </c>
    </row>
    <row r="818" spans="3:6" x14ac:dyDescent="0.2">
      <c r="C818">
        <v>33</v>
      </c>
      <c r="F818">
        <v>4</v>
      </c>
    </row>
    <row r="819" spans="3:6" x14ac:dyDescent="0.2">
      <c r="C819">
        <v>226</v>
      </c>
      <c r="F819">
        <v>38</v>
      </c>
    </row>
    <row r="820" spans="3:6" x14ac:dyDescent="0.2">
      <c r="C820">
        <v>14</v>
      </c>
      <c r="F820">
        <v>285</v>
      </c>
    </row>
    <row r="821" spans="3:6" x14ac:dyDescent="0.2">
      <c r="C821">
        <v>20</v>
      </c>
      <c r="F821">
        <v>1</v>
      </c>
    </row>
    <row r="822" spans="3:6" x14ac:dyDescent="0.2">
      <c r="C822">
        <v>25</v>
      </c>
      <c r="F822">
        <v>42</v>
      </c>
    </row>
    <row r="823" spans="3:6" x14ac:dyDescent="0.2">
      <c r="C823">
        <v>90</v>
      </c>
      <c r="F823">
        <v>26</v>
      </c>
    </row>
    <row r="824" spans="3:6" x14ac:dyDescent="0.2">
      <c r="C824">
        <v>11</v>
      </c>
      <c r="F824">
        <v>2</v>
      </c>
    </row>
    <row r="825" spans="3:6" x14ac:dyDescent="0.2">
      <c r="C825">
        <v>55</v>
      </c>
      <c r="F825">
        <v>4</v>
      </c>
    </row>
    <row r="826" spans="3:6" x14ac:dyDescent="0.2">
      <c r="C826">
        <v>30</v>
      </c>
      <c r="F826">
        <v>6</v>
      </c>
    </row>
    <row r="827" spans="3:6" x14ac:dyDescent="0.2">
      <c r="C827">
        <v>28</v>
      </c>
      <c r="F827">
        <v>70</v>
      </c>
    </row>
    <row r="828" spans="3:6" x14ac:dyDescent="0.2">
      <c r="C828">
        <v>45</v>
      </c>
      <c r="F828">
        <v>9</v>
      </c>
    </row>
    <row r="829" spans="3:6" x14ac:dyDescent="0.2">
      <c r="C829">
        <v>13</v>
      </c>
      <c r="F829">
        <v>8</v>
      </c>
    </row>
    <row r="830" spans="3:6" x14ac:dyDescent="0.2">
      <c r="C830">
        <v>40</v>
      </c>
      <c r="F830">
        <v>105</v>
      </c>
    </row>
    <row r="831" spans="3:6" x14ac:dyDescent="0.2">
      <c r="C831">
        <v>21</v>
      </c>
      <c r="F831">
        <v>12</v>
      </c>
    </row>
    <row r="832" spans="3:6" x14ac:dyDescent="0.2">
      <c r="C832">
        <v>134</v>
      </c>
      <c r="F832">
        <v>0</v>
      </c>
    </row>
    <row r="833" spans="3:6" x14ac:dyDescent="0.2">
      <c r="C833">
        <v>20</v>
      </c>
      <c r="F833">
        <v>16</v>
      </c>
    </row>
    <row r="834" spans="3:6" x14ac:dyDescent="0.2">
      <c r="C834">
        <v>19</v>
      </c>
      <c r="F834">
        <v>7</v>
      </c>
    </row>
    <row r="835" spans="3:6" x14ac:dyDescent="0.2">
      <c r="C835">
        <v>209</v>
      </c>
      <c r="F835">
        <v>4</v>
      </c>
    </row>
    <row r="836" spans="3:6" x14ac:dyDescent="0.2">
      <c r="C836">
        <v>38</v>
      </c>
      <c r="F836">
        <v>1</v>
      </c>
    </row>
    <row r="837" spans="3:6" x14ac:dyDescent="0.2">
      <c r="C837">
        <v>24</v>
      </c>
      <c r="F837">
        <v>28</v>
      </c>
    </row>
    <row r="838" spans="3:6" x14ac:dyDescent="0.2">
      <c r="C838">
        <v>8</v>
      </c>
      <c r="F838">
        <v>1</v>
      </c>
    </row>
    <row r="839" spans="3:6" x14ac:dyDescent="0.2">
      <c r="C839">
        <v>179</v>
      </c>
      <c r="F839">
        <v>1</v>
      </c>
    </row>
    <row r="840" spans="3:6" x14ac:dyDescent="0.2">
      <c r="C840">
        <v>26</v>
      </c>
      <c r="F840">
        <v>5</v>
      </c>
    </row>
    <row r="841" spans="3:6" x14ac:dyDescent="0.2">
      <c r="C841">
        <v>131</v>
      </c>
      <c r="F841">
        <v>3</v>
      </c>
    </row>
    <row r="842" spans="3:6" x14ac:dyDescent="0.2">
      <c r="C842">
        <v>14</v>
      </c>
      <c r="F842">
        <v>2</v>
      </c>
    </row>
    <row r="843" spans="3:6" x14ac:dyDescent="0.2">
      <c r="C843">
        <v>174</v>
      </c>
      <c r="F843">
        <v>0</v>
      </c>
    </row>
    <row r="844" spans="3:6" x14ac:dyDescent="0.2">
      <c r="C844">
        <v>191</v>
      </c>
      <c r="F844">
        <v>0</v>
      </c>
    </row>
    <row r="845" spans="3:6" x14ac:dyDescent="0.2">
      <c r="C845">
        <v>38</v>
      </c>
      <c r="F845">
        <v>3</v>
      </c>
    </row>
    <row r="846" spans="3:6" x14ac:dyDescent="0.2">
      <c r="C846">
        <v>22</v>
      </c>
      <c r="F846">
        <v>0</v>
      </c>
    </row>
    <row r="847" spans="3:6" x14ac:dyDescent="0.2">
      <c r="C847">
        <v>149</v>
      </c>
      <c r="F847">
        <v>0</v>
      </c>
    </row>
    <row r="848" spans="3:6" x14ac:dyDescent="0.2">
      <c r="C848">
        <v>56</v>
      </c>
      <c r="F848">
        <v>3</v>
      </c>
    </row>
    <row r="849" spans="3:6" x14ac:dyDescent="0.2">
      <c r="C849">
        <v>19</v>
      </c>
      <c r="F849">
        <v>7</v>
      </c>
    </row>
    <row r="850" spans="3:6" x14ac:dyDescent="0.2">
      <c r="C850">
        <v>70</v>
      </c>
      <c r="F850">
        <v>25</v>
      </c>
    </row>
    <row r="851" spans="3:6" x14ac:dyDescent="0.2">
      <c r="C851">
        <v>81</v>
      </c>
      <c r="F851">
        <v>10</v>
      </c>
    </row>
    <row r="852" spans="3:6" x14ac:dyDescent="0.2">
      <c r="C852">
        <v>32</v>
      </c>
      <c r="F852">
        <v>3</v>
      </c>
    </row>
    <row r="853" spans="3:6" x14ac:dyDescent="0.2">
      <c r="C853">
        <v>26</v>
      </c>
      <c r="F853">
        <v>5</v>
      </c>
    </row>
    <row r="854" spans="3:6" x14ac:dyDescent="0.2">
      <c r="C854">
        <v>105</v>
      </c>
      <c r="F854">
        <v>5</v>
      </c>
    </row>
    <row r="855" spans="3:6" x14ac:dyDescent="0.2">
      <c r="C855">
        <v>29</v>
      </c>
      <c r="F855">
        <v>27</v>
      </c>
    </row>
    <row r="856" spans="3:6" x14ac:dyDescent="0.2">
      <c r="C856">
        <v>8</v>
      </c>
      <c r="F856">
        <v>2</v>
      </c>
    </row>
    <row r="857" spans="3:6" x14ac:dyDescent="0.2">
      <c r="C857">
        <v>89</v>
      </c>
      <c r="F857">
        <v>236</v>
      </c>
    </row>
    <row r="858" spans="3:6" x14ac:dyDescent="0.2">
      <c r="C858">
        <v>44</v>
      </c>
      <c r="F858">
        <v>1</v>
      </c>
    </row>
    <row r="859" spans="3:6" x14ac:dyDescent="0.2">
      <c r="C859">
        <v>246</v>
      </c>
      <c r="F859">
        <v>12</v>
      </c>
    </row>
    <row r="860" spans="3:6" x14ac:dyDescent="0.2">
      <c r="C860">
        <v>120</v>
      </c>
      <c r="F860">
        <v>4</v>
      </c>
    </row>
    <row r="861" spans="3:6" x14ac:dyDescent="0.2">
      <c r="C861">
        <v>26</v>
      </c>
      <c r="F861">
        <v>3</v>
      </c>
    </row>
    <row r="862" spans="3:6" x14ac:dyDescent="0.2">
      <c r="C862">
        <v>45</v>
      </c>
      <c r="F862">
        <v>99</v>
      </c>
    </row>
    <row r="863" spans="3:6" x14ac:dyDescent="0.2">
      <c r="C863">
        <v>20</v>
      </c>
      <c r="F863">
        <v>3</v>
      </c>
    </row>
    <row r="864" spans="3:6" x14ac:dyDescent="0.2">
      <c r="C864">
        <v>47</v>
      </c>
      <c r="F864">
        <v>3</v>
      </c>
    </row>
    <row r="865" spans="3:6" x14ac:dyDescent="0.2">
      <c r="C865">
        <v>13</v>
      </c>
      <c r="F865">
        <v>22</v>
      </c>
    </row>
    <row r="866" spans="3:6" x14ac:dyDescent="0.2">
      <c r="C866">
        <v>183</v>
      </c>
      <c r="F866">
        <v>4</v>
      </c>
    </row>
    <row r="867" spans="3:6" x14ac:dyDescent="0.2">
      <c r="C867">
        <v>21</v>
      </c>
      <c r="F867">
        <v>534</v>
      </c>
    </row>
    <row r="868" spans="3:6" x14ac:dyDescent="0.2">
      <c r="C868">
        <v>42</v>
      </c>
      <c r="F868">
        <v>12</v>
      </c>
    </row>
    <row r="869" spans="3:6" x14ac:dyDescent="0.2">
      <c r="C869">
        <v>54</v>
      </c>
      <c r="F869">
        <v>56</v>
      </c>
    </row>
    <row r="870" spans="3:6" x14ac:dyDescent="0.2">
      <c r="C870">
        <v>38</v>
      </c>
      <c r="F870">
        <v>11</v>
      </c>
    </row>
    <row r="871" spans="3:6" x14ac:dyDescent="0.2">
      <c r="C871">
        <v>64</v>
      </c>
      <c r="F871">
        <v>0</v>
      </c>
    </row>
    <row r="872" spans="3:6" x14ac:dyDescent="0.2">
      <c r="C872">
        <v>13</v>
      </c>
      <c r="F872">
        <v>12</v>
      </c>
    </row>
    <row r="873" spans="3:6" x14ac:dyDescent="0.2">
      <c r="C873">
        <v>33</v>
      </c>
      <c r="F873">
        <v>5</v>
      </c>
    </row>
    <row r="874" spans="3:6" x14ac:dyDescent="0.2">
      <c r="C874">
        <v>52</v>
      </c>
      <c r="F874">
        <v>24</v>
      </c>
    </row>
    <row r="875" spans="3:6" x14ac:dyDescent="0.2">
      <c r="C875">
        <v>107</v>
      </c>
      <c r="F875">
        <v>89</v>
      </c>
    </row>
    <row r="876" spans="3:6" x14ac:dyDescent="0.2">
      <c r="C876">
        <v>11</v>
      </c>
      <c r="F876">
        <v>1</v>
      </c>
    </row>
    <row r="877" spans="3:6" x14ac:dyDescent="0.2">
      <c r="C877">
        <v>34</v>
      </c>
      <c r="F877">
        <v>55</v>
      </c>
    </row>
    <row r="878" spans="3:6" x14ac:dyDescent="0.2">
      <c r="C878">
        <v>75</v>
      </c>
      <c r="F878">
        <v>2</v>
      </c>
    </row>
    <row r="879" spans="3:6" x14ac:dyDescent="0.2">
      <c r="C879">
        <v>26</v>
      </c>
      <c r="F879">
        <v>0</v>
      </c>
    </row>
    <row r="880" spans="3:6" x14ac:dyDescent="0.2">
      <c r="C880">
        <v>50</v>
      </c>
      <c r="F880">
        <v>4</v>
      </c>
    </row>
    <row r="881" spans="3:6" x14ac:dyDescent="0.2">
      <c r="C881">
        <v>80</v>
      </c>
      <c r="F881">
        <v>6</v>
      </c>
    </row>
    <row r="882" spans="3:6" x14ac:dyDescent="0.2">
      <c r="C882">
        <v>110</v>
      </c>
      <c r="F882">
        <v>4</v>
      </c>
    </row>
    <row r="883" spans="3:6" x14ac:dyDescent="0.2">
      <c r="C883">
        <v>77</v>
      </c>
      <c r="F883">
        <v>4</v>
      </c>
    </row>
    <row r="884" spans="3:6" x14ac:dyDescent="0.2">
      <c r="C884">
        <v>50</v>
      </c>
      <c r="F884">
        <v>2</v>
      </c>
    </row>
    <row r="885" spans="3:6" x14ac:dyDescent="0.2">
      <c r="C885">
        <v>145</v>
      </c>
      <c r="F885">
        <v>5</v>
      </c>
    </row>
    <row r="886" spans="3:6" x14ac:dyDescent="0.2">
      <c r="C886">
        <v>29</v>
      </c>
      <c r="F886">
        <v>83</v>
      </c>
    </row>
    <row r="887" spans="3:6" x14ac:dyDescent="0.2">
      <c r="C887">
        <v>114</v>
      </c>
      <c r="F887">
        <v>57</v>
      </c>
    </row>
    <row r="888" spans="3:6" x14ac:dyDescent="0.2">
      <c r="C888">
        <v>96</v>
      </c>
      <c r="F888">
        <v>311</v>
      </c>
    </row>
    <row r="889" spans="3:6" x14ac:dyDescent="0.2">
      <c r="C889">
        <v>31</v>
      </c>
      <c r="F889">
        <v>2</v>
      </c>
    </row>
    <row r="890" spans="3:6" x14ac:dyDescent="0.2">
      <c r="C890">
        <v>4883</v>
      </c>
      <c r="F890">
        <v>16</v>
      </c>
    </row>
    <row r="891" spans="3:6" x14ac:dyDescent="0.2">
      <c r="C891">
        <v>95</v>
      </c>
      <c r="F891">
        <v>9</v>
      </c>
    </row>
    <row r="892" spans="3:6" x14ac:dyDescent="0.2">
      <c r="C892">
        <v>2478</v>
      </c>
      <c r="F892">
        <v>1</v>
      </c>
    </row>
    <row r="893" spans="3:6" x14ac:dyDescent="0.2">
      <c r="C893">
        <v>1789</v>
      </c>
      <c r="F893">
        <v>12</v>
      </c>
    </row>
    <row r="894" spans="3:6" x14ac:dyDescent="0.2">
      <c r="C894">
        <v>680</v>
      </c>
      <c r="F894">
        <v>0</v>
      </c>
    </row>
    <row r="895" spans="3:6" x14ac:dyDescent="0.2">
      <c r="C895">
        <v>70</v>
      </c>
      <c r="F895">
        <v>20</v>
      </c>
    </row>
    <row r="896" spans="3:6" x14ac:dyDescent="0.2">
      <c r="C896">
        <v>23</v>
      </c>
      <c r="F896">
        <v>16</v>
      </c>
    </row>
    <row r="897" spans="3:6" x14ac:dyDescent="0.2">
      <c r="C897">
        <v>4245</v>
      </c>
      <c r="F897">
        <v>33</v>
      </c>
    </row>
    <row r="898" spans="3:6" x14ac:dyDescent="0.2">
      <c r="C898">
        <v>943</v>
      </c>
      <c r="F898">
        <v>2</v>
      </c>
    </row>
    <row r="899" spans="3:6" x14ac:dyDescent="0.2">
      <c r="C899">
        <v>1876</v>
      </c>
      <c r="F899">
        <v>6</v>
      </c>
    </row>
    <row r="900" spans="3:6" x14ac:dyDescent="0.2">
      <c r="C900">
        <v>834</v>
      </c>
      <c r="F900">
        <v>0</v>
      </c>
    </row>
    <row r="901" spans="3:6" x14ac:dyDescent="0.2">
      <c r="C901">
        <v>682</v>
      </c>
      <c r="F901">
        <v>3</v>
      </c>
    </row>
    <row r="902" spans="3:6" x14ac:dyDescent="0.2">
      <c r="C902">
        <v>147</v>
      </c>
      <c r="F902">
        <v>0</v>
      </c>
    </row>
    <row r="903" spans="3:6" x14ac:dyDescent="0.2">
      <c r="C903">
        <v>415</v>
      </c>
      <c r="F903">
        <v>3</v>
      </c>
    </row>
    <row r="904" spans="3:6" x14ac:dyDescent="0.2">
      <c r="C904">
        <v>290</v>
      </c>
      <c r="F904">
        <v>13</v>
      </c>
    </row>
    <row r="905" spans="3:6" x14ac:dyDescent="0.2">
      <c r="C905">
        <v>365</v>
      </c>
      <c r="F905">
        <v>6</v>
      </c>
    </row>
    <row r="906" spans="3:6" x14ac:dyDescent="0.2">
      <c r="C906">
        <v>660</v>
      </c>
      <c r="F906">
        <v>1</v>
      </c>
    </row>
    <row r="907" spans="3:6" x14ac:dyDescent="0.2">
      <c r="C907">
        <v>1356</v>
      </c>
      <c r="F907">
        <v>0</v>
      </c>
    </row>
    <row r="908" spans="3:6" x14ac:dyDescent="0.2">
      <c r="C908">
        <v>424</v>
      </c>
      <c r="F908">
        <v>5</v>
      </c>
    </row>
    <row r="909" spans="3:6" x14ac:dyDescent="0.2">
      <c r="C909">
        <v>33</v>
      </c>
      <c r="F909">
        <v>0</v>
      </c>
    </row>
    <row r="910" spans="3:6" x14ac:dyDescent="0.2">
      <c r="C910">
        <v>1633</v>
      </c>
      <c r="F910">
        <v>36</v>
      </c>
    </row>
    <row r="911" spans="3:6" x14ac:dyDescent="0.2">
      <c r="C911">
        <v>306</v>
      </c>
      <c r="F911">
        <v>1</v>
      </c>
    </row>
    <row r="912" spans="3:6" x14ac:dyDescent="0.2">
      <c r="C912">
        <v>205</v>
      </c>
      <c r="F912">
        <v>1</v>
      </c>
    </row>
    <row r="913" spans="3:6" x14ac:dyDescent="0.2">
      <c r="C913">
        <v>1281</v>
      </c>
      <c r="F913">
        <v>1</v>
      </c>
    </row>
    <row r="914" spans="3:6" x14ac:dyDescent="0.2">
      <c r="C914">
        <v>103</v>
      </c>
      <c r="F914">
        <v>9</v>
      </c>
    </row>
    <row r="915" spans="3:6" x14ac:dyDescent="0.2">
      <c r="C915">
        <v>1513</v>
      </c>
      <c r="F915">
        <v>1</v>
      </c>
    </row>
    <row r="916" spans="3:6" x14ac:dyDescent="0.2">
      <c r="C916">
        <v>405</v>
      </c>
      <c r="F916">
        <v>0</v>
      </c>
    </row>
    <row r="917" spans="3:6" x14ac:dyDescent="0.2">
      <c r="C917">
        <v>510</v>
      </c>
      <c r="F917">
        <v>1</v>
      </c>
    </row>
    <row r="918" spans="3:6" x14ac:dyDescent="0.2">
      <c r="C918">
        <v>1887</v>
      </c>
      <c r="F918">
        <v>1</v>
      </c>
    </row>
    <row r="919" spans="3:6" x14ac:dyDescent="0.2">
      <c r="C919">
        <v>701</v>
      </c>
      <c r="F919">
        <v>4</v>
      </c>
    </row>
    <row r="920" spans="3:6" x14ac:dyDescent="0.2">
      <c r="C920">
        <v>3863</v>
      </c>
      <c r="F920">
        <v>2</v>
      </c>
    </row>
    <row r="921" spans="3:6" x14ac:dyDescent="0.2">
      <c r="C921">
        <v>238</v>
      </c>
      <c r="F921">
        <v>2</v>
      </c>
    </row>
    <row r="922" spans="3:6" x14ac:dyDescent="0.2">
      <c r="C922">
        <v>2051</v>
      </c>
      <c r="F922">
        <v>2</v>
      </c>
    </row>
    <row r="923" spans="3:6" x14ac:dyDescent="0.2">
      <c r="C923">
        <v>402</v>
      </c>
      <c r="F923">
        <v>0</v>
      </c>
    </row>
    <row r="924" spans="3:6" x14ac:dyDescent="0.2">
      <c r="C924">
        <v>253</v>
      </c>
      <c r="F924">
        <v>2</v>
      </c>
    </row>
    <row r="925" spans="3:6" x14ac:dyDescent="0.2">
      <c r="C925">
        <v>473</v>
      </c>
      <c r="F925">
        <v>4</v>
      </c>
    </row>
    <row r="926" spans="3:6" x14ac:dyDescent="0.2">
      <c r="C926">
        <v>821</v>
      </c>
      <c r="F926">
        <v>2</v>
      </c>
    </row>
    <row r="927" spans="3:6" x14ac:dyDescent="0.2">
      <c r="C927">
        <v>388</v>
      </c>
      <c r="F927">
        <v>0</v>
      </c>
    </row>
    <row r="928" spans="3:6" x14ac:dyDescent="0.2">
      <c r="C928">
        <v>813</v>
      </c>
      <c r="F928">
        <v>1</v>
      </c>
    </row>
    <row r="929" spans="3:6" x14ac:dyDescent="0.2">
      <c r="C929">
        <v>1945</v>
      </c>
      <c r="F929">
        <v>0</v>
      </c>
    </row>
    <row r="930" spans="3:6" x14ac:dyDescent="0.2">
      <c r="C930">
        <v>1637</v>
      </c>
      <c r="F930">
        <v>2</v>
      </c>
    </row>
    <row r="931" spans="3:6" x14ac:dyDescent="0.2">
      <c r="C931">
        <v>1375</v>
      </c>
      <c r="F931">
        <v>7</v>
      </c>
    </row>
    <row r="932" spans="3:6" x14ac:dyDescent="0.2">
      <c r="C932">
        <v>17</v>
      </c>
      <c r="F932">
        <v>5</v>
      </c>
    </row>
    <row r="933" spans="3:6" x14ac:dyDescent="0.2">
      <c r="C933">
        <v>354</v>
      </c>
      <c r="F933">
        <v>0</v>
      </c>
    </row>
    <row r="934" spans="3:6" x14ac:dyDescent="0.2">
      <c r="C934">
        <v>191</v>
      </c>
      <c r="F934">
        <v>0</v>
      </c>
    </row>
    <row r="935" spans="3:6" x14ac:dyDescent="0.2">
      <c r="C935">
        <v>303</v>
      </c>
      <c r="F935">
        <v>0</v>
      </c>
    </row>
    <row r="936" spans="3:6" x14ac:dyDescent="0.2">
      <c r="C936">
        <v>137</v>
      </c>
      <c r="F936">
        <v>2</v>
      </c>
    </row>
    <row r="937" spans="3:6" x14ac:dyDescent="0.2">
      <c r="C937">
        <v>41</v>
      </c>
      <c r="F937">
        <v>0</v>
      </c>
    </row>
    <row r="938" spans="3:6" x14ac:dyDescent="0.2">
      <c r="C938">
        <v>398</v>
      </c>
      <c r="F938">
        <v>0</v>
      </c>
    </row>
    <row r="939" spans="3:6" x14ac:dyDescent="0.2">
      <c r="C939">
        <v>1737</v>
      </c>
      <c r="F939">
        <v>28</v>
      </c>
    </row>
    <row r="940" spans="3:6" x14ac:dyDescent="0.2">
      <c r="C940">
        <v>971</v>
      </c>
      <c r="F940">
        <v>2</v>
      </c>
    </row>
    <row r="941" spans="3:6" x14ac:dyDescent="0.2">
      <c r="C941">
        <v>183</v>
      </c>
      <c r="F941">
        <v>0</v>
      </c>
    </row>
    <row r="942" spans="3:6" x14ac:dyDescent="0.2">
      <c r="C942">
        <v>4562</v>
      </c>
      <c r="F942">
        <v>0</v>
      </c>
    </row>
    <row r="943" spans="3:6" x14ac:dyDescent="0.2">
      <c r="C943">
        <v>26457</v>
      </c>
      <c r="F943">
        <v>0</v>
      </c>
    </row>
    <row r="944" spans="3:6" x14ac:dyDescent="0.2">
      <c r="C944">
        <v>162</v>
      </c>
      <c r="F944">
        <v>4</v>
      </c>
    </row>
    <row r="945" spans="3:6" x14ac:dyDescent="0.2">
      <c r="C945">
        <v>479</v>
      </c>
      <c r="F945">
        <v>12</v>
      </c>
    </row>
    <row r="946" spans="3:6" x14ac:dyDescent="0.2">
      <c r="C946">
        <v>426</v>
      </c>
      <c r="F946">
        <v>0</v>
      </c>
    </row>
    <row r="947" spans="3:6" x14ac:dyDescent="0.2">
      <c r="C947">
        <v>450</v>
      </c>
      <c r="F947">
        <v>33</v>
      </c>
    </row>
    <row r="948" spans="3:6" x14ac:dyDescent="0.2">
      <c r="C948">
        <v>1780</v>
      </c>
      <c r="F948">
        <v>0</v>
      </c>
    </row>
    <row r="949" spans="3:6" x14ac:dyDescent="0.2">
      <c r="C949">
        <v>122</v>
      </c>
      <c r="F949">
        <v>4</v>
      </c>
    </row>
    <row r="950" spans="3:6" x14ac:dyDescent="0.2">
      <c r="C950">
        <v>95</v>
      </c>
      <c r="F950">
        <v>0</v>
      </c>
    </row>
    <row r="951" spans="3:6" x14ac:dyDescent="0.2">
      <c r="C951">
        <v>325</v>
      </c>
      <c r="F951">
        <v>11</v>
      </c>
    </row>
    <row r="952" spans="3:6" x14ac:dyDescent="0.2">
      <c r="C952">
        <v>353</v>
      </c>
      <c r="F952">
        <v>1</v>
      </c>
    </row>
    <row r="953" spans="3:6" x14ac:dyDescent="0.2">
      <c r="C953">
        <v>105</v>
      </c>
      <c r="F953">
        <v>5</v>
      </c>
    </row>
    <row r="954" spans="3:6" x14ac:dyDescent="0.2">
      <c r="C954">
        <v>729</v>
      </c>
      <c r="F954">
        <v>0</v>
      </c>
    </row>
    <row r="955" spans="3:6" x14ac:dyDescent="0.2">
      <c r="C955">
        <v>454</v>
      </c>
      <c r="F955">
        <v>1</v>
      </c>
    </row>
    <row r="956" spans="3:6" x14ac:dyDescent="0.2">
      <c r="C956">
        <v>539</v>
      </c>
      <c r="F956">
        <v>1</v>
      </c>
    </row>
    <row r="957" spans="3:6" x14ac:dyDescent="0.2">
      <c r="C957">
        <v>79</v>
      </c>
      <c r="F957">
        <v>6</v>
      </c>
    </row>
    <row r="958" spans="3:6" x14ac:dyDescent="0.2">
      <c r="C958">
        <v>94</v>
      </c>
      <c r="F958">
        <v>8</v>
      </c>
    </row>
    <row r="959" spans="3:6" x14ac:dyDescent="0.2">
      <c r="C959">
        <v>625</v>
      </c>
      <c r="F959">
        <v>1</v>
      </c>
    </row>
    <row r="960" spans="3:6" x14ac:dyDescent="0.2">
      <c r="C960">
        <v>508</v>
      </c>
      <c r="F960">
        <v>0</v>
      </c>
    </row>
    <row r="961" spans="3:6" x14ac:dyDescent="0.2">
      <c r="C961">
        <v>531</v>
      </c>
      <c r="F961">
        <v>2</v>
      </c>
    </row>
    <row r="962" spans="3:6" x14ac:dyDescent="0.2">
      <c r="C962">
        <v>158</v>
      </c>
      <c r="F962">
        <v>1</v>
      </c>
    </row>
    <row r="963" spans="3:6" x14ac:dyDescent="0.2">
      <c r="C963">
        <v>508</v>
      </c>
      <c r="F963">
        <v>0</v>
      </c>
    </row>
    <row r="964" spans="3:6" x14ac:dyDescent="0.2">
      <c r="C964">
        <v>644</v>
      </c>
      <c r="F964">
        <v>1</v>
      </c>
    </row>
    <row r="965" spans="3:6" x14ac:dyDescent="0.2">
      <c r="C965">
        <v>848</v>
      </c>
      <c r="F965">
        <v>19</v>
      </c>
    </row>
    <row r="966" spans="3:6" x14ac:dyDescent="0.2">
      <c r="C966">
        <v>429</v>
      </c>
      <c r="F966">
        <v>27</v>
      </c>
    </row>
    <row r="967" spans="3:6" x14ac:dyDescent="0.2">
      <c r="C967">
        <v>204</v>
      </c>
      <c r="F967">
        <v>7</v>
      </c>
    </row>
    <row r="968" spans="3:6" x14ac:dyDescent="0.2">
      <c r="C968">
        <v>379</v>
      </c>
      <c r="F968">
        <v>14</v>
      </c>
    </row>
    <row r="969" spans="3:6" x14ac:dyDescent="0.2">
      <c r="C969">
        <v>271</v>
      </c>
      <c r="F969">
        <v>5</v>
      </c>
    </row>
    <row r="970" spans="3:6" x14ac:dyDescent="0.2">
      <c r="C970">
        <v>120</v>
      </c>
      <c r="F970">
        <v>30</v>
      </c>
    </row>
    <row r="971" spans="3:6" x14ac:dyDescent="0.2">
      <c r="C971">
        <v>140</v>
      </c>
      <c r="F971">
        <v>1</v>
      </c>
    </row>
    <row r="972" spans="3:6" x14ac:dyDescent="0.2">
      <c r="C972">
        <v>193</v>
      </c>
      <c r="F972">
        <v>0</v>
      </c>
    </row>
    <row r="973" spans="3:6" x14ac:dyDescent="0.2">
      <c r="C973">
        <v>180</v>
      </c>
      <c r="F973">
        <v>60</v>
      </c>
    </row>
    <row r="974" spans="3:6" x14ac:dyDescent="0.2">
      <c r="C974">
        <v>263</v>
      </c>
      <c r="F974">
        <v>84</v>
      </c>
    </row>
    <row r="975" spans="3:6" x14ac:dyDescent="0.2">
      <c r="C975">
        <v>217</v>
      </c>
      <c r="F975">
        <v>47</v>
      </c>
    </row>
    <row r="976" spans="3:6" x14ac:dyDescent="0.2">
      <c r="C976">
        <v>443</v>
      </c>
      <c r="F976">
        <v>66</v>
      </c>
    </row>
    <row r="977" spans="3:6" x14ac:dyDescent="0.2">
      <c r="C977">
        <v>1373</v>
      </c>
      <c r="F977">
        <v>171</v>
      </c>
    </row>
    <row r="978" spans="3:6" x14ac:dyDescent="0.2">
      <c r="C978">
        <v>742</v>
      </c>
      <c r="F978">
        <v>29</v>
      </c>
    </row>
    <row r="979" spans="3:6" x14ac:dyDescent="0.2">
      <c r="C979">
        <v>170</v>
      </c>
      <c r="F979">
        <v>9</v>
      </c>
    </row>
    <row r="980" spans="3:6" x14ac:dyDescent="0.2">
      <c r="C980">
        <v>242</v>
      </c>
      <c r="F980">
        <v>27</v>
      </c>
    </row>
    <row r="981" spans="3:6" x14ac:dyDescent="0.2">
      <c r="C981">
        <v>541</v>
      </c>
      <c r="F981">
        <v>2</v>
      </c>
    </row>
    <row r="982" spans="3:6" x14ac:dyDescent="0.2">
      <c r="C982">
        <v>121</v>
      </c>
      <c r="F982">
        <v>3</v>
      </c>
    </row>
    <row r="983" spans="3:6" x14ac:dyDescent="0.2">
      <c r="C983">
        <v>621</v>
      </c>
      <c r="F983">
        <v>4</v>
      </c>
    </row>
    <row r="984" spans="3:6" x14ac:dyDescent="0.2">
      <c r="C984">
        <v>101</v>
      </c>
      <c r="F984">
        <v>2</v>
      </c>
    </row>
    <row r="985" spans="3:6" x14ac:dyDescent="0.2">
      <c r="C985">
        <v>554</v>
      </c>
      <c r="F985">
        <v>20</v>
      </c>
    </row>
    <row r="986" spans="3:6" x14ac:dyDescent="0.2">
      <c r="C986">
        <v>666</v>
      </c>
      <c r="F986">
        <v>3</v>
      </c>
    </row>
    <row r="987" spans="3:6" x14ac:dyDescent="0.2">
      <c r="C987">
        <v>410</v>
      </c>
      <c r="F987">
        <v>4</v>
      </c>
    </row>
    <row r="988" spans="3:6" x14ac:dyDescent="0.2">
      <c r="C988">
        <v>375</v>
      </c>
      <c r="F988">
        <v>1</v>
      </c>
    </row>
    <row r="989" spans="3:6" x14ac:dyDescent="0.2">
      <c r="C989">
        <v>1364</v>
      </c>
      <c r="F989">
        <v>0</v>
      </c>
    </row>
    <row r="990" spans="3:6" x14ac:dyDescent="0.2">
      <c r="C990">
        <v>35</v>
      </c>
      <c r="F990">
        <v>0</v>
      </c>
    </row>
    <row r="991" spans="3:6" x14ac:dyDescent="0.2">
      <c r="C991">
        <v>203</v>
      </c>
      <c r="F991">
        <v>14</v>
      </c>
    </row>
    <row r="992" spans="3:6" x14ac:dyDescent="0.2">
      <c r="C992">
        <v>49</v>
      </c>
      <c r="F992">
        <v>1</v>
      </c>
    </row>
    <row r="993" spans="3:6" x14ac:dyDescent="0.2">
      <c r="C993">
        <v>5812</v>
      </c>
      <c r="F993">
        <v>118</v>
      </c>
    </row>
    <row r="994" spans="3:6" x14ac:dyDescent="0.2">
      <c r="C994">
        <v>1556</v>
      </c>
      <c r="F994">
        <v>2</v>
      </c>
    </row>
    <row r="995" spans="3:6" x14ac:dyDescent="0.2">
      <c r="C995">
        <v>65</v>
      </c>
      <c r="F995">
        <v>1</v>
      </c>
    </row>
    <row r="996" spans="3:6" x14ac:dyDescent="0.2">
      <c r="C996">
        <v>10</v>
      </c>
      <c r="F996">
        <v>3</v>
      </c>
    </row>
    <row r="997" spans="3:6" x14ac:dyDescent="0.2">
      <c r="C997">
        <v>76</v>
      </c>
      <c r="F997">
        <v>1</v>
      </c>
    </row>
    <row r="998" spans="3:6" x14ac:dyDescent="0.2">
      <c r="C998">
        <v>263</v>
      </c>
      <c r="F998">
        <v>3</v>
      </c>
    </row>
    <row r="999" spans="3:6" x14ac:dyDescent="0.2">
      <c r="C999">
        <v>1530</v>
      </c>
      <c r="F999">
        <v>38</v>
      </c>
    </row>
    <row r="1000" spans="3:6" x14ac:dyDescent="0.2">
      <c r="C1000">
        <v>278</v>
      </c>
      <c r="F1000">
        <v>52</v>
      </c>
    </row>
    <row r="1001" spans="3:6" x14ac:dyDescent="0.2">
      <c r="C1001">
        <v>350</v>
      </c>
      <c r="F1001">
        <v>2</v>
      </c>
    </row>
    <row r="1002" spans="3:6" x14ac:dyDescent="0.2">
      <c r="C1002">
        <v>470</v>
      </c>
      <c r="F1002">
        <v>0</v>
      </c>
    </row>
    <row r="1003" spans="3:6" x14ac:dyDescent="0.2">
      <c r="C1003">
        <v>3</v>
      </c>
      <c r="F1003">
        <v>4</v>
      </c>
    </row>
    <row r="1004" spans="3:6" x14ac:dyDescent="0.2">
      <c r="C1004">
        <v>8200</v>
      </c>
      <c r="F1004">
        <v>4</v>
      </c>
    </row>
    <row r="1005" spans="3:6" x14ac:dyDescent="0.2">
      <c r="C1005">
        <v>8359</v>
      </c>
      <c r="F1005">
        <v>18</v>
      </c>
    </row>
    <row r="1006" spans="3:6" x14ac:dyDescent="0.2">
      <c r="C1006">
        <v>188</v>
      </c>
      <c r="F1006">
        <v>0</v>
      </c>
    </row>
    <row r="1007" spans="3:6" x14ac:dyDescent="0.2">
      <c r="C1007">
        <v>48</v>
      </c>
      <c r="F1007">
        <v>22</v>
      </c>
    </row>
    <row r="1008" spans="3:6" x14ac:dyDescent="0.2">
      <c r="C1008">
        <v>607</v>
      </c>
      <c r="F1008">
        <v>49</v>
      </c>
    </row>
    <row r="1009" spans="3:6" x14ac:dyDescent="0.2">
      <c r="C1009">
        <v>50</v>
      </c>
      <c r="F1009">
        <v>19</v>
      </c>
    </row>
    <row r="1010" spans="3:6" x14ac:dyDescent="0.2">
      <c r="C1010">
        <v>55</v>
      </c>
      <c r="F1010">
        <v>4</v>
      </c>
    </row>
    <row r="1011" spans="3:6" x14ac:dyDescent="0.2">
      <c r="C1011">
        <v>38</v>
      </c>
      <c r="F1011">
        <v>4</v>
      </c>
    </row>
    <row r="1012" spans="3:6" x14ac:dyDescent="0.2">
      <c r="C1012">
        <v>25</v>
      </c>
      <c r="F1012">
        <v>2</v>
      </c>
    </row>
    <row r="1013" spans="3:6" x14ac:dyDescent="0.2">
      <c r="C1013">
        <v>46</v>
      </c>
      <c r="F1013">
        <v>0</v>
      </c>
    </row>
    <row r="1014" spans="3:6" x14ac:dyDescent="0.2">
      <c r="C1014">
        <v>83</v>
      </c>
      <c r="F1014">
        <v>0</v>
      </c>
    </row>
    <row r="1015" spans="3:6" x14ac:dyDescent="0.2">
      <c r="C1015">
        <v>35</v>
      </c>
      <c r="F1015">
        <v>14</v>
      </c>
    </row>
    <row r="1016" spans="3:6" x14ac:dyDescent="0.2">
      <c r="C1016">
        <v>25</v>
      </c>
      <c r="F1016">
        <v>8</v>
      </c>
    </row>
    <row r="1017" spans="3:6" x14ac:dyDescent="0.2">
      <c r="C1017">
        <v>75</v>
      </c>
      <c r="F1017">
        <v>0</v>
      </c>
    </row>
    <row r="1018" spans="3:6" x14ac:dyDescent="0.2">
      <c r="C1018">
        <v>62</v>
      </c>
      <c r="F1018">
        <v>15</v>
      </c>
    </row>
    <row r="1019" spans="3:6" x14ac:dyDescent="0.2">
      <c r="C1019">
        <v>160</v>
      </c>
      <c r="F1019">
        <v>33</v>
      </c>
    </row>
    <row r="1020" spans="3:6" x14ac:dyDescent="0.2">
      <c r="C1020">
        <v>246</v>
      </c>
      <c r="F1020">
        <v>2</v>
      </c>
    </row>
    <row r="1021" spans="3:6" x14ac:dyDescent="0.2">
      <c r="C1021">
        <v>55</v>
      </c>
      <c r="F1021">
        <v>6</v>
      </c>
    </row>
    <row r="1022" spans="3:6" x14ac:dyDescent="0.2">
      <c r="C1022">
        <v>23</v>
      </c>
      <c r="F1022">
        <v>2</v>
      </c>
    </row>
    <row r="1023" spans="3:6" x14ac:dyDescent="0.2">
      <c r="C1023">
        <v>72</v>
      </c>
      <c r="F1023">
        <v>0</v>
      </c>
    </row>
    <row r="1024" spans="3:6" x14ac:dyDescent="0.2">
      <c r="C1024">
        <v>22</v>
      </c>
      <c r="F1024">
        <v>4</v>
      </c>
    </row>
    <row r="1025" spans="3:6" x14ac:dyDescent="0.2">
      <c r="C1025">
        <v>14</v>
      </c>
      <c r="F1025">
        <v>1</v>
      </c>
    </row>
    <row r="1026" spans="3:6" x14ac:dyDescent="0.2">
      <c r="C1026">
        <v>38</v>
      </c>
      <c r="F1026">
        <v>3</v>
      </c>
    </row>
    <row r="1027" spans="3:6" x14ac:dyDescent="0.2">
      <c r="C1027">
        <v>32</v>
      </c>
      <c r="F1027">
        <v>4</v>
      </c>
    </row>
    <row r="1028" spans="3:6" x14ac:dyDescent="0.2">
      <c r="C1028">
        <v>63</v>
      </c>
      <c r="F1028">
        <v>0</v>
      </c>
    </row>
    <row r="1029" spans="3:6" x14ac:dyDescent="0.2">
      <c r="C1029">
        <v>27</v>
      </c>
      <c r="F1029">
        <v>4</v>
      </c>
    </row>
    <row r="1030" spans="3:6" x14ac:dyDescent="0.2">
      <c r="C1030">
        <v>44</v>
      </c>
      <c r="F1030">
        <v>3</v>
      </c>
    </row>
    <row r="1031" spans="3:6" x14ac:dyDescent="0.2">
      <c r="C1031">
        <v>38</v>
      </c>
      <c r="F1031">
        <v>34</v>
      </c>
    </row>
    <row r="1032" spans="3:6" x14ac:dyDescent="0.2">
      <c r="C1032">
        <v>115</v>
      </c>
      <c r="F1032">
        <v>2</v>
      </c>
    </row>
    <row r="1033" spans="3:6" x14ac:dyDescent="0.2">
      <c r="C1033">
        <v>37</v>
      </c>
      <c r="F1033">
        <v>33</v>
      </c>
    </row>
    <row r="1034" spans="3:6" x14ac:dyDescent="0.2">
      <c r="C1034">
        <v>99</v>
      </c>
      <c r="F1034">
        <v>0</v>
      </c>
    </row>
    <row r="1035" spans="3:6" x14ac:dyDescent="0.2">
      <c r="C1035">
        <v>44</v>
      </c>
      <c r="F1035">
        <v>0</v>
      </c>
    </row>
    <row r="1036" spans="3:6" x14ac:dyDescent="0.2">
      <c r="C1036">
        <v>58</v>
      </c>
      <c r="F1036">
        <v>1</v>
      </c>
    </row>
    <row r="1037" spans="3:6" x14ac:dyDescent="0.2">
      <c r="C1037">
        <v>191</v>
      </c>
      <c r="F1037">
        <v>13</v>
      </c>
    </row>
    <row r="1038" spans="3:6" x14ac:dyDescent="0.2">
      <c r="C1038">
        <v>40</v>
      </c>
      <c r="F1038">
        <v>2</v>
      </c>
    </row>
    <row r="1039" spans="3:6" x14ac:dyDescent="0.2">
      <c r="C1039">
        <v>38</v>
      </c>
      <c r="F1039">
        <v>36</v>
      </c>
    </row>
    <row r="1040" spans="3:6" x14ac:dyDescent="0.2">
      <c r="C1040">
        <v>39</v>
      </c>
      <c r="F1040">
        <v>1</v>
      </c>
    </row>
    <row r="1041" spans="3:6" x14ac:dyDescent="0.2">
      <c r="C1041">
        <v>11</v>
      </c>
      <c r="F1041">
        <v>15</v>
      </c>
    </row>
    <row r="1042" spans="3:6" x14ac:dyDescent="0.2">
      <c r="C1042">
        <v>107</v>
      </c>
      <c r="F1042">
        <v>1</v>
      </c>
    </row>
    <row r="1043" spans="3:6" x14ac:dyDescent="0.2">
      <c r="C1043">
        <v>147</v>
      </c>
      <c r="F1043">
        <v>0</v>
      </c>
    </row>
    <row r="1044" spans="3:6" x14ac:dyDescent="0.2">
      <c r="C1044">
        <v>36</v>
      </c>
      <c r="F1044">
        <v>1</v>
      </c>
    </row>
    <row r="1045" spans="3:6" x14ac:dyDescent="0.2">
      <c r="C1045">
        <v>92</v>
      </c>
      <c r="F1045">
        <v>0</v>
      </c>
    </row>
    <row r="1046" spans="3:6" x14ac:dyDescent="0.2">
      <c r="C1046">
        <v>35</v>
      </c>
      <c r="F1046">
        <v>0</v>
      </c>
    </row>
    <row r="1047" spans="3:6" x14ac:dyDescent="0.2">
      <c r="C1047">
        <v>17</v>
      </c>
      <c r="F1047">
        <v>1</v>
      </c>
    </row>
    <row r="1048" spans="3:6" x14ac:dyDescent="0.2">
      <c r="C1048">
        <v>22</v>
      </c>
      <c r="F1048">
        <v>39</v>
      </c>
    </row>
    <row r="1049" spans="3:6" x14ac:dyDescent="0.2">
      <c r="C1049">
        <v>69</v>
      </c>
      <c r="F1049">
        <v>0</v>
      </c>
    </row>
    <row r="1050" spans="3:6" x14ac:dyDescent="0.2">
      <c r="C1050">
        <v>13</v>
      </c>
      <c r="F1050">
        <v>0</v>
      </c>
    </row>
    <row r="1051" spans="3:6" x14ac:dyDescent="0.2">
      <c r="C1051">
        <v>58</v>
      </c>
      <c r="F1051">
        <v>3</v>
      </c>
    </row>
    <row r="1052" spans="3:6" x14ac:dyDescent="0.2">
      <c r="C1052">
        <v>44</v>
      </c>
      <c r="F1052">
        <v>1</v>
      </c>
    </row>
    <row r="1053" spans="3:6" x14ac:dyDescent="0.2">
      <c r="C1053">
        <v>83</v>
      </c>
      <c r="F1053">
        <v>13</v>
      </c>
    </row>
    <row r="1054" spans="3:6" x14ac:dyDescent="0.2">
      <c r="C1054">
        <v>117</v>
      </c>
      <c r="F1054">
        <v>0</v>
      </c>
    </row>
    <row r="1055" spans="3:6" x14ac:dyDescent="0.2">
      <c r="C1055">
        <v>32</v>
      </c>
      <c r="F1055">
        <v>6</v>
      </c>
    </row>
    <row r="1056" spans="3:6" x14ac:dyDescent="0.2">
      <c r="C1056">
        <v>8</v>
      </c>
      <c r="F1056">
        <v>0</v>
      </c>
    </row>
    <row r="1057" spans="3:6" x14ac:dyDescent="0.2">
      <c r="C1057">
        <v>340</v>
      </c>
      <c r="F1057">
        <v>14</v>
      </c>
    </row>
    <row r="1058" spans="3:6" x14ac:dyDescent="0.2">
      <c r="C1058">
        <v>7</v>
      </c>
      <c r="F1058">
        <v>5</v>
      </c>
    </row>
    <row r="1059" spans="3:6" x14ac:dyDescent="0.2">
      <c r="C1059">
        <v>19</v>
      </c>
      <c r="F1059">
        <v>6</v>
      </c>
    </row>
    <row r="1060" spans="3:6" x14ac:dyDescent="0.2">
      <c r="C1060">
        <v>47</v>
      </c>
      <c r="F1060">
        <v>15</v>
      </c>
    </row>
    <row r="1061" spans="3:6" x14ac:dyDescent="0.2">
      <c r="C1061">
        <v>13</v>
      </c>
      <c r="F1061">
        <v>0</v>
      </c>
    </row>
    <row r="1062" spans="3:6" x14ac:dyDescent="0.2">
      <c r="C1062">
        <v>90</v>
      </c>
      <c r="F1062">
        <v>1</v>
      </c>
    </row>
    <row r="1063" spans="3:6" x14ac:dyDescent="0.2">
      <c r="C1063">
        <v>63</v>
      </c>
      <c r="F1063">
        <v>9</v>
      </c>
    </row>
    <row r="1064" spans="3:6" x14ac:dyDescent="0.2">
      <c r="C1064">
        <v>26</v>
      </c>
      <c r="F1064">
        <v>3</v>
      </c>
    </row>
    <row r="1065" spans="3:6" x14ac:dyDescent="0.2">
      <c r="C1065">
        <v>71</v>
      </c>
      <c r="F1065">
        <v>3</v>
      </c>
    </row>
    <row r="1066" spans="3:6" x14ac:dyDescent="0.2">
      <c r="C1066">
        <v>38</v>
      </c>
      <c r="F1066">
        <v>1</v>
      </c>
    </row>
    <row r="1067" spans="3:6" x14ac:dyDescent="0.2">
      <c r="C1067">
        <v>859</v>
      </c>
      <c r="F1067">
        <v>3</v>
      </c>
    </row>
    <row r="1068" spans="3:6" x14ac:dyDescent="0.2">
      <c r="C1068">
        <v>21</v>
      </c>
      <c r="F1068">
        <v>0</v>
      </c>
    </row>
    <row r="1069" spans="3:6" x14ac:dyDescent="0.2">
      <c r="C1069">
        <v>78</v>
      </c>
      <c r="F1069">
        <v>2</v>
      </c>
    </row>
    <row r="1070" spans="3:6" x14ac:dyDescent="0.2">
      <c r="C1070">
        <v>53</v>
      </c>
      <c r="F1070">
        <v>10</v>
      </c>
    </row>
    <row r="1071" spans="3:6" x14ac:dyDescent="0.2">
      <c r="C1071">
        <v>356</v>
      </c>
      <c r="F1071">
        <v>60</v>
      </c>
    </row>
    <row r="1072" spans="3:6" x14ac:dyDescent="0.2">
      <c r="C1072">
        <v>279</v>
      </c>
      <c r="F1072">
        <v>5</v>
      </c>
    </row>
    <row r="1073" spans="3:6" x14ac:dyDescent="0.2">
      <c r="C1073">
        <v>266</v>
      </c>
      <c r="F1073">
        <v>9</v>
      </c>
    </row>
    <row r="1074" spans="3:6" x14ac:dyDescent="0.2">
      <c r="C1074">
        <v>623</v>
      </c>
      <c r="F1074">
        <v>13</v>
      </c>
    </row>
    <row r="1075" spans="3:6" x14ac:dyDescent="0.2">
      <c r="C1075">
        <v>392</v>
      </c>
      <c r="F1075">
        <v>0</v>
      </c>
    </row>
    <row r="1076" spans="3:6" x14ac:dyDescent="0.2">
      <c r="C1076">
        <v>3562</v>
      </c>
      <c r="F1076">
        <v>8</v>
      </c>
    </row>
    <row r="1077" spans="3:6" x14ac:dyDescent="0.2">
      <c r="C1077">
        <v>514</v>
      </c>
      <c r="F1077">
        <v>3</v>
      </c>
    </row>
    <row r="1078" spans="3:6" x14ac:dyDescent="0.2">
      <c r="C1078">
        <v>88</v>
      </c>
      <c r="F1078">
        <v>3</v>
      </c>
    </row>
    <row r="1079" spans="3:6" x14ac:dyDescent="0.2">
      <c r="C1079">
        <v>537</v>
      </c>
      <c r="F1079">
        <v>0</v>
      </c>
    </row>
    <row r="1080" spans="3:6" x14ac:dyDescent="0.2">
      <c r="C1080">
        <v>25</v>
      </c>
      <c r="F1080">
        <v>6</v>
      </c>
    </row>
    <row r="1081" spans="3:6" x14ac:dyDescent="0.2">
      <c r="C1081">
        <v>3238</v>
      </c>
      <c r="F1081">
        <v>4</v>
      </c>
    </row>
    <row r="1082" spans="3:6" x14ac:dyDescent="0.2">
      <c r="C1082">
        <v>897</v>
      </c>
      <c r="F1082">
        <v>1</v>
      </c>
    </row>
    <row r="1083" spans="3:6" x14ac:dyDescent="0.2">
      <c r="C1083">
        <v>878</v>
      </c>
      <c r="F1083">
        <v>29</v>
      </c>
    </row>
    <row r="1084" spans="3:6" x14ac:dyDescent="0.2">
      <c r="C1084">
        <v>115</v>
      </c>
      <c r="F1084">
        <v>0</v>
      </c>
    </row>
    <row r="1085" spans="3:6" x14ac:dyDescent="0.2">
      <c r="C1085">
        <v>234</v>
      </c>
      <c r="F1085">
        <v>4</v>
      </c>
    </row>
    <row r="1086" spans="3:6" x14ac:dyDescent="0.2">
      <c r="C1086">
        <v>4330</v>
      </c>
      <c r="F1086">
        <v>5</v>
      </c>
    </row>
    <row r="1087" spans="3:6" x14ac:dyDescent="0.2">
      <c r="C1087">
        <v>651</v>
      </c>
      <c r="F1087">
        <v>4</v>
      </c>
    </row>
    <row r="1088" spans="3:6" x14ac:dyDescent="0.2">
      <c r="C1088">
        <v>251</v>
      </c>
      <c r="F1088">
        <v>5</v>
      </c>
    </row>
    <row r="1089" spans="3:6" x14ac:dyDescent="0.2">
      <c r="C1089">
        <v>263</v>
      </c>
      <c r="F1089">
        <v>1</v>
      </c>
    </row>
    <row r="1090" spans="3:6" x14ac:dyDescent="0.2">
      <c r="C1090">
        <v>28</v>
      </c>
      <c r="F1090">
        <v>1</v>
      </c>
    </row>
    <row r="1091" spans="3:6" x14ac:dyDescent="0.2">
      <c r="C1091">
        <v>721</v>
      </c>
      <c r="F1091">
        <v>0</v>
      </c>
    </row>
    <row r="1092" spans="3:6" x14ac:dyDescent="0.2">
      <c r="C1092">
        <v>50</v>
      </c>
      <c r="F1092">
        <v>14</v>
      </c>
    </row>
    <row r="1093" spans="3:6" x14ac:dyDescent="0.2">
      <c r="C1093">
        <v>73</v>
      </c>
      <c r="F1093">
        <v>3</v>
      </c>
    </row>
    <row r="1094" spans="3:6" x14ac:dyDescent="0.2">
      <c r="C1094">
        <v>27</v>
      </c>
      <c r="F1094">
        <v>10</v>
      </c>
    </row>
    <row r="1095" spans="3:6" x14ac:dyDescent="0.2">
      <c r="C1095">
        <v>34</v>
      </c>
      <c r="F1095">
        <v>17</v>
      </c>
    </row>
    <row r="1096" spans="3:6" x14ac:dyDescent="0.2">
      <c r="C1096">
        <v>7</v>
      </c>
      <c r="F1096">
        <v>2</v>
      </c>
    </row>
    <row r="1097" spans="3:6" x14ac:dyDescent="0.2">
      <c r="C1097">
        <v>24</v>
      </c>
      <c r="F1097">
        <v>0</v>
      </c>
    </row>
    <row r="1098" spans="3:6" x14ac:dyDescent="0.2">
      <c r="C1098">
        <v>15</v>
      </c>
      <c r="F1098">
        <v>4</v>
      </c>
    </row>
    <row r="1099" spans="3:6" x14ac:dyDescent="0.2">
      <c r="C1099">
        <v>72</v>
      </c>
      <c r="F1099">
        <v>12</v>
      </c>
    </row>
    <row r="1100" spans="3:6" x14ac:dyDescent="0.2">
      <c r="C1100">
        <v>120</v>
      </c>
      <c r="F1100">
        <v>3</v>
      </c>
    </row>
    <row r="1101" spans="3:6" x14ac:dyDescent="0.2">
      <c r="C1101">
        <v>123</v>
      </c>
      <c r="F1101">
        <v>12</v>
      </c>
    </row>
    <row r="1102" spans="3:6" x14ac:dyDescent="0.2">
      <c r="C1102">
        <v>1</v>
      </c>
      <c r="F1102">
        <v>0</v>
      </c>
    </row>
    <row r="1103" spans="3:6" x14ac:dyDescent="0.2">
      <c r="C1103">
        <v>24</v>
      </c>
      <c r="F1103">
        <v>7</v>
      </c>
    </row>
    <row r="1104" spans="3:6" x14ac:dyDescent="0.2">
      <c r="C1104">
        <v>33</v>
      </c>
      <c r="F1104">
        <v>2</v>
      </c>
    </row>
    <row r="1105" spans="3:6" x14ac:dyDescent="0.2">
      <c r="C1105">
        <v>14</v>
      </c>
      <c r="F1105">
        <v>1</v>
      </c>
    </row>
    <row r="1106" spans="3:6" x14ac:dyDescent="0.2">
      <c r="C1106">
        <v>9</v>
      </c>
      <c r="F1106">
        <v>4</v>
      </c>
    </row>
    <row r="1107" spans="3:6" x14ac:dyDescent="0.2">
      <c r="C1107">
        <v>76</v>
      </c>
      <c r="F1107">
        <v>4</v>
      </c>
    </row>
    <row r="1108" spans="3:6" x14ac:dyDescent="0.2">
      <c r="C1108">
        <v>19</v>
      </c>
      <c r="F1108">
        <v>17</v>
      </c>
    </row>
    <row r="1109" spans="3:6" x14ac:dyDescent="0.2">
      <c r="C1109">
        <v>69</v>
      </c>
      <c r="F1109">
        <v>7</v>
      </c>
    </row>
    <row r="1110" spans="3:6" x14ac:dyDescent="0.2">
      <c r="C1110">
        <v>218</v>
      </c>
      <c r="F1110">
        <v>2</v>
      </c>
    </row>
    <row r="1111" spans="3:6" x14ac:dyDescent="0.2">
      <c r="C1111">
        <v>30</v>
      </c>
      <c r="F1111">
        <v>5</v>
      </c>
    </row>
    <row r="1112" spans="3:6" x14ac:dyDescent="0.2">
      <c r="C1112">
        <v>100</v>
      </c>
      <c r="F1112">
        <v>1</v>
      </c>
    </row>
    <row r="1113" spans="3:6" x14ac:dyDescent="0.2">
      <c r="C1113">
        <v>296</v>
      </c>
      <c r="F1113">
        <v>1</v>
      </c>
    </row>
    <row r="1114" spans="3:6" x14ac:dyDescent="0.2">
      <c r="C1114">
        <v>1204</v>
      </c>
      <c r="F1114">
        <v>14</v>
      </c>
    </row>
    <row r="1115" spans="3:6" x14ac:dyDescent="0.2">
      <c r="C1115">
        <v>321</v>
      </c>
      <c r="F1115">
        <v>26</v>
      </c>
    </row>
    <row r="1116" spans="3:6" x14ac:dyDescent="0.2">
      <c r="C1116">
        <v>301</v>
      </c>
      <c r="F1116">
        <v>2</v>
      </c>
    </row>
    <row r="1117" spans="3:6" x14ac:dyDescent="0.2">
      <c r="C1117">
        <v>144</v>
      </c>
      <c r="F1117">
        <v>1</v>
      </c>
    </row>
    <row r="1118" spans="3:6" x14ac:dyDescent="0.2">
      <c r="C1118">
        <v>539</v>
      </c>
      <c r="F1118">
        <v>3</v>
      </c>
    </row>
    <row r="1119" spans="3:6" x14ac:dyDescent="0.2">
      <c r="C1119">
        <v>498</v>
      </c>
      <c r="F1119">
        <v>7</v>
      </c>
    </row>
    <row r="1120" spans="3:6" x14ac:dyDescent="0.2">
      <c r="C1120">
        <v>1113</v>
      </c>
      <c r="F1120">
        <v>9</v>
      </c>
    </row>
    <row r="1121" spans="3:6" x14ac:dyDescent="0.2">
      <c r="C1121">
        <v>988</v>
      </c>
      <c r="F1121">
        <v>20</v>
      </c>
    </row>
    <row r="1122" spans="3:6" x14ac:dyDescent="0.2">
      <c r="C1122">
        <v>391</v>
      </c>
      <c r="F1122">
        <v>6</v>
      </c>
    </row>
    <row r="1123" spans="3:6" x14ac:dyDescent="0.2">
      <c r="C1123">
        <v>28</v>
      </c>
      <c r="F1123">
        <v>13</v>
      </c>
    </row>
    <row r="1124" spans="3:6" x14ac:dyDescent="0.2">
      <c r="C1124">
        <v>147</v>
      </c>
      <c r="F1124">
        <v>1</v>
      </c>
    </row>
    <row r="1125" spans="3:6" x14ac:dyDescent="0.2">
      <c r="C1125">
        <v>680</v>
      </c>
      <c r="F1125">
        <v>202</v>
      </c>
    </row>
    <row r="1126" spans="3:6" x14ac:dyDescent="0.2">
      <c r="C1126">
        <v>983</v>
      </c>
      <c r="F1126">
        <v>0</v>
      </c>
    </row>
    <row r="1127" spans="3:6" x14ac:dyDescent="0.2">
      <c r="C1127">
        <v>79</v>
      </c>
      <c r="F1127">
        <v>1</v>
      </c>
    </row>
    <row r="1128" spans="3:6" x14ac:dyDescent="0.2">
      <c r="C1128">
        <v>426</v>
      </c>
      <c r="F1128">
        <v>0</v>
      </c>
    </row>
    <row r="1129" spans="3:6" x14ac:dyDescent="0.2">
      <c r="C1129">
        <v>96</v>
      </c>
      <c r="F1129">
        <v>2</v>
      </c>
    </row>
    <row r="1130" spans="3:6" x14ac:dyDescent="0.2">
      <c r="C1130">
        <v>163</v>
      </c>
      <c r="F1130">
        <v>13</v>
      </c>
    </row>
    <row r="1131" spans="3:6" x14ac:dyDescent="0.2">
      <c r="C1131">
        <v>2525</v>
      </c>
      <c r="F1131">
        <v>9</v>
      </c>
    </row>
    <row r="1132" spans="3:6" x14ac:dyDescent="0.2">
      <c r="C1132">
        <v>2035</v>
      </c>
      <c r="F1132">
        <v>2</v>
      </c>
    </row>
    <row r="1133" spans="3:6" x14ac:dyDescent="0.2">
      <c r="C1133">
        <v>290</v>
      </c>
      <c r="F1133">
        <v>0</v>
      </c>
    </row>
    <row r="1134" spans="3:6" x14ac:dyDescent="0.2">
      <c r="C1134">
        <v>1980</v>
      </c>
      <c r="F1134">
        <v>35</v>
      </c>
    </row>
    <row r="1135" spans="3:6" x14ac:dyDescent="0.2">
      <c r="C1135">
        <v>57</v>
      </c>
      <c r="F1135">
        <v>2</v>
      </c>
    </row>
    <row r="1136" spans="3:6" x14ac:dyDescent="0.2">
      <c r="C1136">
        <v>380</v>
      </c>
      <c r="F1136">
        <v>3</v>
      </c>
    </row>
    <row r="1137" spans="3:6" x14ac:dyDescent="0.2">
      <c r="C1137">
        <v>128</v>
      </c>
      <c r="F1137">
        <v>0</v>
      </c>
    </row>
    <row r="1138" spans="3:6" x14ac:dyDescent="0.2">
      <c r="C1138">
        <v>180</v>
      </c>
      <c r="F1138">
        <v>1</v>
      </c>
    </row>
    <row r="1139" spans="3:6" x14ac:dyDescent="0.2">
      <c r="C1139">
        <v>571</v>
      </c>
      <c r="F1139">
        <v>0</v>
      </c>
    </row>
    <row r="1140" spans="3:6" x14ac:dyDescent="0.2">
      <c r="C1140">
        <v>480</v>
      </c>
      <c r="F1140">
        <v>0</v>
      </c>
    </row>
    <row r="1141" spans="3:6" x14ac:dyDescent="0.2">
      <c r="C1141">
        <v>249</v>
      </c>
      <c r="F1141">
        <v>3</v>
      </c>
    </row>
    <row r="1142" spans="3:6" x14ac:dyDescent="0.2">
      <c r="C1142">
        <v>84</v>
      </c>
      <c r="F1142">
        <v>11</v>
      </c>
    </row>
    <row r="1143" spans="3:6" x14ac:dyDescent="0.2">
      <c r="C1143">
        <v>197</v>
      </c>
      <c r="F1143">
        <v>6</v>
      </c>
    </row>
    <row r="1144" spans="3:6" x14ac:dyDescent="0.2">
      <c r="C1144">
        <v>271</v>
      </c>
      <c r="F1144">
        <v>0</v>
      </c>
    </row>
    <row r="1145" spans="3:6" x14ac:dyDescent="0.2">
      <c r="C1145">
        <v>50</v>
      </c>
      <c r="F1145">
        <v>67</v>
      </c>
    </row>
    <row r="1146" spans="3:6" x14ac:dyDescent="0.2">
      <c r="C1146">
        <v>169</v>
      </c>
      <c r="F1146">
        <v>23</v>
      </c>
    </row>
    <row r="1147" spans="3:6" x14ac:dyDescent="0.2">
      <c r="C1147">
        <v>205</v>
      </c>
      <c r="F1147">
        <v>72</v>
      </c>
    </row>
    <row r="1148" spans="3:6" x14ac:dyDescent="0.2">
      <c r="C1148">
        <v>206</v>
      </c>
      <c r="F1148">
        <v>2</v>
      </c>
    </row>
    <row r="1149" spans="3:6" x14ac:dyDescent="0.2">
      <c r="C1149">
        <v>84</v>
      </c>
      <c r="F1149">
        <v>15</v>
      </c>
    </row>
    <row r="1150" spans="3:6" x14ac:dyDescent="0.2">
      <c r="C1150">
        <v>210</v>
      </c>
      <c r="F1150">
        <v>1</v>
      </c>
    </row>
    <row r="1151" spans="3:6" x14ac:dyDescent="0.2">
      <c r="C1151">
        <v>181</v>
      </c>
      <c r="F1151">
        <v>2</v>
      </c>
    </row>
    <row r="1152" spans="3:6" x14ac:dyDescent="0.2">
      <c r="C1152">
        <v>60</v>
      </c>
      <c r="F1152">
        <v>7</v>
      </c>
    </row>
    <row r="1153" spans="3:6" x14ac:dyDescent="0.2">
      <c r="C1153">
        <v>445</v>
      </c>
      <c r="F1153">
        <v>16</v>
      </c>
    </row>
    <row r="1154" spans="3:6" x14ac:dyDescent="0.2">
      <c r="C1154">
        <v>17</v>
      </c>
      <c r="F1154">
        <v>117</v>
      </c>
    </row>
    <row r="1155" spans="3:6" x14ac:dyDescent="0.2">
      <c r="C1155">
        <v>194</v>
      </c>
      <c r="F1155">
        <v>2</v>
      </c>
    </row>
    <row r="1156" spans="3:6" x14ac:dyDescent="0.2">
      <c r="C1156">
        <v>404</v>
      </c>
      <c r="F1156">
        <v>7</v>
      </c>
    </row>
    <row r="1157" spans="3:6" x14ac:dyDescent="0.2">
      <c r="C1157">
        <v>194</v>
      </c>
      <c r="F1157">
        <v>3</v>
      </c>
    </row>
    <row r="1158" spans="3:6" x14ac:dyDescent="0.2">
      <c r="C1158">
        <v>902</v>
      </c>
      <c r="F1158">
        <v>20</v>
      </c>
    </row>
    <row r="1159" spans="3:6" x14ac:dyDescent="0.2">
      <c r="C1159">
        <v>1670</v>
      </c>
      <c r="F1159">
        <v>50</v>
      </c>
    </row>
    <row r="1160" spans="3:6" x14ac:dyDescent="0.2">
      <c r="C1160">
        <v>1328</v>
      </c>
      <c r="F1160">
        <v>2</v>
      </c>
    </row>
    <row r="1161" spans="3:6" x14ac:dyDescent="0.2">
      <c r="C1161">
        <v>944</v>
      </c>
      <c r="F1161">
        <v>3</v>
      </c>
    </row>
    <row r="1162" spans="3:6" x14ac:dyDescent="0.2">
      <c r="C1162">
        <v>147</v>
      </c>
      <c r="F1162">
        <v>27</v>
      </c>
    </row>
    <row r="1163" spans="3:6" x14ac:dyDescent="0.2">
      <c r="C1163">
        <v>99</v>
      </c>
      <c r="F1163">
        <v>7</v>
      </c>
    </row>
    <row r="1164" spans="3:6" x14ac:dyDescent="0.2">
      <c r="C1164">
        <v>79</v>
      </c>
      <c r="F1164">
        <v>5</v>
      </c>
    </row>
    <row r="1165" spans="3:6" x14ac:dyDescent="0.2">
      <c r="C1165">
        <v>75</v>
      </c>
      <c r="F1165">
        <v>0</v>
      </c>
    </row>
    <row r="1166" spans="3:6" x14ac:dyDescent="0.2">
      <c r="C1166">
        <v>207</v>
      </c>
      <c r="F1166">
        <v>3</v>
      </c>
    </row>
    <row r="1167" spans="3:6" x14ac:dyDescent="0.2">
      <c r="C1167">
        <v>102</v>
      </c>
      <c r="F1167">
        <v>6</v>
      </c>
    </row>
    <row r="1168" spans="3:6" x14ac:dyDescent="0.2">
      <c r="C1168">
        <v>32</v>
      </c>
      <c r="F1168">
        <v>9</v>
      </c>
    </row>
    <row r="1169" spans="3:6" x14ac:dyDescent="0.2">
      <c r="C1169">
        <v>480</v>
      </c>
      <c r="F1169">
        <v>3</v>
      </c>
    </row>
    <row r="1170" spans="3:6" x14ac:dyDescent="0.2">
      <c r="C1170">
        <v>11</v>
      </c>
      <c r="F1170">
        <v>2</v>
      </c>
    </row>
    <row r="1171" spans="3:6" x14ac:dyDescent="0.2">
      <c r="C1171">
        <v>12</v>
      </c>
      <c r="F1171">
        <v>3</v>
      </c>
    </row>
    <row r="1172" spans="3:6" x14ac:dyDescent="0.2">
      <c r="C1172">
        <v>48</v>
      </c>
      <c r="F1172">
        <v>45</v>
      </c>
    </row>
    <row r="1173" spans="3:6" x14ac:dyDescent="0.2">
      <c r="C1173">
        <v>59</v>
      </c>
      <c r="F1173">
        <v>9</v>
      </c>
    </row>
    <row r="1174" spans="3:6" x14ac:dyDescent="0.2">
      <c r="C1174">
        <v>79</v>
      </c>
      <c r="F1174">
        <v>9</v>
      </c>
    </row>
    <row r="1175" spans="3:6" x14ac:dyDescent="0.2">
      <c r="C1175">
        <v>14</v>
      </c>
      <c r="F1175">
        <v>21</v>
      </c>
    </row>
    <row r="1176" spans="3:6" x14ac:dyDescent="0.2">
      <c r="C1176">
        <v>106</v>
      </c>
      <c r="F1176">
        <v>17</v>
      </c>
    </row>
    <row r="1177" spans="3:6" x14ac:dyDescent="0.2">
      <c r="C1177">
        <v>25</v>
      </c>
      <c r="F1177">
        <v>1</v>
      </c>
    </row>
    <row r="1178" spans="3:6" x14ac:dyDescent="0.2">
      <c r="C1178">
        <v>25</v>
      </c>
      <c r="F1178">
        <v>1</v>
      </c>
    </row>
    <row r="1179" spans="3:6" x14ac:dyDescent="0.2">
      <c r="C1179">
        <v>29</v>
      </c>
      <c r="F1179">
        <v>14</v>
      </c>
    </row>
    <row r="1180" spans="3:6" x14ac:dyDescent="0.2">
      <c r="C1180">
        <v>43</v>
      </c>
      <c r="F1180">
        <v>42</v>
      </c>
    </row>
    <row r="1181" spans="3:6" x14ac:dyDescent="0.2">
      <c r="C1181">
        <v>46</v>
      </c>
      <c r="F1181">
        <v>27</v>
      </c>
    </row>
    <row r="1182" spans="3:6" x14ac:dyDescent="0.2">
      <c r="C1182">
        <v>27</v>
      </c>
      <c r="F1182">
        <v>5</v>
      </c>
    </row>
    <row r="1183" spans="3:6" x14ac:dyDescent="0.2">
      <c r="C1183">
        <v>112</v>
      </c>
      <c r="F1183">
        <v>13</v>
      </c>
    </row>
    <row r="1184" spans="3:6" x14ac:dyDescent="0.2">
      <c r="C1184">
        <v>34</v>
      </c>
      <c r="F1184">
        <v>12</v>
      </c>
    </row>
    <row r="1185" spans="3:6" x14ac:dyDescent="0.2">
      <c r="C1185">
        <v>145</v>
      </c>
      <c r="F1185">
        <v>90</v>
      </c>
    </row>
    <row r="1186" spans="3:6" x14ac:dyDescent="0.2">
      <c r="C1186">
        <v>19</v>
      </c>
      <c r="F1186">
        <v>2</v>
      </c>
    </row>
    <row r="1187" spans="3:6" x14ac:dyDescent="0.2">
      <c r="C1187">
        <v>288</v>
      </c>
      <c r="F1187">
        <v>5</v>
      </c>
    </row>
    <row r="1188" spans="3:6" x14ac:dyDescent="0.2">
      <c r="C1188">
        <v>14</v>
      </c>
      <c r="F1188">
        <v>31</v>
      </c>
    </row>
    <row r="1189" spans="3:6" x14ac:dyDescent="0.2">
      <c r="C1189">
        <v>7</v>
      </c>
      <c r="F1189">
        <v>4</v>
      </c>
    </row>
    <row r="1190" spans="3:6" x14ac:dyDescent="0.2">
      <c r="C1190">
        <v>211</v>
      </c>
      <c r="F1190">
        <v>29</v>
      </c>
    </row>
    <row r="1191" spans="3:6" x14ac:dyDescent="0.2">
      <c r="C1191">
        <v>85</v>
      </c>
      <c r="F1191">
        <v>2</v>
      </c>
    </row>
    <row r="1192" spans="3:6" x14ac:dyDescent="0.2">
      <c r="C1192">
        <v>103</v>
      </c>
      <c r="F1192">
        <v>114</v>
      </c>
    </row>
    <row r="1193" spans="3:6" x14ac:dyDescent="0.2">
      <c r="C1193">
        <v>113</v>
      </c>
      <c r="F1193">
        <v>1</v>
      </c>
    </row>
    <row r="1194" spans="3:6" x14ac:dyDescent="0.2">
      <c r="C1194">
        <v>167</v>
      </c>
      <c r="F1194">
        <v>76</v>
      </c>
    </row>
    <row r="1195" spans="3:6" x14ac:dyDescent="0.2">
      <c r="C1195">
        <v>73</v>
      </c>
      <c r="F1195">
        <v>9</v>
      </c>
    </row>
    <row r="1196" spans="3:6" x14ac:dyDescent="0.2">
      <c r="C1196">
        <v>75</v>
      </c>
      <c r="F1196">
        <v>37</v>
      </c>
    </row>
    <row r="1197" spans="3:6" x14ac:dyDescent="0.2">
      <c r="C1197">
        <v>614</v>
      </c>
      <c r="F1197">
        <v>0</v>
      </c>
    </row>
    <row r="1198" spans="3:6" x14ac:dyDescent="0.2">
      <c r="C1198">
        <v>107</v>
      </c>
      <c r="F1198">
        <v>1</v>
      </c>
    </row>
    <row r="1199" spans="3:6" x14ac:dyDescent="0.2">
      <c r="C1199">
        <v>1224</v>
      </c>
      <c r="F1199">
        <v>10</v>
      </c>
    </row>
    <row r="1200" spans="3:6" x14ac:dyDescent="0.2">
      <c r="C1200">
        <v>104</v>
      </c>
      <c r="F1200">
        <v>1</v>
      </c>
    </row>
    <row r="1201" spans="3:6" x14ac:dyDescent="0.2">
      <c r="C1201">
        <v>79</v>
      </c>
      <c r="F1201">
        <v>2</v>
      </c>
    </row>
    <row r="1202" spans="3:6" x14ac:dyDescent="0.2">
      <c r="C1202">
        <v>157</v>
      </c>
      <c r="F1202">
        <v>1</v>
      </c>
    </row>
    <row r="1203" spans="3:6" x14ac:dyDescent="0.2">
      <c r="C1203">
        <v>50</v>
      </c>
      <c r="F1203">
        <v>10</v>
      </c>
    </row>
    <row r="1204" spans="3:6" x14ac:dyDescent="0.2">
      <c r="C1204">
        <v>64</v>
      </c>
      <c r="F1204">
        <v>9</v>
      </c>
    </row>
    <row r="1205" spans="3:6" x14ac:dyDescent="0.2">
      <c r="C1205">
        <v>200</v>
      </c>
      <c r="F1205">
        <v>19</v>
      </c>
    </row>
    <row r="1206" spans="3:6" x14ac:dyDescent="0.2">
      <c r="C1206">
        <v>22</v>
      </c>
      <c r="F1206">
        <v>0</v>
      </c>
    </row>
    <row r="1207" spans="3:6" x14ac:dyDescent="0.2">
      <c r="C1207">
        <v>163</v>
      </c>
      <c r="F1207">
        <v>4</v>
      </c>
    </row>
    <row r="1208" spans="3:6" x14ac:dyDescent="0.2">
      <c r="C1208">
        <v>77</v>
      </c>
      <c r="F1208">
        <v>8</v>
      </c>
    </row>
    <row r="1209" spans="3:6" x14ac:dyDescent="0.2">
      <c r="C1209">
        <v>89</v>
      </c>
      <c r="F1209">
        <v>24</v>
      </c>
    </row>
    <row r="1210" spans="3:6" x14ac:dyDescent="0.2">
      <c r="C1210">
        <v>3355</v>
      </c>
      <c r="F1210">
        <v>0</v>
      </c>
    </row>
    <row r="1211" spans="3:6" x14ac:dyDescent="0.2">
      <c r="C1211">
        <v>537</v>
      </c>
      <c r="F1211">
        <v>39</v>
      </c>
    </row>
    <row r="1212" spans="3:6" x14ac:dyDescent="0.2">
      <c r="C1212">
        <v>125</v>
      </c>
      <c r="F1212">
        <v>6</v>
      </c>
    </row>
    <row r="1213" spans="3:6" x14ac:dyDescent="0.2">
      <c r="C1213">
        <v>163</v>
      </c>
      <c r="F1213">
        <v>4</v>
      </c>
    </row>
    <row r="1214" spans="3:6" x14ac:dyDescent="0.2">
      <c r="C1214">
        <v>283</v>
      </c>
      <c r="F1214">
        <v>3</v>
      </c>
    </row>
    <row r="1215" spans="3:6" x14ac:dyDescent="0.2">
      <c r="C1215">
        <v>352</v>
      </c>
      <c r="F1215">
        <v>53</v>
      </c>
    </row>
    <row r="1216" spans="3:6" x14ac:dyDescent="0.2">
      <c r="C1216">
        <v>94</v>
      </c>
      <c r="F1216">
        <v>1</v>
      </c>
    </row>
    <row r="1217" spans="3:6" x14ac:dyDescent="0.2">
      <c r="C1217">
        <v>67</v>
      </c>
      <c r="F1217">
        <v>2</v>
      </c>
    </row>
    <row r="1218" spans="3:6" x14ac:dyDescent="0.2">
      <c r="C1218">
        <v>221</v>
      </c>
      <c r="F1218">
        <v>25</v>
      </c>
    </row>
    <row r="1219" spans="3:6" x14ac:dyDescent="0.2">
      <c r="C1219">
        <v>2165</v>
      </c>
      <c r="F1219">
        <v>6</v>
      </c>
    </row>
    <row r="1220" spans="3:6" x14ac:dyDescent="0.2">
      <c r="C1220">
        <v>179</v>
      </c>
      <c r="F1220">
        <v>0</v>
      </c>
    </row>
    <row r="1221" spans="3:6" x14ac:dyDescent="0.2">
      <c r="C1221">
        <v>123</v>
      </c>
      <c r="F1221">
        <v>12</v>
      </c>
    </row>
    <row r="1222" spans="3:6" x14ac:dyDescent="0.2">
      <c r="C1222">
        <v>1104</v>
      </c>
      <c r="F1222">
        <v>0</v>
      </c>
    </row>
    <row r="1223" spans="3:6" x14ac:dyDescent="0.2">
      <c r="C1223">
        <v>403</v>
      </c>
      <c r="F1223">
        <v>36</v>
      </c>
    </row>
    <row r="1224" spans="3:6" x14ac:dyDescent="0.2">
      <c r="C1224">
        <v>109</v>
      </c>
      <c r="F1224">
        <v>0</v>
      </c>
    </row>
    <row r="1225" spans="3:6" x14ac:dyDescent="0.2">
      <c r="C1225">
        <v>372</v>
      </c>
      <c r="F1225">
        <v>2</v>
      </c>
    </row>
    <row r="1226" spans="3:6" x14ac:dyDescent="0.2">
      <c r="C1226">
        <v>311</v>
      </c>
      <c r="F1226">
        <v>1</v>
      </c>
    </row>
    <row r="1227" spans="3:6" x14ac:dyDescent="0.2">
      <c r="C1227">
        <v>61</v>
      </c>
      <c r="F1227">
        <v>59</v>
      </c>
    </row>
    <row r="1228" spans="3:6" x14ac:dyDescent="0.2">
      <c r="C1228">
        <v>115</v>
      </c>
      <c r="F1228">
        <v>1</v>
      </c>
    </row>
    <row r="1229" spans="3:6" x14ac:dyDescent="0.2">
      <c r="C1229">
        <v>111</v>
      </c>
      <c r="F1229">
        <v>31</v>
      </c>
    </row>
    <row r="1230" spans="3:6" x14ac:dyDescent="0.2">
      <c r="C1230">
        <v>337</v>
      </c>
      <c r="F1230">
        <v>18</v>
      </c>
    </row>
    <row r="1231" spans="3:6" x14ac:dyDescent="0.2">
      <c r="C1231">
        <v>9</v>
      </c>
      <c r="F1231">
        <v>10</v>
      </c>
    </row>
    <row r="1232" spans="3:6" x14ac:dyDescent="0.2">
      <c r="C1232">
        <v>120</v>
      </c>
      <c r="F1232">
        <v>0</v>
      </c>
    </row>
    <row r="1233" spans="3:6" x14ac:dyDescent="0.2">
      <c r="C1233">
        <v>102</v>
      </c>
      <c r="F1233">
        <v>14</v>
      </c>
    </row>
    <row r="1234" spans="3:6" x14ac:dyDescent="0.2">
      <c r="C1234">
        <v>186</v>
      </c>
      <c r="F1234">
        <v>2</v>
      </c>
    </row>
    <row r="1235" spans="3:6" x14ac:dyDescent="0.2">
      <c r="C1235">
        <v>15</v>
      </c>
      <c r="F1235">
        <v>1</v>
      </c>
    </row>
    <row r="1236" spans="3:6" x14ac:dyDescent="0.2">
      <c r="C1236">
        <v>67</v>
      </c>
      <c r="F1236">
        <v>3</v>
      </c>
    </row>
    <row r="1237" spans="3:6" x14ac:dyDescent="0.2">
      <c r="C1237">
        <v>130</v>
      </c>
      <c r="F1237">
        <v>0</v>
      </c>
    </row>
    <row r="1238" spans="3:6" x14ac:dyDescent="0.2">
      <c r="C1238">
        <v>16</v>
      </c>
      <c r="F1238">
        <v>2</v>
      </c>
    </row>
    <row r="1239" spans="3:6" x14ac:dyDescent="0.2">
      <c r="C1239">
        <v>67</v>
      </c>
      <c r="F1239">
        <v>0</v>
      </c>
    </row>
    <row r="1240" spans="3:6" x14ac:dyDescent="0.2">
      <c r="C1240">
        <v>124</v>
      </c>
      <c r="F1240">
        <v>12</v>
      </c>
    </row>
    <row r="1241" spans="3:6" x14ac:dyDescent="0.2">
      <c r="C1241">
        <v>80</v>
      </c>
      <c r="F1241">
        <v>1</v>
      </c>
    </row>
    <row r="1242" spans="3:6" x14ac:dyDescent="0.2">
      <c r="C1242">
        <v>282</v>
      </c>
      <c r="F1242">
        <v>8</v>
      </c>
    </row>
    <row r="1243" spans="3:6" x14ac:dyDescent="0.2">
      <c r="C1243">
        <v>68</v>
      </c>
      <c r="F1243">
        <v>2</v>
      </c>
    </row>
    <row r="1244" spans="3:6" x14ac:dyDescent="0.2">
      <c r="C1244">
        <v>86</v>
      </c>
      <c r="F1244">
        <v>31</v>
      </c>
    </row>
    <row r="1245" spans="3:6" x14ac:dyDescent="0.2">
      <c r="C1245">
        <v>115</v>
      </c>
      <c r="F1245">
        <v>5</v>
      </c>
    </row>
    <row r="1246" spans="3:6" x14ac:dyDescent="0.2">
      <c r="C1246">
        <v>75</v>
      </c>
      <c r="F1246">
        <v>1</v>
      </c>
    </row>
    <row r="1247" spans="3:6" x14ac:dyDescent="0.2">
      <c r="C1247">
        <v>43</v>
      </c>
      <c r="F1247">
        <v>12</v>
      </c>
    </row>
    <row r="1248" spans="3:6" x14ac:dyDescent="0.2">
      <c r="C1248">
        <v>48</v>
      </c>
      <c r="F1248">
        <v>4</v>
      </c>
    </row>
    <row r="1249" spans="3:6" x14ac:dyDescent="0.2">
      <c r="C1249">
        <v>52</v>
      </c>
      <c r="F1249">
        <v>0</v>
      </c>
    </row>
    <row r="1250" spans="3:6" x14ac:dyDescent="0.2">
      <c r="C1250">
        <v>43</v>
      </c>
      <c r="F1250">
        <v>7</v>
      </c>
    </row>
    <row r="1251" spans="3:6" x14ac:dyDescent="0.2">
      <c r="C1251">
        <v>58</v>
      </c>
      <c r="F1251">
        <v>2</v>
      </c>
    </row>
    <row r="1252" spans="3:6" x14ac:dyDescent="0.2">
      <c r="C1252">
        <v>47</v>
      </c>
      <c r="F1252">
        <v>1</v>
      </c>
    </row>
    <row r="1253" spans="3:6" x14ac:dyDescent="0.2">
      <c r="C1253">
        <v>36</v>
      </c>
      <c r="F1253">
        <v>4</v>
      </c>
    </row>
    <row r="1254" spans="3:6" x14ac:dyDescent="0.2">
      <c r="C1254">
        <v>17</v>
      </c>
      <c r="F1254">
        <v>6</v>
      </c>
    </row>
    <row r="1255" spans="3:6" x14ac:dyDescent="0.2">
      <c r="C1255">
        <v>104</v>
      </c>
      <c r="F1255">
        <v>8</v>
      </c>
    </row>
    <row r="1256" spans="3:6" x14ac:dyDescent="0.2">
      <c r="C1256">
        <v>47</v>
      </c>
      <c r="F1256">
        <v>14</v>
      </c>
    </row>
    <row r="1257" spans="3:6" x14ac:dyDescent="0.2">
      <c r="C1257">
        <v>38</v>
      </c>
      <c r="F1257">
        <v>0</v>
      </c>
    </row>
    <row r="1258" spans="3:6" x14ac:dyDescent="0.2">
      <c r="C1258">
        <v>81</v>
      </c>
      <c r="F1258">
        <v>4</v>
      </c>
    </row>
    <row r="1259" spans="3:6" x14ac:dyDescent="0.2">
      <c r="C1259">
        <v>55</v>
      </c>
      <c r="F1259">
        <v>0</v>
      </c>
    </row>
    <row r="1260" spans="3:6" x14ac:dyDescent="0.2">
      <c r="C1260">
        <v>41</v>
      </c>
      <c r="F1260">
        <v>0</v>
      </c>
    </row>
    <row r="1261" spans="3:6" x14ac:dyDescent="0.2">
      <c r="C1261">
        <v>79</v>
      </c>
      <c r="F1261">
        <v>1</v>
      </c>
    </row>
    <row r="1262" spans="3:6" x14ac:dyDescent="0.2">
      <c r="C1262">
        <v>16</v>
      </c>
      <c r="F1262">
        <v>1</v>
      </c>
    </row>
    <row r="1263" spans="3:6" x14ac:dyDescent="0.2">
      <c r="C1263">
        <v>8</v>
      </c>
      <c r="F1263">
        <v>1</v>
      </c>
    </row>
    <row r="1264" spans="3:6" x14ac:dyDescent="0.2">
      <c r="C1264">
        <v>95</v>
      </c>
      <c r="F1264">
        <v>1</v>
      </c>
    </row>
    <row r="1265" spans="3:6" x14ac:dyDescent="0.2">
      <c r="C1265">
        <v>25</v>
      </c>
      <c r="F1265">
        <v>4</v>
      </c>
    </row>
    <row r="1266" spans="3:6" x14ac:dyDescent="0.2">
      <c r="C1266">
        <v>19</v>
      </c>
      <c r="F1266">
        <v>0</v>
      </c>
    </row>
    <row r="1267" spans="3:6" x14ac:dyDescent="0.2">
      <c r="C1267">
        <v>90</v>
      </c>
      <c r="F1267">
        <v>0</v>
      </c>
    </row>
    <row r="1268" spans="3:6" x14ac:dyDescent="0.2">
      <c r="C1268">
        <v>41</v>
      </c>
      <c r="F1268">
        <v>2</v>
      </c>
    </row>
    <row r="1269" spans="3:6" x14ac:dyDescent="0.2">
      <c r="C1269">
        <v>30</v>
      </c>
      <c r="F1269">
        <v>24</v>
      </c>
    </row>
    <row r="1270" spans="3:6" x14ac:dyDescent="0.2">
      <c r="C1270">
        <v>38</v>
      </c>
      <c r="F1270">
        <v>1</v>
      </c>
    </row>
    <row r="1271" spans="3:6" x14ac:dyDescent="0.2">
      <c r="C1271">
        <v>65</v>
      </c>
      <c r="F1271">
        <v>2</v>
      </c>
    </row>
    <row r="1272" spans="3:6" x14ac:dyDescent="0.2">
      <c r="C1272">
        <v>75</v>
      </c>
      <c r="F1272">
        <v>1</v>
      </c>
    </row>
    <row r="1273" spans="3:6" x14ac:dyDescent="0.2">
      <c r="C1273">
        <v>16</v>
      </c>
      <c r="F1273">
        <v>37</v>
      </c>
    </row>
    <row r="1274" spans="3:6" x14ac:dyDescent="0.2">
      <c r="C1274">
        <v>10</v>
      </c>
      <c r="F1274">
        <v>5</v>
      </c>
    </row>
    <row r="1275" spans="3:6" x14ac:dyDescent="0.2">
      <c r="C1275">
        <v>27</v>
      </c>
      <c r="F1275">
        <v>4</v>
      </c>
    </row>
    <row r="1276" spans="3:6" x14ac:dyDescent="0.2">
      <c r="C1276">
        <v>259</v>
      </c>
      <c r="F1276">
        <v>16</v>
      </c>
    </row>
    <row r="1277" spans="3:6" x14ac:dyDescent="0.2">
      <c r="C1277">
        <v>39</v>
      </c>
      <c r="F1277">
        <v>9</v>
      </c>
    </row>
    <row r="1278" spans="3:6" x14ac:dyDescent="0.2">
      <c r="C1278">
        <v>42</v>
      </c>
      <c r="F1278">
        <v>0</v>
      </c>
    </row>
    <row r="1279" spans="3:6" x14ac:dyDescent="0.2">
      <c r="C1279">
        <v>10</v>
      </c>
      <c r="F1279">
        <v>40</v>
      </c>
    </row>
    <row r="1280" spans="3:6" x14ac:dyDescent="0.2">
      <c r="C1280">
        <v>56</v>
      </c>
      <c r="F1280">
        <v>0</v>
      </c>
    </row>
    <row r="1281" spans="3:6" x14ac:dyDescent="0.2">
      <c r="C1281">
        <v>20</v>
      </c>
      <c r="F1281">
        <v>2</v>
      </c>
    </row>
    <row r="1282" spans="3:6" x14ac:dyDescent="0.2">
      <c r="C1282">
        <v>170</v>
      </c>
      <c r="F1282">
        <v>1</v>
      </c>
    </row>
    <row r="1283" spans="3:6" x14ac:dyDescent="0.2">
      <c r="C1283">
        <v>29</v>
      </c>
      <c r="F1283">
        <v>9</v>
      </c>
    </row>
    <row r="1284" spans="3:6" x14ac:dyDescent="0.2">
      <c r="C1284">
        <v>132</v>
      </c>
      <c r="F1284">
        <v>34</v>
      </c>
    </row>
    <row r="1285" spans="3:6" x14ac:dyDescent="0.2">
      <c r="C1285">
        <v>27</v>
      </c>
      <c r="F1285">
        <v>23</v>
      </c>
    </row>
    <row r="1286" spans="3:6" x14ac:dyDescent="0.2">
      <c r="C1286">
        <v>26</v>
      </c>
      <c r="F1286">
        <v>19</v>
      </c>
    </row>
    <row r="1287" spans="3:6" x14ac:dyDescent="0.2">
      <c r="C1287">
        <v>43</v>
      </c>
      <c r="F1287">
        <v>50</v>
      </c>
    </row>
    <row r="1288" spans="3:6" x14ac:dyDescent="0.2">
      <c r="C1288">
        <v>80</v>
      </c>
      <c r="F1288">
        <v>12</v>
      </c>
    </row>
    <row r="1289" spans="3:6" x14ac:dyDescent="0.2">
      <c r="C1289">
        <v>33</v>
      </c>
      <c r="F1289">
        <v>8</v>
      </c>
    </row>
    <row r="1290" spans="3:6" x14ac:dyDescent="0.2">
      <c r="C1290">
        <v>71</v>
      </c>
      <c r="F1290">
        <v>9</v>
      </c>
    </row>
    <row r="1291" spans="3:6" x14ac:dyDescent="0.2">
      <c r="C1291">
        <v>81</v>
      </c>
      <c r="F1291">
        <v>43</v>
      </c>
    </row>
    <row r="1292" spans="3:6" x14ac:dyDescent="0.2">
      <c r="C1292">
        <v>76</v>
      </c>
      <c r="F1292">
        <v>28</v>
      </c>
    </row>
    <row r="1293" spans="3:6" x14ac:dyDescent="0.2">
      <c r="C1293">
        <v>48</v>
      </c>
      <c r="F1293">
        <v>4</v>
      </c>
    </row>
    <row r="1294" spans="3:6" x14ac:dyDescent="0.2">
      <c r="C1294">
        <v>61</v>
      </c>
      <c r="F1294">
        <v>24</v>
      </c>
    </row>
    <row r="1295" spans="3:6" x14ac:dyDescent="0.2">
      <c r="C1295">
        <v>60</v>
      </c>
      <c r="F1295">
        <v>2</v>
      </c>
    </row>
    <row r="1296" spans="3:6" x14ac:dyDescent="0.2">
      <c r="C1296">
        <v>136</v>
      </c>
      <c r="F1296">
        <v>2</v>
      </c>
    </row>
    <row r="1297" spans="3:6" x14ac:dyDescent="0.2">
      <c r="C1297">
        <v>14</v>
      </c>
      <c r="F1297">
        <v>20</v>
      </c>
    </row>
    <row r="1298" spans="3:6" x14ac:dyDescent="0.2">
      <c r="C1298">
        <v>78</v>
      </c>
      <c r="F1298">
        <v>1</v>
      </c>
    </row>
    <row r="1299" spans="3:6" x14ac:dyDescent="0.2">
      <c r="C1299">
        <v>4</v>
      </c>
      <c r="F1299">
        <v>1</v>
      </c>
    </row>
    <row r="1300" spans="3:6" x14ac:dyDescent="0.2">
      <c r="C1300">
        <v>11</v>
      </c>
      <c r="F1300">
        <v>4</v>
      </c>
    </row>
    <row r="1301" spans="3:6" x14ac:dyDescent="0.2">
      <c r="C1301">
        <v>185</v>
      </c>
      <c r="F1301">
        <v>1</v>
      </c>
    </row>
    <row r="1302" spans="3:6" x14ac:dyDescent="0.2">
      <c r="C1302">
        <v>59</v>
      </c>
      <c r="F1302">
        <v>1</v>
      </c>
    </row>
    <row r="1303" spans="3:6" x14ac:dyDescent="0.2">
      <c r="C1303">
        <v>27</v>
      </c>
      <c r="F1303">
        <v>13</v>
      </c>
    </row>
    <row r="1304" spans="3:6" x14ac:dyDescent="0.2">
      <c r="C1304">
        <v>63</v>
      </c>
      <c r="F1304">
        <v>1</v>
      </c>
    </row>
    <row r="1305" spans="3:6" x14ac:dyDescent="0.2">
      <c r="C1305">
        <v>13</v>
      </c>
      <c r="F1305">
        <v>1</v>
      </c>
    </row>
    <row r="1306" spans="3:6" x14ac:dyDescent="0.2">
      <c r="C1306">
        <v>13</v>
      </c>
      <c r="F1306">
        <v>0</v>
      </c>
    </row>
    <row r="1307" spans="3:6" x14ac:dyDescent="0.2">
      <c r="C1307">
        <v>57</v>
      </c>
      <c r="F1307">
        <v>3</v>
      </c>
    </row>
    <row r="1308" spans="3:6" x14ac:dyDescent="0.2">
      <c r="C1308">
        <v>61</v>
      </c>
      <c r="F1308">
        <v>14</v>
      </c>
    </row>
    <row r="1309" spans="3:6" x14ac:dyDescent="0.2">
      <c r="C1309">
        <v>65</v>
      </c>
      <c r="F1309">
        <v>2</v>
      </c>
    </row>
    <row r="1310" spans="3:6" x14ac:dyDescent="0.2">
      <c r="C1310">
        <v>134</v>
      </c>
      <c r="F1310">
        <v>5</v>
      </c>
    </row>
    <row r="1311" spans="3:6" x14ac:dyDescent="0.2">
      <c r="C1311">
        <v>37</v>
      </c>
      <c r="F1311">
        <v>14</v>
      </c>
    </row>
    <row r="1312" spans="3:6" x14ac:dyDescent="0.2">
      <c r="C1312">
        <v>37</v>
      </c>
      <c r="F1312">
        <v>9</v>
      </c>
    </row>
    <row r="1313" spans="3:6" x14ac:dyDescent="0.2">
      <c r="C1313">
        <v>150</v>
      </c>
      <c r="F1313">
        <v>8</v>
      </c>
    </row>
    <row r="1314" spans="3:6" x14ac:dyDescent="0.2">
      <c r="C1314">
        <v>56</v>
      </c>
      <c r="F1314">
        <v>7</v>
      </c>
    </row>
    <row r="1315" spans="3:6" x14ac:dyDescent="0.2">
      <c r="C1315">
        <v>18</v>
      </c>
      <c r="F1315">
        <v>0</v>
      </c>
    </row>
    <row r="1316" spans="3:6" x14ac:dyDescent="0.2">
      <c r="C1316">
        <v>60</v>
      </c>
      <c r="F1316">
        <v>84</v>
      </c>
    </row>
    <row r="1317" spans="3:6" x14ac:dyDescent="0.2">
      <c r="C1317">
        <v>67</v>
      </c>
      <c r="F1317">
        <v>11</v>
      </c>
    </row>
    <row r="1318" spans="3:6" x14ac:dyDescent="0.2">
      <c r="C1318">
        <v>35</v>
      </c>
      <c r="F1318">
        <v>1</v>
      </c>
    </row>
    <row r="1319" spans="3:6" x14ac:dyDescent="0.2">
      <c r="C1319">
        <v>34</v>
      </c>
      <c r="F1319">
        <v>4</v>
      </c>
    </row>
    <row r="1320" spans="3:6" x14ac:dyDescent="0.2">
      <c r="C1320">
        <v>36</v>
      </c>
      <c r="F1320">
        <v>10</v>
      </c>
    </row>
    <row r="1321" spans="3:6" x14ac:dyDescent="0.2">
      <c r="C1321">
        <v>18</v>
      </c>
      <c r="F1321">
        <v>16</v>
      </c>
    </row>
    <row r="1322" spans="3:6" x14ac:dyDescent="0.2">
      <c r="C1322">
        <v>25</v>
      </c>
      <c r="F1322">
        <v>2</v>
      </c>
    </row>
    <row r="1323" spans="3:6" x14ac:dyDescent="0.2">
      <c r="C1323">
        <v>21</v>
      </c>
      <c r="F1323">
        <v>5</v>
      </c>
    </row>
    <row r="1324" spans="3:6" x14ac:dyDescent="0.2">
      <c r="C1324">
        <v>151</v>
      </c>
      <c r="F1324">
        <v>1</v>
      </c>
    </row>
    <row r="1325" spans="3:6" x14ac:dyDescent="0.2">
      <c r="C1325">
        <v>489</v>
      </c>
      <c r="F1325">
        <v>31</v>
      </c>
    </row>
    <row r="1326" spans="3:6" x14ac:dyDescent="0.2">
      <c r="C1326">
        <v>50</v>
      </c>
      <c r="F1326">
        <v>0</v>
      </c>
    </row>
    <row r="1327" spans="3:6" x14ac:dyDescent="0.2">
      <c r="C1327">
        <v>321</v>
      </c>
      <c r="F1327">
        <v>2</v>
      </c>
    </row>
    <row r="1328" spans="3:6" x14ac:dyDescent="0.2">
      <c r="C1328">
        <v>1762</v>
      </c>
      <c r="F1328">
        <v>7</v>
      </c>
    </row>
    <row r="1329" spans="3:6" x14ac:dyDescent="0.2">
      <c r="C1329">
        <v>385</v>
      </c>
      <c r="F1329">
        <v>16</v>
      </c>
    </row>
    <row r="1330" spans="3:6" x14ac:dyDescent="0.2">
      <c r="C1330">
        <v>398</v>
      </c>
      <c r="F1330">
        <v>4</v>
      </c>
    </row>
    <row r="1331" spans="3:6" x14ac:dyDescent="0.2">
      <c r="C1331">
        <v>304</v>
      </c>
      <c r="F1331">
        <v>4</v>
      </c>
    </row>
    <row r="1332" spans="3:6" x14ac:dyDescent="0.2">
      <c r="C1332">
        <v>676</v>
      </c>
      <c r="F1332">
        <v>4</v>
      </c>
    </row>
    <row r="1333" spans="3:6" x14ac:dyDescent="0.2">
      <c r="C1333">
        <v>577</v>
      </c>
      <c r="F1333">
        <v>3</v>
      </c>
    </row>
    <row r="1334" spans="3:6" x14ac:dyDescent="0.2">
      <c r="C1334">
        <v>3663</v>
      </c>
      <c r="F1334">
        <v>36</v>
      </c>
    </row>
    <row r="1335" spans="3:6" x14ac:dyDescent="0.2">
      <c r="C1335">
        <v>294</v>
      </c>
      <c r="F1335">
        <v>1</v>
      </c>
    </row>
    <row r="1336" spans="3:6" x14ac:dyDescent="0.2">
      <c r="C1336">
        <v>28</v>
      </c>
      <c r="F1336">
        <v>7</v>
      </c>
    </row>
    <row r="1337" spans="3:6" x14ac:dyDescent="0.2">
      <c r="C1337">
        <v>100</v>
      </c>
      <c r="F1337">
        <v>27</v>
      </c>
    </row>
    <row r="1338" spans="3:6" x14ac:dyDescent="0.2">
      <c r="C1338">
        <v>72</v>
      </c>
      <c r="F1338">
        <v>1</v>
      </c>
    </row>
    <row r="1339" spans="3:6" x14ac:dyDescent="0.2">
      <c r="C1339">
        <v>238</v>
      </c>
      <c r="F1339">
        <v>0</v>
      </c>
    </row>
    <row r="1340" spans="3:6" x14ac:dyDescent="0.2">
      <c r="C1340">
        <v>159</v>
      </c>
      <c r="F1340">
        <v>1</v>
      </c>
    </row>
    <row r="1341" spans="3:6" x14ac:dyDescent="0.2">
      <c r="C1341">
        <v>77</v>
      </c>
      <c r="F1341">
        <v>3</v>
      </c>
    </row>
    <row r="1342" spans="3:6" x14ac:dyDescent="0.2">
      <c r="C1342">
        <v>53</v>
      </c>
      <c r="F1342">
        <v>3</v>
      </c>
    </row>
    <row r="1343" spans="3:6" x14ac:dyDescent="0.2">
      <c r="C1343">
        <v>1251</v>
      </c>
      <c r="F1343">
        <v>3</v>
      </c>
    </row>
    <row r="1344" spans="3:6" x14ac:dyDescent="0.2">
      <c r="C1344">
        <v>465</v>
      </c>
      <c r="F1344">
        <v>0</v>
      </c>
    </row>
    <row r="1345" spans="3:6" x14ac:dyDescent="0.2">
      <c r="C1345">
        <v>74</v>
      </c>
      <c r="F1345">
        <v>6</v>
      </c>
    </row>
    <row r="1346" spans="3:6" x14ac:dyDescent="0.2">
      <c r="C1346">
        <v>62</v>
      </c>
      <c r="F1346">
        <v>17</v>
      </c>
    </row>
    <row r="1347" spans="3:6" x14ac:dyDescent="0.2">
      <c r="C1347">
        <v>3468</v>
      </c>
      <c r="F1347">
        <v>40</v>
      </c>
    </row>
    <row r="1348" spans="3:6" x14ac:dyDescent="0.2">
      <c r="C1348">
        <v>52</v>
      </c>
      <c r="F1348">
        <v>3</v>
      </c>
    </row>
    <row r="1349" spans="3:6" x14ac:dyDescent="0.2">
      <c r="C1349">
        <v>50</v>
      </c>
      <c r="F1349">
        <v>1</v>
      </c>
    </row>
    <row r="1350" spans="3:6" x14ac:dyDescent="0.2">
      <c r="C1350">
        <v>45</v>
      </c>
      <c r="F1350">
        <v>2</v>
      </c>
    </row>
    <row r="1351" spans="3:6" x14ac:dyDescent="0.2">
      <c r="C1351">
        <v>21</v>
      </c>
      <c r="F1351">
        <v>7</v>
      </c>
    </row>
    <row r="1352" spans="3:6" x14ac:dyDescent="0.2">
      <c r="C1352">
        <v>100</v>
      </c>
      <c r="F1352">
        <v>14</v>
      </c>
    </row>
    <row r="1353" spans="3:6" x14ac:dyDescent="0.2">
      <c r="C1353">
        <v>81</v>
      </c>
      <c r="F1353">
        <v>0</v>
      </c>
    </row>
    <row r="1354" spans="3:6" x14ac:dyDescent="0.2">
      <c r="C1354">
        <v>286</v>
      </c>
      <c r="F1354">
        <v>0</v>
      </c>
    </row>
    <row r="1355" spans="3:6" x14ac:dyDescent="0.2">
      <c r="C1355">
        <v>42</v>
      </c>
      <c r="F1355">
        <v>1</v>
      </c>
    </row>
    <row r="1356" spans="3:6" x14ac:dyDescent="0.2">
      <c r="C1356">
        <v>199</v>
      </c>
      <c r="F1356">
        <v>12</v>
      </c>
    </row>
    <row r="1357" spans="3:6" x14ac:dyDescent="0.2">
      <c r="C1357">
        <v>25</v>
      </c>
      <c r="F1357">
        <v>12</v>
      </c>
    </row>
    <row r="1358" spans="3:6" x14ac:dyDescent="0.2">
      <c r="C1358">
        <v>84</v>
      </c>
      <c r="F1358">
        <v>23</v>
      </c>
    </row>
    <row r="1359" spans="3:6" x14ac:dyDescent="0.2">
      <c r="C1359">
        <v>50</v>
      </c>
      <c r="F1359">
        <v>0</v>
      </c>
    </row>
    <row r="1360" spans="3:6" x14ac:dyDescent="0.2">
      <c r="C1360">
        <v>26</v>
      </c>
      <c r="F1360">
        <v>10</v>
      </c>
    </row>
    <row r="1361" spans="3:6" x14ac:dyDescent="0.2">
      <c r="C1361">
        <v>14</v>
      </c>
      <c r="F1361">
        <v>5</v>
      </c>
    </row>
    <row r="1362" spans="3:6" x14ac:dyDescent="0.2">
      <c r="C1362">
        <v>49</v>
      </c>
      <c r="F1362">
        <v>1</v>
      </c>
    </row>
    <row r="1363" spans="3:6" x14ac:dyDescent="0.2">
      <c r="C1363">
        <v>69</v>
      </c>
      <c r="F1363">
        <v>2</v>
      </c>
    </row>
    <row r="1364" spans="3:6" x14ac:dyDescent="0.2">
      <c r="C1364">
        <v>60</v>
      </c>
      <c r="F1364">
        <v>2</v>
      </c>
    </row>
    <row r="1365" spans="3:6" x14ac:dyDescent="0.2">
      <c r="C1365">
        <v>80</v>
      </c>
      <c r="F1365">
        <v>0</v>
      </c>
    </row>
    <row r="1366" spans="3:6" x14ac:dyDescent="0.2">
      <c r="C1366">
        <v>56</v>
      </c>
      <c r="F1366">
        <v>13</v>
      </c>
    </row>
    <row r="1367" spans="3:6" x14ac:dyDescent="0.2">
      <c r="C1367">
        <v>104</v>
      </c>
      <c r="F1367">
        <v>0</v>
      </c>
    </row>
    <row r="1368" spans="3:6" x14ac:dyDescent="0.2">
      <c r="C1368">
        <v>46</v>
      </c>
      <c r="F1368">
        <v>1</v>
      </c>
    </row>
    <row r="1369" spans="3:6" x14ac:dyDescent="0.2">
      <c r="C1369">
        <v>206</v>
      </c>
      <c r="F1369">
        <v>5</v>
      </c>
    </row>
    <row r="1370" spans="3:6" x14ac:dyDescent="0.2">
      <c r="C1370">
        <v>18</v>
      </c>
      <c r="F1370">
        <v>2</v>
      </c>
    </row>
    <row r="1371" spans="3:6" x14ac:dyDescent="0.2">
      <c r="C1371">
        <v>28</v>
      </c>
      <c r="F1371">
        <v>0</v>
      </c>
    </row>
    <row r="1372" spans="3:6" x14ac:dyDescent="0.2">
      <c r="C1372">
        <v>11</v>
      </c>
      <c r="F1372">
        <v>32</v>
      </c>
    </row>
    <row r="1373" spans="3:6" x14ac:dyDescent="0.2">
      <c r="C1373">
        <v>263</v>
      </c>
      <c r="F1373">
        <v>1</v>
      </c>
    </row>
    <row r="1374" spans="3:6" x14ac:dyDescent="0.2">
      <c r="C1374">
        <v>394</v>
      </c>
      <c r="F1374">
        <v>1</v>
      </c>
    </row>
    <row r="1375" spans="3:6" x14ac:dyDescent="0.2">
      <c r="C1375">
        <v>1049</v>
      </c>
      <c r="F1375">
        <v>1</v>
      </c>
    </row>
    <row r="1376" spans="3:6" x14ac:dyDescent="0.2">
      <c r="C1376">
        <v>308</v>
      </c>
      <c r="F1376">
        <v>0</v>
      </c>
    </row>
    <row r="1377" spans="3:6" x14ac:dyDescent="0.2">
      <c r="C1377">
        <v>1088</v>
      </c>
      <c r="F1377">
        <v>0</v>
      </c>
    </row>
    <row r="1378" spans="3:6" x14ac:dyDescent="0.2">
      <c r="C1378">
        <v>73</v>
      </c>
      <c r="F1378">
        <v>8</v>
      </c>
    </row>
    <row r="1379" spans="3:6" x14ac:dyDescent="0.2">
      <c r="C1379">
        <v>143</v>
      </c>
      <c r="F1379">
        <v>0</v>
      </c>
    </row>
    <row r="1380" spans="3:6" x14ac:dyDescent="0.2">
      <c r="C1380">
        <v>1420</v>
      </c>
      <c r="F1380">
        <v>1</v>
      </c>
    </row>
    <row r="1381" spans="3:6" x14ac:dyDescent="0.2">
      <c r="C1381">
        <v>305</v>
      </c>
      <c r="F1381">
        <v>16</v>
      </c>
    </row>
    <row r="1382" spans="3:6" x14ac:dyDescent="0.2">
      <c r="C1382">
        <v>551</v>
      </c>
      <c r="F1382">
        <v>12</v>
      </c>
    </row>
    <row r="1383" spans="3:6" x14ac:dyDescent="0.2">
      <c r="C1383">
        <v>187</v>
      </c>
      <c r="F1383">
        <v>4</v>
      </c>
    </row>
    <row r="1384" spans="3:6" x14ac:dyDescent="0.2">
      <c r="C1384">
        <v>325</v>
      </c>
      <c r="F1384">
        <v>2</v>
      </c>
    </row>
    <row r="1385" spans="3:6" x14ac:dyDescent="0.2">
      <c r="C1385">
        <v>148</v>
      </c>
      <c r="F1385">
        <v>3</v>
      </c>
    </row>
    <row r="1386" spans="3:6" x14ac:dyDescent="0.2">
      <c r="C1386">
        <v>69</v>
      </c>
      <c r="F1386">
        <v>0</v>
      </c>
    </row>
    <row r="1387" spans="3:6" x14ac:dyDescent="0.2">
      <c r="C1387">
        <v>173</v>
      </c>
      <c r="F1387">
        <v>3</v>
      </c>
    </row>
    <row r="1388" spans="3:6" x14ac:dyDescent="0.2">
      <c r="C1388">
        <v>269</v>
      </c>
      <c r="F1388">
        <v>4</v>
      </c>
    </row>
    <row r="1389" spans="3:6" x14ac:dyDescent="0.2">
      <c r="C1389">
        <v>185</v>
      </c>
      <c r="F1389">
        <v>2</v>
      </c>
    </row>
    <row r="1390" spans="3:6" x14ac:dyDescent="0.2">
      <c r="C1390">
        <v>176</v>
      </c>
      <c r="F1390">
        <v>10</v>
      </c>
    </row>
    <row r="1391" spans="3:6" x14ac:dyDescent="0.2">
      <c r="C1391">
        <v>1019</v>
      </c>
      <c r="F1391">
        <v>11</v>
      </c>
    </row>
    <row r="1392" spans="3:6" x14ac:dyDescent="0.2">
      <c r="C1392">
        <v>113</v>
      </c>
      <c r="F1392">
        <v>6</v>
      </c>
    </row>
    <row r="1393" spans="3:6" x14ac:dyDescent="0.2">
      <c r="C1393">
        <v>404</v>
      </c>
      <c r="F1393">
        <v>2</v>
      </c>
    </row>
    <row r="1394" spans="3:6" x14ac:dyDescent="0.2">
      <c r="C1394">
        <v>707</v>
      </c>
      <c r="F1394">
        <v>6</v>
      </c>
    </row>
    <row r="1395" spans="3:6" x14ac:dyDescent="0.2">
      <c r="C1395">
        <v>392</v>
      </c>
      <c r="F1395">
        <v>8</v>
      </c>
    </row>
    <row r="1396" spans="3:6" x14ac:dyDescent="0.2">
      <c r="C1396">
        <v>23</v>
      </c>
      <c r="F1396">
        <v>37</v>
      </c>
    </row>
    <row r="1397" spans="3:6" x14ac:dyDescent="0.2">
      <c r="C1397">
        <v>682</v>
      </c>
      <c r="F1397">
        <v>11</v>
      </c>
    </row>
    <row r="1398" spans="3:6" x14ac:dyDescent="0.2">
      <c r="C1398">
        <v>37</v>
      </c>
      <c r="F1398">
        <v>0</v>
      </c>
    </row>
    <row r="1399" spans="3:6" x14ac:dyDescent="0.2">
      <c r="C1399">
        <v>146</v>
      </c>
      <c r="F1399">
        <v>10</v>
      </c>
    </row>
    <row r="1400" spans="3:6" x14ac:dyDescent="0.2">
      <c r="C1400">
        <v>119</v>
      </c>
      <c r="F1400">
        <v>6</v>
      </c>
    </row>
    <row r="1401" spans="3:6" x14ac:dyDescent="0.2">
      <c r="C1401">
        <v>163</v>
      </c>
      <c r="F1401">
        <v>8</v>
      </c>
    </row>
    <row r="1402" spans="3:6" x14ac:dyDescent="0.2">
      <c r="C1402">
        <v>339</v>
      </c>
      <c r="F1402">
        <v>6</v>
      </c>
    </row>
    <row r="1403" spans="3:6" x14ac:dyDescent="0.2">
      <c r="C1403">
        <v>58</v>
      </c>
      <c r="F1403">
        <v>7</v>
      </c>
    </row>
    <row r="1404" spans="3:6" x14ac:dyDescent="0.2">
      <c r="C1404">
        <v>456</v>
      </c>
      <c r="F1404">
        <v>7</v>
      </c>
    </row>
    <row r="1405" spans="3:6" x14ac:dyDescent="0.2">
      <c r="C1405">
        <v>15</v>
      </c>
      <c r="F1405">
        <v>5</v>
      </c>
    </row>
    <row r="1406" spans="3:6" x14ac:dyDescent="0.2">
      <c r="C1406">
        <v>191</v>
      </c>
      <c r="F1406">
        <v>46</v>
      </c>
    </row>
    <row r="1407" spans="3:6" x14ac:dyDescent="0.2">
      <c r="C1407">
        <v>17</v>
      </c>
      <c r="F1407">
        <v>10</v>
      </c>
    </row>
    <row r="1408" spans="3:6" x14ac:dyDescent="0.2">
      <c r="C1408">
        <v>28</v>
      </c>
      <c r="F1408">
        <v>19</v>
      </c>
    </row>
    <row r="1409" spans="3:6" x14ac:dyDescent="0.2">
      <c r="C1409">
        <v>18</v>
      </c>
      <c r="F1409">
        <v>13</v>
      </c>
    </row>
    <row r="1410" spans="3:6" x14ac:dyDescent="0.2">
      <c r="C1410">
        <v>61</v>
      </c>
      <c r="F1410">
        <v>13</v>
      </c>
    </row>
    <row r="1411" spans="3:6" x14ac:dyDescent="0.2">
      <c r="C1411">
        <v>108</v>
      </c>
      <c r="F1411">
        <v>4</v>
      </c>
    </row>
    <row r="1412" spans="3:6" x14ac:dyDescent="0.2">
      <c r="C1412">
        <v>142</v>
      </c>
      <c r="F1412">
        <v>0</v>
      </c>
    </row>
    <row r="1413" spans="3:6" x14ac:dyDescent="0.2">
      <c r="C1413">
        <v>74</v>
      </c>
      <c r="F1413">
        <v>3</v>
      </c>
    </row>
    <row r="1414" spans="3:6" x14ac:dyDescent="0.2">
      <c r="C1414">
        <v>38</v>
      </c>
      <c r="F1414">
        <v>1</v>
      </c>
    </row>
    <row r="1415" spans="3:6" x14ac:dyDescent="0.2">
      <c r="C1415">
        <v>20</v>
      </c>
      <c r="F1415">
        <v>9</v>
      </c>
    </row>
    <row r="1416" spans="3:6" x14ac:dyDescent="0.2">
      <c r="C1416">
        <v>24</v>
      </c>
      <c r="F1416">
        <v>1</v>
      </c>
    </row>
    <row r="1417" spans="3:6" x14ac:dyDescent="0.2">
      <c r="C1417">
        <v>66</v>
      </c>
      <c r="F1417">
        <v>1</v>
      </c>
    </row>
    <row r="1418" spans="3:6" x14ac:dyDescent="0.2">
      <c r="C1418">
        <v>28</v>
      </c>
      <c r="F1418">
        <v>4</v>
      </c>
    </row>
    <row r="1419" spans="3:6" x14ac:dyDescent="0.2">
      <c r="C1419">
        <v>24</v>
      </c>
      <c r="F1419">
        <v>17</v>
      </c>
    </row>
    <row r="1420" spans="3:6" x14ac:dyDescent="0.2">
      <c r="C1420">
        <v>73</v>
      </c>
      <c r="F1420">
        <v>0</v>
      </c>
    </row>
    <row r="1421" spans="3:6" x14ac:dyDescent="0.2">
      <c r="C1421">
        <v>3</v>
      </c>
      <c r="F1421">
        <v>12</v>
      </c>
    </row>
    <row r="1422" spans="3:6" x14ac:dyDescent="0.2">
      <c r="C1422">
        <v>20</v>
      </c>
      <c r="F1422">
        <v>14</v>
      </c>
    </row>
    <row r="1423" spans="3:6" x14ac:dyDescent="0.2">
      <c r="C1423">
        <v>21</v>
      </c>
      <c r="F1423">
        <v>1</v>
      </c>
    </row>
    <row r="1424" spans="3:6" x14ac:dyDescent="0.2">
      <c r="C1424">
        <v>94</v>
      </c>
      <c r="F1424">
        <v>14</v>
      </c>
    </row>
    <row r="1425" spans="3:6" x14ac:dyDescent="0.2">
      <c r="C1425">
        <v>139</v>
      </c>
      <c r="F1425">
        <v>4</v>
      </c>
    </row>
    <row r="1426" spans="3:6" x14ac:dyDescent="0.2">
      <c r="C1426">
        <v>130</v>
      </c>
      <c r="F1426">
        <v>2</v>
      </c>
    </row>
    <row r="1427" spans="3:6" x14ac:dyDescent="0.2">
      <c r="C1427">
        <v>31</v>
      </c>
      <c r="F1427">
        <v>1</v>
      </c>
    </row>
    <row r="1428" spans="3:6" x14ac:dyDescent="0.2">
      <c r="C1428">
        <v>13</v>
      </c>
      <c r="F1428">
        <v>2</v>
      </c>
    </row>
    <row r="1429" spans="3:6" x14ac:dyDescent="0.2">
      <c r="C1429">
        <v>90</v>
      </c>
      <c r="F1429">
        <v>1</v>
      </c>
    </row>
    <row r="1430" spans="3:6" x14ac:dyDescent="0.2">
      <c r="C1430">
        <v>141</v>
      </c>
      <c r="F1430">
        <v>1</v>
      </c>
    </row>
    <row r="1431" spans="3:6" x14ac:dyDescent="0.2">
      <c r="C1431">
        <v>23</v>
      </c>
      <c r="F1431">
        <v>4</v>
      </c>
    </row>
    <row r="1432" spans="3:6" x14ac:dyDescent="0.2">
      <c r="C1432">
        <v>18</v>
      </c>
      <c r="F1432">
        <v>3</v>
      </c>
    </row>
    <row r="1433" spans="3:6" x14ac:dyDescent="0.2">
      <c r="C1433">
        <v>76</v>
      </c>
      <c r="F1433">
        <v>38</v>
      </c>
    </row>
    <row r="1434" spans="3:6" x14ac:dyDescent="0.2">
      <c r="C1434">
        <v>93</v>
      </c>
      <c r="F1434">
        <v>4</v>
      </c>
    </row>
    <row r="1435" spans="3:6" x14ac:dyDescent="0.2">
      <c r="C1435">
        <v>69</v>
      </c>
      <c r="F1435">
        <v>0</v>
      </c>
    </row>
    <row r="1436" spans="3:6" x14ac:dyDescent="0.2">
      <c r="C1436">
        <v>21</v>
      </c>
      <c r="F1436">
        <v>2</v>
      </c>
    </row>
    <row r="1437" spans="3:6" x14ac:dyDescent="0.2">
      <c r="C1437">
        <v>57</v>
      </c>
      <c r="F1437">
        <v>0</v>
      </c>
    </row>
    <row r="1438" spans="3:6" x14ac:dyDescent="0.2">
      <c r="C1438">
        <v>108</v>
      </c>
      <c r="F1438">
        <v>1</v>
      </c>
    </row>
    <row r="1439" spans="3:6" x14ac:dyDescent="0.2">
      <c r="C1439">
        <v>83</v>
      </c>
      <c r="F1439">
        <v>7</v>
      </c>
    </row>
    <row r="1440" spans="3:6" x14ac:dyDescent="0.2">
      <c r="C1440">
        <v>96</v>
      </c>
      <c r="F1440">
        <v>2</v>
      </c>
    </row>
    <row r="1441" spans="3:6" x14ac:dyDescent="0.2">
      <c r="C1441">
        <v>64</v>
      </c>
      <c r="F1441">
        <v>4</v>
      </c>
    </row>
    <row r="1442" spans="3:6" x14ac:dyDescent="0.2">
      <c r="C1442">
        <v>14</v>
      </c>
      <c r="F1442">
        <v>4</v>
      </c>
    </row>
    <row r="1443" spans="3:6" x14ac:dyDescent="0.2">
      <c r="C1443">
        <v>169</v>
      </c>
      <c r="F1443">
        <v>3</v>
      </c>
    </row>
    <row r="1444" spans="3:6" x14ac:dyDescent="0.2">
      <c r="C1444">
        <v>33</v>
      </c>
      <c r="F1444">
        <v>2</v>
      </c>
    </row>
    <row r="1445" spans="3:6" x14ac:dyDescent="0.2">
      <c r="C1445">
        <v>102</v>
      </c>
      <c r="F1445">
        <v>197</v>
      </c>
    </row>
    <row r="1446" spans="3:6" x14ac:dyDescent="0.2">
      <c r="C1446">
        <v>104</v>
      </c>
      <c r="F1446">
        <v>0</v>
      </c>
    </row>
    <row r="1447" spans="3:6" x14ac:dyDescent="0.2">
      <c r="C1447">
        <v>20</v>
      </c>
      <c r="F1447">
        <v>1</v>
      </c>
    </row>
    <row r="1448" spans="3:6" x14ac:dyDescent="0.2">
      <c r="C1448">
        <v>35</v>
      </c>
      <c r="F1448">
        <v>4</v>
      </c>
    </row>
    <row r="1449" spans="3:6" x14ac:dyDescent="0.2">
      <c r="C1449">
        <v>94</v>
      </c>
      <c r="F1449">
        <v>0</v>
      </c>
    </row>
    <row r="1450" spans="3:6" x14ac:dyDescent="0.2">
      <c r="C1450">
        <v>14</v>
      </c>
      <c r="F1450">
        <v>7</v>
      </c>
    </row>
    <row r="1451" spans="3:6" x14ac:dyDescent="0.2">
      <c r="C1451">
        <v>15</v>
      </c>
      <c r="F1451">
        <v>11</v>
      </c>
    </row>
    <row r="1452" spans="3:6" x14ac:dyDescent="0.2">
      <c r="C1452">
        <v>51</v>
      </c>
      <c r="F1452">
        <v>0</v>
      </c>
    </row>
    <row r="1453" spans="3:6" x14ac:dyDescent="0.2">
      <c r="C1453">
        <v>19</v>
      </c>
      <c r="F1453">
        <v>6</v>
      </c>
    </row>
    <row r="1454" spans="3:6" x14ac:dyDescent="0.2">
      <c r="C1454">
        <v>23</v>
      </c>
      <c r="F1454">
        <v>0</v>
      </c>
    </row>
    <row r="1455" spans="3:6" x14ac:dyDescent="0.2">
      <c r="C1455">
        <v>97</v>
      </c>
      <c r="F1455">
        <v>7</v>
      </c>
    </row>
    <row r="1456" spans="3:6" x14ac:dyDescent="0.2">
      <c r="C1456">
        <v>76</v>
      </c>
      <c r="F1456">
        <v>94</v>
      </c>
    </row>
    <row r="1457" spans="3:6" x14ac:dyDescent="0.2">
      <c r="C1457">
        <v>11</v>
      </c>
      <c r="F1457">
        <v>2</v>
      </c>
    </row>
    <row r="1458" spans="3:6" x14ac:dyDescent="0.2">
      <c r="C1458">
        <v>52</v>
      </c>
      <c r="F1458">
        <v>25</v>
      </c>
    </row>
    <row r="1459" spans="3:6" x14ac:dyDescent="0.2">
      <c r="C1459">
        <v>95</v>
      </c>
      <c r="F1459">
        <v>17</v>
      </c>
    </row>
    <row r="1460" spans="3:6" x14ac:dyDescent="0.2">
      <c r="C1460">
        <v>35</v>
      </c>
      <c r="F1460">
        <v>2</v>
      </c>
    </row>
    <row r="1461" spans="3:6" x14ac:dyDescent="0.2">
      <c r="C1461">
        <v>21</v>
      </c>
      <c r="F1461">
        <v>4</v>
      </c>
    </row>
    <row r="1462" spans="3:6" x14ac:dyDescent="0.2">
      <c r="C1462">
        <v>93</v>
      </c>
      <c r="F1462">
        <v>5</v>
      </c>
    </row>
    <row r="1463" spans="3:6" x14ac:dyDescent="0.2">
      <c r="C1463">
        <v>11</v>
      </c>
      <c r="F1463">
        <v>2</v>
      </c>
    </row>
    <row r="1464" spans="3:6" x14ac:dyDescent="0.2">
      <c r="C1464">
        <v>21</v>
      </c>
      <c r="F1464">
        <v>2</v>
      </c>
    </row>
    <row r="1465" spans="3:6" x14ac:dyDescent="0.2">
      <c r="C1465">
        <v>54</v>
      </c>
      <c r="F1465">
        <v>3</v>
      </c>
    </row>
    <row r="1466" spans="3:6" x14ac:dyDescent="0.2">
      <c r="C1466">
        <v>31</v>
      </c>
      <c r="F1466">
        <v>0</v>
      </c>
    </row>
    <row r="1467" spans="3:6" x14ac:dyDescent="0.2">
      <c r="C1467">
        <v>132</v>
      </c>
      <c r="F1467">
        <v>4</v>
      </c>
    </row>
    <row r="1468" spans="3:6" x14ac:dyDescent="0.2">
      <c r="C1468">
        <v>3</v>
      </c>
      <c r="F1468">
        <v>1</v>
      </c>
    </row>
    <row r="1469" spans="3:6" x14ac:dyDescent="0.2">
      <c r="C1469">
        <v>6</v>
      </c>
      <c r="F1469">
        <v>12</v>
      </c>
    </row>
    <row r="1470" spans="3:6" x14ac:dyDescent="0.2">
      <c r="C1470">
        <v>10</v>
      </c>
      <c r="F1470">
        <v>4</v>
      </c>
    </row>
    <row r="1471" spans="3:6" x14ac:dyDescent="0.2">
      <c r="C1471">
        <v>147</v>
      </c>
      <c r="F1471">
        <v>91</v>
      </c>
    </row>
    <row r="1472" spans="3:6" x14ac:dyDescent="0.2">
      <c r="C1472">
        <v>199</v>
      </c>
      <c r="F1472">
        <v>1</v>
      </c>
    </row>
    <row r="1473" spans="3:6" x14ac:dyDescent="0.2">
      <c r="C1473">
        <v>50</v>
      </c>
      <c r="F1473">
        <v>1</v>
      </c>
    </row>
    <row r="1474" spans="3:6" x14ac:dyDescent="0.2">
      <c r="C1474">
        <v>21</v>
      </c>
      <c r="F1474">
        <v>0</v>
      </c>
    </row>
    <row r="1475" spans="3:6" x14ac:dyDescent="0.2">
      <c r="C1475">
        <v>24</v>
      </c>
      <c r="F1475">
        <v>13</v>
      </c>
    </row>
    <row r="1476" spans="3:6" x14ac:dyDescent="0.2">
      <c r="C1476">
        <v>32</v>
      </c>
      <c r="F1476">
        <v>2</v>
      </c>
    </row>
    <row r="1477" spans="3:6" x14ac:dyDescent="0.2">
      <c r="C1477">
        <v>62</v>
      </c>
      <c r="F1477">
        <v>0</v>
      </c>
    </row>
    <row r="1478" spans="3:6" x14ac:dyDescent="0.2">
      <c r="C1478">
        <v>9</v>
      </c>
      <c r="F1478">
        <v>21</v>
      </c>
    </row>
    <row r="1479" spans="3:6" x14ac:dyDescent="0.2">
      <c r="C1479">
        <v>38</v>
      </c>
      <c r="F1479">
        <v>9</v>
      </c>
    </row>
    <row r="1480" spans="3:6" x14ac:dyDescent="0.2">
      <c r="C1480">
        <v>54</v>
      </c>
      <c r="F1480">
        <v>6</v>
      </c>
    </row>
    <row r="1481" spans="3:6" x14ac:dyDescent="0.2">
      <c r="C1481">
        <v>37</v>
      </c>
      <c r="F1481">
        <v>4</v>
      </c>
    </row>
    <row r="1482" spans="3:6" x14ac:dyDescent="0.2">
      <c r="C1482">
        <v>39</v>
      </c>
      <c r="F1482">
        <v>7</v>
      </c>
    </row>
    <row r="1483" spans="3:6" x14ac:dyDescent="0.2">
      <c r="C1483">
        <v>34</v>
      </c>
      <c r="F1483">
        <v>5</v>
      </c>
    </row>
    <row r="1484" spans="3:6" x14ac:dyDescent="0.2">
      <c r="C1484">
        <v>55</v>
      </c>
      <c r="F1484">
        <v>0</v>
      </c>
    </row>
    <row r="1485" spans="3:6" x14ac:dyDescent="0.2">
      <c r="C1485">
        <v>32</v>
      </c>
      <c r="F1485">
        <v>3</v>
      </c>
    </row>
    <row r="1486" spans="3:6" x14ac:dyDescent="0.2">
      <c r="C1486">
        <v>25</v>
      </c>
      <c r="F1486">
        <v>9</v>
      </c>
    </row>
    <row r="1487" spans="3:6" x14ac:dyDescent="0.2">
      <c r="C1487">
        <v>33</v>
      </c>
      <c r="F1487">
        <v>6</v>
      </c>
    </row>
    <row r="1488" spans="3:6" x14ac:dyDescent="0.2">
      <c r="C1488">
        <v>108</v>
      </c>
      <c r="F1488">
        <v>4</v>
      </c>
    </row>
    <row r="1489" spans="3:6" x14ac:dyDescent="0.2">
      <c r="C1489">
        <v>20</v>
      </c>
      <c r="F1489">
        <v>1</v>
      </c>
    </row>
    <row r="1490" spans="3:6" x14ac:dyDescent="0.2">
      <c r="C1490">
        <v>98</v>
      </c>
      <c r="F1490">
        <v>17</v>
      </c>
    </row>
    <row r="1491" spans="3:6" x14ac:dyDescent="0.2">
      <c r="C1491">
        <v>196</v>
      </c>
      <c r="F1491">
        <v>1</v>
      </c>
    </row>
    <row r="1492" spans="3:6" x14ac:dyDescent="0.2">
      <c r="C1492">
        <v>39</v>
      </c>
      <c r="F1492">
        <v>13</v>
      </c>
    </row>
    <row r="1493" spans="3:6" x14ac:dyDescent="0.2">
      <c r="C1493">
        <v>128</v>
      </c>
      <c r="F1493">
        <v>6</v>
      </c>
    </row>
    <row r="1494" spans="3:6" x14ac:dyDescent="0.2">
      <c r="C1494">
        <v>71</v>
      </c>
      <c r="F1494">
        <v>0</v>
      </c>
    </row>
    <row r="1495" spans="3:6" x14ac:dyDescent="0.2">
      <c r="C1495">
        <v>47</v>
      </c>
      <c r="F1495">
        <v>2</v>
      </c>
    </row>
    <row r="1496" spans="3:6" x14ac:dyDescent="0.2">
      <c r="C1496">
        <v>17</v>
      </c>
      <c r="F1496">
        <v>2</v>
      </c>
    </row>
    <row r="1497" spans="3:6" x14ac:dyDescent="0.2">
      <c r="C1497">
        <v>91</v>
      </c>
      <c r="F1497">
        <v>21</v>
      </c>
    </row>
    <row r="1498" spans="3:6" x14ac:dyDescent="0.2">
      <c r="C1498">
        <v>43</v>
      </c>
      <c r="F1498">
        <v>13</v>
      </c>
    </row>
    <row r="1499" spans="3:6" x14ac:dyDescent="0.2">
      <c r="C1499">
        <v>17</v>
      </c>
      <c r="F1499">
        <v>0</v>
      </c>
    </row>
    <row r="1500" spans="3:6" x14ac:dyDescent="0.2">
      <c r="C1500">
        <v>33</v>
      </c>
      <c r="F1500">
        <v>6</v>
      </c>
    </row>
    <row r="1501" spans="3:6" x14ac:dyDescent="0.2">
      <c r="C1501">
        <v>87</v>
      </c>
      <c r="F1501">
        <v>0</v>
      </c>
    </row>
    <row r="1502" spans="3:6" x14ac:dyDescent="0.2">
      <c r="C1502">
        <v>113</v>
      </c>
      <c r="F1502">
        <v>1</v>
      </c>
    </row>
    <row r="1503" spans="3:6" x14ac:dyDescent="0.2">
      <c r="C1503">
        <v>14</v>
      </c>
      <c r="F1503">
        <v>0</v>
      </c>
    </row>
    <row r="1504" spans="3:6" x14ac:dyDescent="0.2">
      <c r="C1504">
        <v>30</v>
      </c>
      <c r="F1504">
        <v>12</v>
      </c>
    </row>
    <row r="1505" spans="3:6" x14ac:dyDescent="0.2">
      <c r="C1505">
        <v>16</v>
      </c>
      <c r="F1505">
        <v>2</v>
      </c>
    </row>
    <row r="1506" spans="3:6" x14ac:dyDescent="0.2">
      <c r="C1506">
        <v>46</v>
      </c>
      <c r="F1506">
        <v>6</v>
      </c>
    </row>
    <row r="1507" spans="3:6" x14ac:dyDescent="0.2">
      <c r="C1507">
        <v>24</v>
      </c>
      <c r="F1507">
        <v>1</v>
      </c>
    </row>
    <row r="1508" spans="3:6" x14ac:dyDescent="0.2">
      <c r="C1508">
        <v>97</v>
      </c>
      <c r="F1508">
        <v>1</v>
      </c>
    </row>
    <row r="1509" spans="3:6" x14ac:dyDescent="0.2">
      <c r="C1509">
        <v>59</v>
      </c>
      <c r="F1509">
        <v>5</v>
      </c>
    </row>
    <row r="1510" spans="3:6" x14ac:dyDescent="0.2">
      <c r="C1510">
        <v>1095</v>
      </c>
      <c r="F1510">
        <v>0</v>
      </c>
    </row>
    <row r="1511" spans="3:6" x14ac:dyDescent="0.2">
      <c r="C1511">
        <v>218</v>
      </c>
      <c r="F1511">
        <v>3</v>
      </c>
    </row>
    <row r="1512" spans="3:6" x14ac:dyDescent="0.2">
      <c r="C1512">
        <v>111</v>
      </c>
      <c r="F1512">
        <v>8</v>
      </c>
    </row>
    <row r="1513" spans="3:6" x14ac:dyDescent="0.2">
      <c r="C1513">
        <v>56</v>
      </c>
      <c r="F1513">
        <v>3</v>
      </c>
    </row>
    <row r="1514" spans="3:6" x14ac:dyDescent="0.2">
      <c r="C1514">
        <v>265</v>
      </c>
      <c r="F1514">
        <v>8</v>
      </c>
    </row>
    <row r="1515" spans="3:6" x14ac:dyDescent="0.2">
      <c r="C1515">
        <v>28</v>
      </c>
      <c r="F1515">
        <v>1</v>
      </c>
    </row>
    <row r="1516" spans="3:6" x14ac:dyDescent="0.2">
      <c r="C1516">
        <v>364</v>
      </c>
      <c r="F1516">
        <v>4</v>
      </c>
    </row>
    <row r="1517" spans="3:6" x14ac:dyDescent="0.2">
      <c r="C1517">
        <v>27</v>
      </c>
      <c r="F1517">
        <v>8</v>
      </c>
    </row>
    <row r="1518" spans="3:6" x14ac:dyDescent="0.2">
      <c r="C1518">
        <v>93</v>
      </c>
      <c r="F1518">
        <v>1</v>
      </c>
    </row>
    <row r="1519" spans="3:6" x14ac:dyDescent="0.2">
      <c r="C1519">
        <v>64</v>
      </c>
      <c r="F1519">
        <v>5</v>
      </c>
    </row>
    <row r="1520" spans="3:6" x14ac:dyDescent="0.2">
      <c r="C1520">
        <v>22</v>
      </c>
      <c r="F1520">
        <v>0</v>
      </c>
    </row>
    <row r="1521" spans="3:6" x14ac:dyDescent="0.2">
      <c r="C1521">
        <v>59</v>
      </c>
      <c r="F1521">
        <v>0</v>
      </c>
    </row>
    <row r="1522" spans="3:6" x14ac:dyDescent="0.2">
      <c r="C1522">
        <v>249</v>
      </c>
      <c r="F1522">
        <v>1</v>
      </c>
    </row>
    <row r="1523" spans="3:6" x14ac:dyDescent="0.2">
      <c r="C1523">
        <v>392</v>
      </c>
      <c r="F1523">
        <v>0</v>
      </c>
    </row>
    <row r="1524" spans="3:6" x14ac:dyDescent="0.2">
      <c r="C1524">
        <v>115</v>
      </c>
      <c r="F1524">
        <v>0</v>
      </c>
    </row>
    <row r="1525" spans="3:6" x14ac:dyDescent="0.2">
      <c r="C1525">
        <v>433</v>
      </c>
      <c r="F1525">
        <v>6</v>
      </c>
    </row>
    <row r="1526" spans="3:6" x14ac:dyDescent="0.2">
      <c r="C1526">
        <v>20</v>
      </c>
      <c r="F1526">
        <v>6</v>
      </c>
    </row>
    <row r="1527" spans="3:6" x14ac:dyDescent="0.2">
      <c r="C1527">
        <v>8</v>
      </c>
      <c r="F1527">
        <v>14</v>
      </c>
    </row>
    <row r="1528" spans="3:6" x14ac:dyDescent="0.2">
      <c r="C1528">
        <v>175</v>
      </c>
      <c r="F1528">
        <v>6</v>
      </c>
    </row>
    <row r="1529" spans="3:6" x14ac:dyDescent="0.2">
      <c r="C1529">
        <v>104</v>
      </c>
      <c r="F1529">
        <v>33</v>
      </c>
    </row>
    <row r="1530" spans="3:6" x14ac:dyDescent="0.2">
      <c r="C1530">
        <v>17</v>
      </c>
      <c r="F1530">
        <v>4</v>
      </c>
    </row>
    <row r="1531" spans="3:6" x14ac:dyDescent="0.2">
      <c r="C1531">
        <v>277</v>
      </c>
      <c r="F1531">
        <v>1</v>
      </c>
    </row>
    <row r="1532" spans="3:6" x14ac:dyDescent="0.2">
      <c r="C1532">
        <v>118</v>
      </c>
      <c r="F1532">
        <v>0</v>
      </c>
    </row>
    <row r="1533" spans="3:6" x14ac:dyDescent="0.2">
      <c r="C1533">
        <v>97</v>
      </c>
      <c r="F1533">
        <v>6</v>
      </c>
    </row>
    <row r="1534" spans="3:6" x14ac:dyDescent="0.2">
      <c r="C1534">
        <v>20</v>
      </c>
      <c r="F1534">
        <v>6</v>
      </c>
    </row>
    <row r="1535" spans="3:6" x14ac:dyDescent="0.2">
      <c r="C1535">
        <v>26</v>
      </c>
      <c r="F1535">
        <v>1</v>
      </c>
    </row>
    <row r="1536" spans="3:6" x14ac:dyDescent="0.2">
      <c r="C1536">
        <v>128</v>
      </c>
      <c r="F1536">
        <v>3</v>
      </c>
    </row>
    <row r="1537" spans="3:3" x14ac:dyDescent="0.2">
      <c r="C1537">
        <v>15</v>
      </c>
    </row>
    <row r="1538" spans="3:3" x14ac:dyDescent="0.2">
      <c r="C1538">
        <v>25</v>
      </c>
    </row>
    <row r="1539" spans="3:3" x14ac:dyDescent="0.2">
      <c r="C1539">
        <v>55</v>
      </c>
    </row>
    <row r="1540" spans="3:3" x14ac:dyDescent="0.2">
      <c r="C1540">
        <v>107</v>
      </c>
    </row>
    <row r="1541" spans="3:3" x14ac:dyDescent="0.2">
      <c r="C1541">
        <v>557</v>
      </c>
    </row>
    <row r="1542" spans="3:3" x14ac:dyDescent="0.2">
      <c r="C1542">
        <v>40</v>
      </c>
    </row>
    <row r="1543" spans="3:3" x14ac:dyDescent="0.2">
      <c r="C1543">
        <v>36</v>
      </c>
    </row>
    <row r="1544" spans="3:3" x14ac:dyDescent="0.2">
      <c r="C1544">
        <v>159</v>
      </c>
    </row>
    <row r="1545" spans="3:3" x14ac:dyDescent="0.2">
      <c r="C1545">
        <v>41</v>
      </c>
    </row>
    <row r="1546" spans="3:3" x14ac:dyDescent="0.2">
      <c r="C1546">
        <v>226</v>
      </c>
    </row>
    <row r="1547" spans="3:3" x14ac:dyDescent="0.2">
      <c r="C1547">
        <v>30</v>
      </c>
    </row>
    <row r="1548" spans="3:3" x14ac:dyDescent="0.2">
      <c r="C1548">
        <v>103</v>
      </c>
    </row>
    <row r="1549" spans="3:3" x14ac:dyDescent="0.2">
      <c r="C1549">
        <v>62</v>
      </c>
    </row>
    <row r="1550" spans="3:3" x14ac:dyDescent="0.2">
      <c r="C1550">
        <v>6</v>
      </c>
    </row>
    <row r="1551" spans="3:3" x14ac:dyDescent="0.2">
      <c r="C1551">
        <v>182</v>
      </c>
    </row>
    <row r="1552" spans="3:3" x14ac:dyDescent="0.2">
      <c r="C1552">
        <v>145</v>
      </c>
    </row>
    <row r="1553" spans="3:3" x14ac:dyDescent="0.2">
      <c r="C1553">
        <v>25</v>
      </c>
    </row>
    <row r="1554" spans="3:3" x14ac:dyDescent="0.2">
      <c r="C1554">
        <v>320</v>
      </c>
    </row>
    <row r="1555" spans="3:3" x14ac:dyDescent="0.2">
      <c r="C1555">
        <v>99</v>
      </c>
    </row>
    <row r="1556" spans="3:3" x14ac:dyDescent="0.2">
      <c r="C1556">
        <v>348</v>
      </c>
    </row>
    <row r="1557" spans="3:3" x14ac:dyDescent="0.2">
      <c r="C1557">
        <v>41</v>
      </c>
    </row>
    <row r="1558" spans="3:3" x14ac:dyDescent="0.2">
      <c r="C1558">
        <v>29</v>
      </c>
    </row>
    <row r="1559" spans="3:3" x14ac:dyDescent="0.2">
      <c r="C1559">
        <v>25</v>
      </c>
    </row>
    <row r="1560" spans="3:3" x14ac:dyDescent="0.2">
      <c r="C1560">
        <v>23</v>
      </c>
    </row>
    <row r="1561" spans="3:3" x14ac:dyDescent="0.2">
      <c r="C1561">
        <v>1260</v>
      </c>
    </row>
    <row r="1562" spans="3:3" x14ac:dyDescent="0.2">
      <c r="C1562">
        <v>307</v>
      </c>
    </row>
    <row r="1563" spans="3:3" x14ac:dyDescent="0.2">
      <c r="C1563">
        <v>329</v>
      </c>
    </row>
    <row r="1564" spans="3:3" x14ac:dyDescent="0.2">
      <c r="C1564">
        <v>32</v>
      </c>
    </row>
    <row r="1565" spans="3:3" x14ac:dyDescent="0.2">
      <c r="C1565">
        <v>27</v>
      </c>
    </row>
    <row r="1566" spans="3:3" x14ac:dyDescent="0.2">
      <c r="C1566">
        <v>236</v>
      </c>
    </row>
    <row r="1567" spans="3:3" x14ac:dyDescent="0.2">
      <c r="C1567">
        <v>42</v>
      </c>
    </row>
    <row r="1568" spans="3:3" x14ac:dyDescent="0.2">
      <c r="C1568">
        <v>95</v>
      </c>
    </row>
    <row r="1569" spans="3:3" x14ac:dyDescent="0.2">
      <c r="C1569">
        <v>37</v>
      </c>
    </row>
    <row r="1570" spans="3:3" x14ac:dyDescent="0.2">
      <c r="C1570">
        <v>128</v>
      </c>
    </row>
    <row r="1571" spans="3:3" x14ac:dyDescent="0.2">
      <c r="C1571">
        <v>156</v>
      </c>
    </row>
    <row r="1572" spans="3:3" x14ac:dyDescent="0.2">
      <c r="C1572">
        <v>64</v>
      </c>
    </row>
    <row r="1573" spans="3:3" x14ac:dyDescent="0.2">
      <c r="C1573">
        <v>58</v>
      </c>
    </row>
    <row r="1574" spans="3:3" x14ac:dyDescent="0.2">
      <c r="C1574">
        <v>20</v>
      </c>
    </row>
    <row r="1575" spans="3:3" x14ac:dyDescent="0.2">
      <c r="C1575">
        <v>47</v>
      </c>
    </row>
    <row r="1576" spans="3:3" x14ac:dyDescent="0.2">
      <c r="C1576">
        <v>54</v>
      </c>
    </row>
    <row r="1577" spans="3:3" x14ac:dyDescent="0.2">
      <c r="C1577">
        <v>9</v>
      </c>
    </row>
    <row r="1578" spans="3:3" x14ac:dyDescent="0.2">
      <c r="C1578">
        <v>213</v>
      </c>
    </row>
    <row r="1579" spans="3:3" x14ac:dyDescent="0.2">
      <c r="C1579">
        <v>57</v>
      </c>
    </row>
    <row r="1580" spans="3:3" x14ac:dyDescent="0.2">
      <c r="C1580">
        <v>25</v>
      </c>
    </row>
    <row r="1581" spans="3:3" x14ac:dyDescent="0.2">
      <c r="C1581">
        <v>104</v>
      </c>
    </row>
    <row r="1582" spans="3:3" x14ac:dyDescent="0.2">
      <c r="C1582">
        <v>34</v>
      </c>
    </row>
    <row r="1583" spans="3:3" x14ac:dyDescent="0.2">
      <c r="C1583">
        <v>67</v>
      </c>
    </row>
    <row r="1584" spans="3:3" x14ac:dyDescent="0.2">
      <c r="C1584">
        <v>241</v>
      </c>
    </row>
    <row r="1585" spans="3:3" x14ac:dyDescent="0.2">
      <c r="C1585">
        <v>123</v>
      </c>
    </row>
    <row r="1586" spans="3:3" x14ac:dyDescent="0.2">
      <c r="C1586">
        <v>302</v>
      </c>
    </row>
    <row r="1587" spans="3:3" x14ac:dyDescent="0.2">
      <c r="C1587">
        <v>89</v>
      </c>
    </row>
    <row r="1588" spans="3:3" x14ac:dyDescent="0.2">
      <c r="C1588">
        <v>41</v>
      </c>
    </row>
    <row r="1589" spans="3:3" x14ac:dyDescent="0.2">
      <c r="C1589">
        <v>69</v>
      </c>
    </row>
    <row r="1590" spans="3:3" x14ac:dyDescent="0.2">
      <c r="C1590">
        <v>52</v>
      </c>
    </row>
    <row r="1591" spans="3:3" x14ac:dyDescent="0.2">
      <c r="C1591">
        <v>57</v>
      </c>
    </row>
    <row r="1592" spans="3:3" x14ac:dyDescent="0.2">
      <c r="C1592">
        <v>74</v>
      </c>
    </row>
    <row r="1593" spans="3:3" x14ac:dyDescent="0.2">
      <c r="C1593">
        <v>63</v>
      </c>
    </row>
    <row r="1594" spans="3:3" x14ac:dyDescent="0.2">
      <c r="C1594">
        <v>72</v>
      </c>
    </row>
    <row r="1595" spans="3:3" x14ac:dyDescent="0.2">
      <c r="C1595">
        <v>71</v>
      </c>
    </row>
    <row r="1596" spans="3:3" x14ac:dyDescent="0.2">
      <c r="C1596">
        <v>21</v>
      </c>
    </row>
    <row r="1597" spans="3:3" x14ac:dyDescent="0.2">
      <c r="C1597">
        <v>930</v>
      </c>
    </row>
    <row r="1598" spans="3:3" x14ac:dyDescent="0.2">
      <c r="C1598">
        <v>55</v>
      </c>
    </row>
    <row r="1599" spans="3:3" x14ac:dyDescent="0.2">
      <c r="C1599">
        <v>61</v>
      </c>
    </row>
    <row r="1600" spans="3:3" x14ac:dyDescent="0.2">
      <c r="C1600">
        <v>82</v>
      </c>
    </row>
    <row r="1601" spans="3:3" x14ac:dyDescent="0.2">
      <c r="C1601">
        <v>71</v>
      </c>
    </row>
    <row r="1602" spans="3:3" x14ac:dyDescent="0.2">
      <c r="C1602">
        <v>117</v>
      </c>
    </row>
    <row r="1603" spans="3:3" x14ac:dyDescent="0.2">
      <c r="C1603">
        <v>29</v>
      </c>
    </row>
    <row r="1604" spans="3:3" x14ac:dyDescent="0.2">
      <c r="C1604">
        <v>74</v>
      </c>
    </row>
    <row r="1605" spans="3:3" x14ac:dyDescent="0.2">
      <c r="C1605">
        <v>23</v>
      </c>
    </row>
    <row r="1606" spans="3:3" x14ac:dyDescent="0.2">
      <c r="C1606">
        <v>60</v>
      </c>
    </row>
    <row r="1607" spans="3:3" x14ac:dyDescent="0.2">
      <c r="C1607">
        <v>55</v>
      </c>
    </row>
    <row r="1608" spans="3:3" x14ac:dyDescent="0.2">
      <c r="C1608">
        <v>51</v>
      </c>
    </row>
    <row r="1609" spans="3:3" x14ac:dyDescent="0.2">
      <c r="C1609">
        <v>78</v>
      </c>
    </row>
    <row r="1610" spans="3:3" x14ac:dyDescent="0.2">
      <c r="C1610">
        <v>62</v>
      </c>
    </row>
    <row r="1611" spans="3:3" x14ac:dyDescent="0.2">
      <c r="C1611">
        <v>45</v>
      </c>
    </row>
    <row r="1612" spans="3:3" x14ac:dyDescent="0.2">
      <c r="C1612">
        <v>15</v>
      </c>
    </row>
    <row r="1613" spans="3:3" x14ac:dyDescent="0.2">
      <c r="C1613">
        <v>151</v>
      </c>
    </row>
    <row r="1614" spans="3:3" x14ac:dyDescent="0.2">
      <c r="C1614">
        <v>68</v>
      </c>
    </row>
    <row r="1615" spans="3:3" x14ac:dyDescent="0.2">
      <c r="C1615">
        <v>46</v>
      </c>
    </row>
    <row r="1616" spans="3:3" x14ac:dyDescent="0.2">
      <c r="C1616">
        <v>24</v>
      </c>
    </row>
    <row r="1617" spans="3:3" x14ac:dyDescent="0.2">
      <c r="C1617">
        <v>70</v>
      </c>
    </row>
    <row r="1618" spans="3:3" x14ac:dyDescent="0.2">
      <c r="C1618">
        <v>244</v>
      </c>
    </row>
    <row r="1619" spans="3:3" x14ac:dyDescent="0.2">
      <c r="C1619">
        <v>82</v>
      </c>
    </row>
    <row r="1620" spans="3:3" x14ac:dyDescent="0.2">
      <c r="C1620">
        <v>226</v>
      </c>
    </row>
    <row r="1621" spans="3:3" x14ac:dyDescent="0.2">
      <c r="C1621">
        <v>60</v>
      </c>
    </row>
    <row r="1622" spans="3:3" x14ac:dyDescent="0.2">
      <c r="C1622">
        <v>322</v>
      </c>
    </row>
    <row r="1623" spans="3:3" x14ac:dyDescent="0.2">
      <c r="C1623">
        <v>94</v>
      </c>
    </row>
    <row r="1624" spans="3:3" x14ac:dyDescent="0.2">
      <c r="C1624">
        <v>47</v>
      </c>
    </row>
    <row r="1625" spans="3:3" x14ac:dyDescent="0.2">
      <c r="C1625">
        <v>115</v>
      </c>
    </row>
    <row r="1626" spans="3:3" x14ac:dyDescent="0.2">
      <c r="C1626">
        <v>134</v>
      </c>
    </row>
    <row r="1627" spans="3:3" x14ac:dyDescent="0.2">
      <c r="C1627">
        <v>35</v>
      </c>
    </row>
    <row r="1628" spans="3:3" x14ac:dyDescent="0.2">
      <c r="C1628">
        <v>104</v>
      </c>
    </row>
    <row r="1629" spans="3:3" x14ac:dyDescent="0.2">
      <c r="C1629">
        <v>184</v>
      </c>
    </row>
    <row r="1630" spans="3:3" x14ac:dyDescent="0.2">
      <c r="C1630">
        <v>119</v>
      </c>
    </row>
    <row r="1631" spans="3:3" x14ac:dyDescent="0.2">
      <c r="C1631">
        <v>59</v>
      </c>
    </row>
    <row r="1632" spans="3:3" x14ac:dyDescent="0.2">
      <c r="C1632">
        <v>113</v>
      </c>
    </row>
    <row r="1633" spans="3:3" x14ac:dyDescent="0.2">
      <c r="C1633">
        <v>84</v>
      </c>
    </row>
    <row r="1634" spans="3:3" x14ac:dyDescent="0.2">
      <c r="C1634">
        <v>74</v>
      </c>
    </row>
    <row r="1635" spans="3:3" x14ac:dyDescent="0.2">
      <c r="C1635">
        <v>216</v>
      </c>
    </row>
    <row r="1636" spans="3:3" x14ac:dyDescent="0.2">
      <c r="C1636">
        <v>39</v>
      </c>
    </row>
    <row r="1637" spans="3:3" x14ac:dyDescent="0.2">
      <c r="C1637">
        <v>21</v>
      </c>
    </row>
    <row r="1638" spans="3:3" x14ac:dyDescent="0.2">
      <c r="C1638">
        <v>30</v>
      </c>
    </row>
    <row r="1639" spans="3:3" x14ac:dyDescent="0.2">
      <c r="C1639">
        <v>37</v>
      </c>
    </row>
    <row r="1640" spans="3:3" x14ac:dyDescent="0.2">
      <c r="C1640">
        <v>202</v>
      </c>
    </row>
    <row r="1641" spans="3:3" x14ac:dyDescent="0.2">
      <c r="C1641">
        <v>37</v>
      </c>
    </row>
    <row r="1642" spans="3:3" x14ac:dyDescent="0.2">
      <c r="C1642">
        <v>28</v>
      </c>
    </row>
    <row r="1643" spans="3:3" x14ac:dyDescent="0.2">
      <c r="C1643">
        <v>26</v>
      </c>
    </row>
    <row r="1644" spans="3:3" x14ac:dyDescent="0.2">
      <c r="C1644">
        <v>61</v>
      </c>
    </row>
    <row r="1645" spans="3:3" x14ac:dyDescent="0.2">
      <c r="C1645">
        <v>115</v>
      </c>
    </row>
    <row r="1646" spans="3:3" x14ac:dyDescent="0.2">
      <c r="C1646">
        <v>181</v>
      </c>
    </row>
    <row r="1647" spans="3:3" x14ac:dyDescent="0.2">
      <c r="C1647">
        <v>110</v>
      </c>
    </row>
    <row r="1648" spans="3:3" x14ac:dyDescent="0.2">
      <c r="C1648">
        <v>269</v>
      </c>
    </row>
    <row r="1649" spans="3:3" x14ac:dyDescent="0.2">
      <c r="C1649">
        <v>79</v>
      </c>
    </row>
    <row r="1650" spans="3:3" x14ac:dyDescent="0.2">
      <c r="C1650">
        <v>104</v>
      </c>
    </row>
    <row r="1651" spans="3:3" x14ac:dyDescent="0.2">
      <c r="C1651">
        <v>34</v>
      </c>
    </row>
    <row r="1652" spans="3:3" x14ac:dyDescent="0.2">
      <c r="C1652">
        <v>167</v>
      </c>
    </row>
    <row r="1653" spans="3:3" x14ac:dyDescent="0.2">
      <c r="C1653">
        <v>183</v>
      </c>
    </row>
    <row r="1654" spans="3:3" x14ac:dyDescent="0.2">
      <c r="C1654">
        <v>71</v>
      </c>
    </row>
    <row r="1655" spans="3:3" x14ac:dyDescent="0.2">
      <c r="C1655">
        <v>69</v>
      </c>
    </row>
    <row r="1656" spans="3:3" x14ac:dyDescent="0.2">
      <c r="C1656">
        <v>270</v>
      </c>
    </row>
    <row r="1657" spans="3:3" x14ac:dyDescent="0.2">
      <c r="C1657">
        <v>193</v>
      </c>
    </row>
    <row r="1658" spans="3:3" x14ac:dyDescent="0.2">
      <c r="C1658">
        <v>57</v>
      </c>
    </row>
    <row r="1659" spans="3:3" x14ac:dyDescent="0.2">
      <c r="C1659">
        <v>200</v>
      </c>
    </row>
    <row r="1660" spans="3:3" x14ac:dyDescent="0.2">
      <c r="C1660">
        <v>88</v>
      </c>
    </row>
    <row r="1661" spans="3:3" x14ac:dyDescent="0.2">
      <c r="C1661">
        <v>213</v>
      </c>
    </row>
    <row r="1662" spans="3:3" x14ac:dyDescent="0.2">
      <c r="C1662">
        <v>20</v>
      </c>
    </row>
    <row r="1663" spans="3:3" x14ac:dyDescent="0.2">
      <c r="C1663">
        <v>50</v>
      </c>
    </row>
    <row r="1664" spans="3:3" x14ac:dyDescent="0.2">
      <c r="C1664">
        <v>115</v>
      </c>
    </row>
    <row r="1665" spans="3:3" x14ac:dyDescent="0.2">
      <c r="C1665">
        <v>186</v>
      </c>
    </row>
    <row r="1666" spans="3:3" x14ac:dyDescent="0.2">
      <c r="C1666">
        <v>18</v>
      </c>
    </row>
    <row r="1667" spans="3:3" x14ac:dyDescent="0.2">
      <c r="C1667">
        <v>176</v>
      </c>
    </row>
    <row r="1668" spans="3:3" x14ac:dyDescent="0.2">
      <c r="C1668">
        <v>41</v>
      </c>
    </row>
    <row r="1669" spans="3:3" x14ac:dyDescent="0.2">
      <c r="C1669">
        <v>75</v>
      </c>
    </row>
    <row r="1670" spans="3:3" x14ac:dyDescent="0.2">
      <c r="C1670">
        <v>97</v>
      </c>
    </row>
    <row r="1671" spans="3:3" x14ac:dyDescent="0.2">
      <c r="C1671">
        <v>73</v>
      </c>
    </row>
    <row r="1672" spans="3:3" x14ac:dyDescent="0.2">
      <c r="C1672">
        <v>49</v>
      </c>
    </row>
    <row r="1673" spans="3:3" x14ac:dyDescent="0.2">
      <c r="C1673">
        <v>134</v>
      </c>
    </row>
    <row r="1674" spans="3:3" x14ac:dyDescent="0.2">
      <c r="C1674">
        <v>68</v>
      </c>
    </row>
    <row r="1675" spans="3:3" x14ac:dyDescent="0.2">
      <c r="C1675">
        <v>49</v>
      </c>
    </row>
    <row r="1676" spans="3:3" x14ac:dyDescent="0.2">
      <c r="C1676">
        <v>63</v>
      </c>
    </row>
    <row r="1677" spans="3:3" x14ac:dyDescent="0.2">
      <c r="C1677">
        <v>163</v>
      </c>
    </row>
    <row r="1678" spans="3:3" x14ac:dyDescent="0.2">
      <c r="C1678">
        <v>288</v>
      </c>
    </row>
    <row r="1679" spans="3:3" x14ac:dyDescent="0.2">
      <c r="C1679">
        <v>42</v>
      </c>
    </row>
    <row r="1680" spans="3:3" x14ac:dyDescent="0.2">
      <c r="C1680">
        <v>70</v>
      </c>
    </row>
    <row r="1681" spans="3:3" x14ac:dyDescent="0.2">
      <c r="C1681">
        <v>30</v>
      </c>
    </row>
    <row r="1682" spans="3:3" x14ac:dyDescent="0.2">
      <c r="C1682">
        <v>51</v>
      </c>
    </row>
    <row r="1683" spans="3:3" x14ac:dyDescent="0.2">
      <c r="C1683">
        <v>145</v>
      </c>
    </row>
    <row r="1684" spans="3:3" x14ac:dyDescent="0.2">
      <c r="C1684">
        <v>21</v>
      </c>
    </row>
    <row r="1685" spans="3:3" x14ac:dyDescent="0.2">
      <c r="C1685">
        <v>286</v>
      </c>
    </row>
    <row r="1686" spans="3:3" x14ac:dyDescent="0.2">
      <c r="C1686">
        <v>12</v>
      </c>
    </row>
    <row r="1687" spans="3:3" x14ac:dyDescent="0.2">
      <c r="C1687">
        <v>100</v>
      </c>
    </row>
    <row r="1688" spans="3:3" x14ac:dyDescent="0.2">
      <c r="C1688">
        <v>100</v>
      </c>
    </row>
    <row r="1689" spans="3:3" x14ac:dyDescent="0.2">
      <c r="C1689">
        <v>34</v>
      </c>
    </row>
    <row r="1690" spans="3:3" x14ac:dyDescent="0.2">
      <c r="C1690">
        <v>63</v>
      </c>
    </row>
    <row r="1691" spans="3:3" x14ac:dyDescent="0.2">
      <c r="C1691">
        <v>30</v>
      </c>
    </row>
    <row r="1692" spans="3:3" x14ac:dyDescent="0.2">
      <c r="C1692">
        <v>47</v>
      </c>
    </row>
    <row r="1693" spans="3:3" x14ac:dyDescent="0.2">
      <c r="C1693">
        <v>237</v>
      </c>
    </row>
    <row r="1694" spans="3:3" x14ac:dyDescent="0.2">
      <c r="C1694">
        <v>47</v>
      </c>
    </row>
    <row r="1695" spans="3:3" x14ac:dyDescent="0.2">
      <c r="C1695">
        <v>15</v>
      </c>
    </row>
    <row r="1696" spans="3:3" x14ac:dyDescent="0.2">
      <c r="C1696">
        <v>81</v>
      </c>
    </row>
    <row r="1697" spans="3:3" x14ac:dyDescent="0.2">
      <c r="C1697">
        <v>122</v>
      </c>
    </row>
    <row r="1698" spans="3:3" x14ac:dyDescent="0.2">
      <c r="C1698">
        <v>34</v>
      </c>
    </row>
    <row r="1699" spans="3:3" x14ac:dyDescent="0.2">
      <c r="C1699">
        <v>207</v>
      </c>
    </row>
    <row r="1700" spans="3:3" x14ac:dyDescent="0.2">
      <c r="C1700">
        <v>25</v>
      </c>
    </row>
    <row r="1701" spans="3:3" x14ac:dyDescent="0.2">
      <c r="C1701">
        <v>72</v>
      </c>
    </row>
    <row r="1702" spans="3:3" x14ac:dyDescent="0.2">
      <c r="C1702">
        <v>14</v>
      </c>
    </row>
    <row r="1703" spans="3:3" x14ac:dyDescent="0.2">
      <c r="C1703">
        <v>15</v>
      </c>
    </row>
    <row r="1704" spans="3:3" x14ac:dyDescent="0.2">
      <c r="C1704">
        <v>91</v>
      </c>
    </row>
    <row r="1705" spans="3:3" x14ac:dyDescent="0.2">
      <c r="C1705">
        <v>24</v>
      </c>
    </row>
    <row r="1706" spans="3:3" x14ac:dyDescent="0.2">
      <c r="C1706">
        <v>27</v>
      </c>
    </row>
    <row r="1707" spans="3:3" x14ac:dyDescent="0.2">
      <c r="C1707">
        <v>47</v>
      </c>
    </row>
    <row r="1708" spans="3:3" x14ac:dyDescent="0.2">
      <c r="C1708">
        <v>44</v>
      </c>
    </row>
    <row r="1709" spans="3:3" x14ac:dyDescent="0.2">
      <c r="C1709">
        <v>72</v>
      </c>
    </row>
    <row r="1710" spans="3:3" x14ac:dyDescent="0.2">
      <c r="C1710">
        <v>63</v>
      </c>
    </row>
    <row r="1711" spans="3:3" x14ac:dyDescent="0.2">
      <c r="C1711">
        <v>88</v>
      </c>
    </row>
    <row r="1712" spans="3:3" x14ac:dyDescent="0.2">
      <c r="C1712">
        <v>70</v>
      </c>
    </row>
    <row r="1713" spans="3:3" x14ac:dyDescent="0.2">
      <c r="C1713">
        <v>50</v>
      </c>
    </row>
    <row r="1714" spans="3:3" x14ac:dyDescent="0.2">
      <c r="C1714">
        <v>35</v>
      </c>
    </row>
    <row r="1715" spans="3:3" x14ac:dyDescent="0.2">
      <c r="C1715">
        <v>175</v>
      </c>
    </row>
    <row r="1716" spans="3:3" x14ac:dyDescent="0.2">
      <c r="C1716">
        <v>20</v>
      </c>
    </row>
    <row r="1717" spans="3:3" x14ac:dyDescent="0.2">
      <c r="C1717">
        <v>54</v>
      </c>
    </row>
    <row r="1718" spans="3:3" x14ac:dyDescent="0.2">
      <c r="C1718">
        <v>20</v>
      </c>
    </row>
    <row r="1719" spans="3:3" x14ac:dyDescent="0.2">
      <c r="C1719">
        <v>57</v>
      </c>
    </row>
    <row r="1720" spans="3:3" x14ac:dyDescent="0.2">
      <c r="C1720">
        <v>31</v>
      </c>
    </row>
    <row r="1721" spans="3:3" x14ac:dyDescent="0.2">
      <c r="C1721">
        <v>31</v>
      </c>
    </row>
    <row r="1722" spans="3:3" x14ac:dyDescent="0.2">
      <c r="C1722">
        <v>45</v>
      </c>
    </row>
    <row r="1723" spans="3:3" x14ac:dyDescent="0.2">
      <c r="C1723">
        <v>41</v>
      </c>
    </row>
    <row r="1724" spans="3:3" x14ac:dyDescent="0.2">
      <c r="C1724">
        <v>29</v>
      </c>
    </row>
    <row r="1725" spans="3:3" x14ac:dyDescent="0.2">
      <c r="C1725">
        <v>58</v>
      </c>
    </row>
    <row r="1726" spans="3:3" x14ac:dyDescent="0.2">
      <c r="C1726">
        <v>89</v>
      </c>
    </row>
    <row r="1727" spans="3:3" x14ac:dyDescent="0.2">
      <c r="C1727">
        <v>125</v>
      </c>
    </row>
    <row r="1728" spans="3:3" x14ac:dyDescent="0.2">
      <c r="C1728">
        <v>18</v>
      </c>
    </row>
    <row r="1729" spans="3:3" x14ac:dyDescent="0.2">
      <c r="C1729">
        <v>32</v>
      </c>
    </row>
    <row r="1730" spans="3:3" x14ac:dyDescent="0.2">
      <c r="C1730">
        <v>16</v>
      </c>
    </row>
    <row r="1731" spans="3:3" x14ac:dyDescent="0.2">
      <c r="C1731">
        <v>38</v>
      </c>
    </row>
    <row r="1732" spans="3:3" x14ac:dyDescent="0.2">
      <c r="C1732">
        <v>15</v>
      </c>
    </row>
    <row r="1733" spans="3:3" x14ac:dyDescent="0.2">
      <c r="C1733">
        <v>23</v>
      </c>
    </row>
    <row r="1734" spans="3:3" x14ac:dyDescent="0.2">
      <c r="C1734">
        <v>49</v>
      </c>
    </row>
    <row r="1735" spans="3:3" x14ac:dyDescent="0.2">
      <c r="C1735">
        <v>10</v>
      </c>
    </row>
    <row r="1736" spans="3:3" x14ac:dyDescent="0.2">
      <c r="C1736">
        <v>15</v>
      </c>
    </row>
    <row r="1737" spans="3:3" x14ac:dyDescent="0.2">
      <c r="C1737">
        <v>57</v>
      </c>
    </row>
    <row r="1738" spans="3:3" x14ac:dyDescent="0.2">
      <c r="C1738">
        <v>33</v>
      </c>
    </row>
    <row r="1739" spans="3:3" x14ac:dyDescent="0.2">
      <c r="C1739">
        <v>9</v>
      </c>
    </row>
    <row r="1740" spans="3:3" x14ac:dyDescent="0.2">
      <c r="C1740">
        <v>26</v>
      </c>
    </row>
    <row r="1741" spans="3:3" x14ac:dyDescent="0.2">
      <c r="C1741">
        <v>69</v>
      </c>
    </row>
    <row r="1742" spans="3:3" x14ac:dyDescent="0.2">
      <c r="C1742">
        <v>65</v>
      </c>
    </row>
    <row r="1743" spans="3:3" x14ac:dyDescent="0.2">
      <c r="C1743">
        <v>83</v>
      </c>
    </row>
    <row r="1744" spans="3:3" x14ac:dyDescent="0.2">
      <c r="C1744">
        <v>111</v>
      </c>
    </row>
    <row r="1745" spans="3:3" x14ac:dyDescent="0.2">
      <c r="C1745">
        <v>46</v>
      </c>
    </row>
    <row r="1746" spans="3:3" x14ac:dyDescent="0.2">
      <c r="C1746">
        <v>63</v>
      </c>
    </row>
    <row r="1747" spans="3:3" x14ac:dyDescent="0.2">
      <c r="C1747">
        <v>9</v>
      </c>
    </row>
    <row r="1748" spans="3:3" x14ac:dyDescent="0.2">
      <c r="C1748">
        <v>34</v>
      </c>
    </row>
    <row r="1749" spans="3:3" x14ac:dyDescent="0.2">
      <c r="C1749">
        <v>112</v>
      </c>
    </row>
    <row r="1750" spans="3:3" x14ac:dyDescent="0.2">
      <c r="C1750">
        <v>47</v>
      </c>
    </row>
    <row r="1751" spans="3:3" x14ac:dyDescent="0.2">
      <c r="C1751">
        <v>38</v>
      </c>
    </row>
    <row r="1752" spans="3:3" x14ac:dyDescent="0.2">
      <c r="C1752">
        <v>28</v>
      </c>
    </row>
    <row r="1753" spans="3:3" x14ac:dyDescent="0.2">
      <c r="C1753">
        <v>78</v>
      </c>
    </row>
    <row r="1754" spans="3:3" x14ac:dyDescent="0.2">
      <c r="C1754">
        <v>23</v>
      </c>
    </row>
    <row r="1755" spans="3:3" x14ac:dyDescent="0.2">
      <c r="C1755">
        <v>40</v>
      </c>
    </row>
    <row r="1756" spans="3:3" x14ac:dyDescent="0.2">
      <c r="C1756">
        <v>13</v>
      </c>
    </row>
    <row r="1757" spans="3:3" x14ac:dyDescent="0.2">
      <c r="C1757">
        <v>18</v>
      </c>
    </row>
    <row r="1758" spans="3:3" x14ac:dyDescent="0.2">
      <c r="C1758">
        <v>22</v>
      </c>
    </row>
    <row r="1759" spans="3:3" x14ac:dyDescent="0.2">
      <c r="C1759">
        <v>79</v>
      </c>
    </row>
    <row r="1760" spans="3:3" x14ac:dyDescent="0.2">
      <c r="C1760">
        <v>14</v>
      </c>
    </row>
    <row r="1761" spans="3:3" x14ac:dyDescent="0.2">
      <c r="C1761">
        <v>51</v>
      </c>
    </row>
    <row r="1762" spans="3:3" x14ac:dyDescent="0.2">
      <c r="C1762">
        <v>54</v>
      </c>
    </row>
    <row r="1763" spans="3:3" x14ac:dyDescent="0.2">
      <c r="C1763">
        <v>70</v>
      </c>
    </row>
    <row r="1764" spans="3:3" x14ac:dyDescent="0.2">
      <c r="C1764">
        <v>44</v>
      </c>
    </row>
    <row r="1765" spans="3:3" x14ac:dyDescent="0.2">
      <c r="C1765">
        <v>55</v>
      </c>
    </row>
    <row r="1766" spans="3:3" x14ac:dyDescent="0.2">
      <c r="C1766">
        <v>15</v>
      </c>
    </row>
    <row r="1767" spans="3:3" x14ac:dyDescent="0.2">
      <c r="C1767">
        <v>27</v>
      </c>
    </row>
    <row r="1768" spans="3:3" x14ac:dyDescent="0.2">
      <c r="C1768">
        <v>21</v>
      </c>
    </row>
    <row r="1769" spans="3:3" x14ac:dyDescent="0.2">
      <c r="C1769">
        <v>162</v>
      </c>
    </row>
    <row r="1770" spans="3:3" x14ac:dyDescent="0.2">
      <c r="C1770">
        <v>23</v>
      </c>
    </row>
    <row r="1771" spans="3:3" x14ac:dyDescent="0.2">
      <c r="C1771">
        <v>72</v>
      </c>
    </row>
    <row r="1772" spans="3:3" x14ac:dyDescent="0.2">
      <c r="C1772">
        <v>68</v>
      </c>
    </row>
    <row r="1773" spans="3:3" x14ac:dyDescent="0.2">
      <c r="C1773">
        <v>20</v>
      </c>
    </row>
    <row r="1774" spans="3:3" x14ac:dyDescent="0.2">
      <c r="C1774">
        <v>26</v>
      </c>
    </row>
    <row r="1775" spans="3:3" x14ac:dyDescent="0.2">
      <c r="C1775">
        <v>72</v>
      </c>
    </row>
    <row r="1776" spans="3:3" x14ac:dyDescent="0.2">
      <c r="C1776">
        <v>3</v>
      </c>
    </row>
    <row r="1777" spans="3:3" x14ac:dyDescent="0.2">
      <c r="C1777">
        <v>18</v>
      </c>
    </row>
    <row r="1778" spans="3:3" x14ac:dyDescent="0.2">
      <c r="C1778">
        <v>30</v>
      </c>
    </row>
    <row r="1779" spans="3:3" x14ac:dyDescent="0.2">
      <c r="C1779">
        <v>23</v>
      </c>
    </row>
    <row r="1780" spans="3:3" x14ac:dyDescent="0.2">
      <c r="C1780">
        <v>54</v>
      </c>
    </row>
    <row r="1781" spans="3:3" x14ac:dyDescent="0.2">
      <c r="C1781">
        <v>26</v>
      </c>
    </row>
    <row r="1782" spans="3:3" x14ac:dyDescent="0.2">
      <c r="C1782">
        <v>9</v>
      </c>
    </row>
    <row r="1783" spans="3:3" x14ac:dyDescent="0.2">
      <c r="C1783">
        <v>27</v>
      </c>
    </row>
    <row r="1784" spans="3:3" x14ac:dyDescent="0.2">
      <c r="C1784">
        <v>30</v>
      </c>
    </row>
    <row r="1785" spans="3:3" x14ac:dyDescent="0.2">
      <c r="C1785">
        <v>52</v>
      </c>
    </row>
    <row r="1786" spans="3:3" x14ac:dyDescent="0.2">
      <c r="C1786">
        <v>17</v>
      </c>
    </row>
    <row r="1787" spans="3:3" x14ac:dyDescent="0.2">
      <c r="C1787">
        <v>19</v>
      </c>
    </row>
    <row r="1788" spans="3:3" x14ac:dyDescent="0.2">
      <c r="C1788">
        <v>77</v>
      </c>
    </row>
    <row r="1789" spans="3:3" x14ac:dyDescent="0.2">
      <c r="C1789">
        <v>21</v>
      </c>
    </row>
    <row r="1790" spans="3:3" x14ac:dyDescent="0.2">
      <c r="C1790">
        <v>38</v>
      </c>
    </row>
    <row r="1791" spans="3:3" x14ac:dyDescent="0.2">
      <c r="C1791">
        <v>28</v>
      </c>
    </row>
    <row r="1792" spans="3:3" x14ac:dyDescent="0.2">
      <c r="C1792">
        <v>48</v>
      </c>
    </row>
    <row r="1793" spans="3:3" x14ac:dyDescent="0.2">
      <c r="C1793">
        <v>46</v>
      </c>
    </row>
    <row r="1794" spans="3:3" x14ac:dyDescent="0.2">
      <c r="C1794">
        <v>30</v>
      </c>
    </row>
    <row r="1795" spans="3:3" x14ac:dyDescent="0.2">
      <c r="C1795">
        <v>64</v>
      </c>
    </row>
    <row r="1796" spans="3:3" x14ac:dyDescent="0.2">
      <c r="C1796">
        <v>15</v>
      </c>
    </row>
    <row r="1797" spans="3:3" x14ac:dyDescent="0.2">
      <c r="C1797">
        <v>41</v>
      </c>
    </row>
    <row r="1798" spans="3:3" x14ac:dyDescent="0.2">
      <c r="C1798">
        <v>35</v>
      </c>
    </row>
    <row r="1799" spans="3:3" x14ac:dyDescent="0.2">
      <c r="C1799">
        <v>45</v>
      </c>
    </row>
    <row r="1800" spans="3:3" x14ac:dyDescent="0.2">
      <c r="C1800">
        <v>62</v>
      </c>
    </row>
    <row r="1801" spans="3:3" x14ac:dyDescent="0.2">
      <c r="C1801">
        <v>22</v>
      </c>
    </row>
    <row r="1802" spans="3:3" x14ac:dyDescent="0.2">
      <c r="C1802">
        <v>18</v>
      </c>
    </row>
    <row r="1803" spans="3:3" x14ac:dyDescent="0.2">
      <c r="C1803">
        <v>12</v>
      </c>
    </row>
    <row r="1804" spans="3:3" x14ac:dyDescent="0.2">
      <c r="C1804">
        <v>44</v>
      </c>
    </row>
    <row r="1805" spans="3:3" x14ac:dyDescent="0.2">
      <c r="C1805">
        <v>27</v>
      </c>
    </row>
    <row r="1806" spans="3:3" x14ac:dyDescent="0.2">
      <c r="C1806">
        <v>38</v>
      </c>
    </row>
    <row r="1807" spans="3:3" x14ac:dyDescent="0.2">
      <c r="C1807">
        <v>28</v>
      </c>
    </row>
    <row r="1808" spans="3:3" x14ac:dyDescent="0.2">
      <c r="C1808">
        <v>24</v>
      </c>
    </row>
    <row r="1809" spans="3:3" x14ac:dyDescent="0.2">
      <c r="C1809">
        <v>65</v>
      </c>
    </row>
    <row r="1810" spans="3:3" x14ac:dyDescent="0.2">
      <c r="C1810">
        <v>46</v>
      </c>
    </row>
    <row r="1811" spans="3:3" x14ac:dyDescent="0.2">
      <c r="C1811">
        <v>85</v>
      </c>
    </row>
    <row r="1812" spans="3:3" x14ac:dyDescent="0.2">
      <c r="C1812">
        <v>66</v>
      </c>
    </row>
    <row r="1813" spans="3:3" x14ac:dyDescent="0.2">
      <c r="C1813">
        <v>165</v>
      </c>
    </row>
    <row r="1814" spans="3:3" x14ac:dyDescent="0.2">
      <c r="C1814">
        <v>17</v>
      </c>
    </row>
    <row r="1815" spans="3:3" x14ac:dyDescent="0.2">
      <c r="C1815">
        <v>3</v>
      </c>
    </row>
    <row r="1816" spans="3:3" x14ac:dyDescent="0.2">
      <c r="C1816">
        <v>17</v>
      </c>
    </row>
    <row r="1817" spans="3:3" x14ac:dyDescent="0.2">
      <c r="C1817">
        <v>91</v>
      </c>
    </row>
    <row r="1818" spans="3:3" x14ac:dyDescent="0.2">
      <c r="C1818">
        <v>67</v>
      </c>
    </row>
    <row r="1819" spans="3:3" x14ac:dyDescent="0.2">
      <c r="C1819">
        <v>18</v>
      </c>
    </row>
    <row r="1820" spans="3:3" x14ac:dyDescent="0.2">
      <c r="C1820">
        <v>21</v>
      </c>
    </row>
    <row r="1821" spans="3:3" x14ac:dyDescent="0.2">
      <c r="C1821">
        <v>40</v>
      </c>
    </row>
    <row r="1822" spans="3:3" x14ac:dyDescent="0.2">
      <c r="C1822">
        <v>78</v>
      </c>
    </row>
    <row r="1823" spans="3:3" x14ac:dyDescent="0.2">
      <c r="C1823">
        <v>26</v>
      </c>
    </row>
    <row r="1824" spans="3:3" x14ac:dyDescent="0.2">
      <c r="C1824">
        <v>14</v>
      </c>
    </row>
    <row r="1825" spans="3:3" x14ac:dyDescent="0.2">
      <c r="C1825">
        <v>44</v>
      </c>
    </row>
    <row r="1826" spans="3:3" x14ac:dyDescent="0.2">
      <c r="C1826">
        <v>9</v>
      </c>
    </row>
    <row r="1827" spans="3:3" x14ac:dyDescent="0.2">
      <c r="C1827">
        <v>30</v>
      </c>
    </row>
    <row r="1828" spans="3:3" x14ac:dyDescent="0.2">
      <c r="C1828">
        <v>45</v>
      </c>
    </row>
    <row r="1829" spans="3:3" x14ac:dyDescent="0.2">
      <c r="C1829">
        <v>56</v>
      </c>
    </row>
    <row r="1830" spans="3:3" x14ac:dyDescent="0.2">
      <c r="C1830">
        <v>46</v>
      </c>
    </row>
    <row r="1831" spans="3:3" x14ac:dyDescent="0.2">
      <c r="C1831">
        <v>34</v>
      </c>
    </row>
    <row r="1832" spans="3:3" x14ac:dyDescent="0.2">
      <c r="C1832">
        <v>98</v>
      </c>
    </row>
    <row r="1833" spans="3:3" x14ac:dyDescent="0.2">
      <c r="C1833">
        <v>46</v>
      </c>
    </row>
    <row r="1834" spans="3:3" x14ac:dyDescent="0.2">
      <c r="C1834">
        <v>10</v>
      </c>
    </row>
    <row r="1835" spans="3:3" x14ac:dyDescent="0.2">
      <c r="C1835">
        <v>76</v>
      </c>
    </row>
    <row r="1836" spans="3:3" x14ac:dyDescent="0.2">
      <c r="C1836">
        <v>104</v>
      </c>
    </row>
    <row r="1837" spans="3:3" x14ac:dyDescent="0.2">
      <c r="C1837">
        <v>87</v>
      </c>
    </row>
    <row r="1838" spans="3:3" x14ac:dyDescent="0.2">
      <c r="C1838">
        <v>29</v>
      </c>
    </row>
    <row r="1839" spans="3:3" x14ac:dyDescent="0.2">
      <c r="C1839">
        <v>51</v>
      </c>
    </row>
    <row r="1840" spans="3:3" x14ac:dyDescent="0.2">
      <c r="C1840">
        <v>12</v>
      </c>
    </row>
    <row r="1841" spans="3:3" x14ac:dyDescent="0.2">
      <c r="C1841">
        <v>72</v>
      </c>
    </row>
    <row r="1842" spans="3:3" x14ac:dyDescent="0.2">
      <c r="C1842">
        <v>21</v>
      </c>
    </row>
    <row r="1843" spans="3:3" x14ac:dyDescent="0.2">
      <c r="C1843">
        <v>42</v>
      </c>
    </row>
    <row r="1844" spans="3:3" x14ac:dyDescent="0.2">
      <c r="C1844">
        <v>71</v>
      </c>
    </row>
    <row r="1845" spans="3:3" x14ac:dyDescent="0.2">
      <c r="C1845">
        <v>168</v>
      </c>
    </row>
    <row r="1846" spans="3:3" x14ac:dyDescent="0.2">
      <c r="C1846">
        <v>19</v>
      </c>
    </row>
    <row r="1847" spans="3:3" x14ac:dyDescent="0.2">
      <c r="C1847">
        <v>37</v>
      </c>
    </row>
    <row r="1848" spans="3:3" x14ac:dyDescent="0.2">
      <c r="C1848">
        <v>36</v>
      </c>
    </row>
    <row r="1849" spans="3:3" x14ac:dyDescent="0.2">
      <c r="C1849">
        <v>14</v>
      </c>
    </row>
    <row r="1850" spans="3:3" x14ac:dyDescent="0.2">
      <c r="C1850">
        <v>18</v>
      </c>
    </row>
    <row r="1851" spans="3:3" x14ac:dyDescent="0.2">
      <c r="C1851">
        <v>82</v>
      </c>
    </row>
    <row r="1852" spans="3:3" x14ac:dyDescent="0.2">
      <c r="C1852">
        <v>43</v>
      </c>
    </row>
    <row r="1853" spans="3:3" x14ac:dyDescent="0.2">
      <c r="C1853">
        <v>8</v>
      </c>
    </row>
    <row r="1854" spans="3:3" x14ac:dyDescent="0.2">
      <c r="C1854">
        <v>45</v>
      </c>
    </row>
    <row r="1855" spans="3:3" x14ac:dyDescent="0.2">
      <c r="C1855">
        <v>20</v>
      </c>
    </row>
    <row r="1856" spans="3:3" x14ac:dyDescent="0.2">
      <c r="C1856">
        <v>31</v>
      </c>
    </row>
    <row r="1857" spans="3:3" x14ac:dyDescent="0.2">
      <c r="C1857">
        <v>25</v>
      </c>
    </row>
    <row r="1858" spans="3:3" x14ac:dyDescent="0.2">
      <c r="C1858">
        <v>14</v>
      </c>
    </row>
    <row r="1859" spans="3:3" x14ac:dyDescent="0.2">
      <c r="C1859">
        <v>45</v>
      </c>
    </row>
    <row r="1860" spans="3:3" x14ac:dyDescent="0.2">
      <c r="C1860">
        <v>20</v>
      </c>
    </row>
    <row r="1861" spans="3:3" x14ac:dyDescent="0.2">
      <c r="C1861">
        <v>39</v>
      </c>
    </row>
    <row r="1862" spans="3:3" x14ac:dyDescent="0.2">
      <c r="C1862">
        <v>16</v>
      </c>
    </row>
    <row r="1863" spans="3:3" x14ac:dyDescent="0.2">
      <c r="C1863">
        <v>37</v>
      </c>
    </row>
    <row r="1864" spans="3:3" x14ac:dyDescent="0.2">
      <c r="C1864">
        <v>14</v>
      </c>
    </row>
    <row r="1865" spans="3:3" x14ac:dyDescent="0.2">
      <c r="C1865">
        <v>21</v>
      </c>
    </row>
    <row r="1866" spans="3:3" x14ac:dyDescent="0.2">
      <c r="C1866">
        <v>69</v>
      </c>
    </row>
    <row r="1867" spans="3:3" x14ac:dyDescent="0.2">
      <c r="C1867">
        <v>16</v>
      </c>
    </row>
    <row r="1868" spans="3:3" x14ac:dyDescent="0.2">
      <c r="C1868">
        <v>55</v>
      </c>
    </row>
    <row r="1869" spans="3:3" x14ac:dyDescent="0.2">
      <c r="C1869">
        <v>27</v>
      </c>
    </row>
    <row r="1870" spans="3:3" x14ac:dyDescent="0.2">
      <c r="C1870">
        <v>36</v>
      </c>
    </row>
    <row r="1871" spans="3:3" x14ac:dyDescent="0.2">
      <c r="C1871">
        <v>19</v>
      </c>
    </row>
    <row r="1872" spans="3:3" x14ac:dyDescent="0.2">
      <c r="C1872">
        <v>12</v>
      </c>
    </row>
    <row r="1873" spans="3:3" x14ac:dyDescent="0.2">
      <c r="C1873">
        <v>17</v>
      </c>
    </row>
    <row r="1874" spans="3:3" x14ac:dyDescent="0.2">
      <c r="C1874">
        <v>114</v>
      </c>
    </row>
    <row r="1875" spans="3:3" x14ac:dyDescent="0.2">
      <c r="C1875">
        <v>93</v>
      </c>
    </row>
    <row r="1876" spans="3:3" x14ac:dyDescent="0.2">
      <c r="C1876">
        <v>36</v>
      </c>
    </row>
    <row r="1877" spans="3:3" x14ac:dyDescent="0.2">
      <c r="C1877">
        <v>61</v>
      </c>
    </row>
    <row r="1878" spans="3:3" x14ac:dyDescent="0.2">
      <c r="C1878">
        <v>47</v>
      </c>
    </row>
    <row r="1879" spans="3:3" x14ac:dyDescent="0.2">
      <c r="C1879">
        <v>17</v>
      </c>
    </row>
    <row r="1880" spans="3:3" x14ac:dyDescent="0.2">
      <c r="C1880">
        <v>63</v>
      </c>
    </row>
    <row r="1881" spans="3:3" x14ac:dyDescent="0.2">
      <c r="C1881">
        <v>9</v>
      </c>
    </row>
    <row r="1882" spans="3:3" x14ac:dyDescent="0.2">
      <c r="C1882">
        <v>30</v>
      </c>
    </row>
    <row r="1883" spans="3:3" x14ac:dyDescent="0.2">
      <c r="C1883">
        <v>23</v>
      </c>
    </row>
    <row r="1884" spans="3:3" x14ac:dyDescent="0.2">
      <c r="C1884">
        <v>33</v>
      </c>
    </row>
    <row r="1885" spans="3:3" x14ac:dyDescent="0.2">
      <c r="C1885">
        <v>39</v>
      </c>
    </row>
    <row r="1886" spans="3:3" x14ac:dyDescent="0.2">
      <c r="C1886">
        <v>17</v>
      </c>
    </row>
    <row r="1887" spans="3:3" x14ac:dyDescent="0.2">
      <c r="C1887">
        <v>6</v>
      </c>
    </row>
    <row r="1888" spans="3:3" x14ac:dyDescent="0.2">
      <c r="C1888">
        <v>39</v>
      </c>
    </row>
    <row r="1889" spans="3:3" x14ac:dyDescent="0.2">
      <c r="C1889">
        <v>57</v>
      </c>
    </row>
    <row r="1890" spans="3:3" x14ac:dyDescent="0.2">
      <c r="C1890">
        <v>56</v>
      </c>
    </row>
    <row r="1891" spans="3:3" x14ac:dyDescent="0.2">
      <c r="C1891">
        <v>13</v>
      </c>
    </row>
    <row r="1892" spans="3:3" x14ac:dyDescent="0.2">
      <c r="C1892">
        <v>95</v>
      </c>
    </row>
    <row r="1893" spans="3:3" x14ac:dyDescent="0.2">
      <c r="C1893">
        <v>80</v>
      </c>
    </row>
    <row r="1894" spans="3:3" x14ac:dyDescent="0.2">
      <c r="C1894">
        <v>133</v>
      </c>
    </row>
    <row r="1895" spans="3:3" x14ac:dyDescent="0.2">
      <c r="C1895">
        <v>44</v>
      </c>
    </row>
    <row r="1896" spans="3:3" x14ac:dyDescent="0.2">
      <c r="C1896">
        <v>30</v>
      </c>
    </row>
    <row r="1897" spans="3:3" x14ac:dyDescent="0.2">
      <c r="C1897">
        <v>56</v>
      </c>
    </row>
    <row r="1898" spans="3:3" x14ac:dyDescent="0.2">
      <c r="C1898">
        <v>66</v>
      </c>
    </row>
    <row r="1899" spans="3:3" x14ac:dyDescent="0.2">
      <c r="C1899">
        <v>29</v>
      </c>
    </row>
    <row r="1900" spans="3:3" x14ac:dyDescent="0.2">
      <c r="C1900">
        <v>72</v>
      </c>
    </row>
    <row r="1901" spans="3:3" x14ac:dyDescent="0.2">
      <c r="C1901">
        <v>27</v>
      </c>
    </row>
    <row r="1902" spans="3:3" x14ac:dyDescent="0.2">
      <c r="C1902">
        <v>10</v>
      </c>
    </row>
    <row r="1903" spans="3:3" x14ac:dyDescent="0.2">
      <c r="C1903">
        <v>35</v>
      </c>
    </row>
    <row r="1904" spans="3:3" x14ac:dyDescent="0.2">
      <c r="C1904">
        <v>29</v>
      </c>
    </row>
    <row r="1905" spans="3:3" x14ac:dyDescent="0.2">
      <c r="C1905">
        <v>13</v>
      </c>
    </row>
    <row r="1906" spans="3:3" x14ac:dyDescent="0.2">
      <c r="C1906">
        <v>72</v>
      </c>
    </row>
    <row r="1907" spans="3:3" x14ac:dyDescent="0.2">
      <c r="C1907">
        <v>78</v>
      </c>
    </row>
    <row r="1908" spans="3:3" x14ac:dyDescent="0.2">
      <c r="C1908">
        <v>49</v>
      </c>
    </row>
    <row r="1909" spans="3:3" x14ac:dyDescent="0.2">
      <c r="C1909">
        <v>42</v>
      </c>
    </row>
    <row r="1910" spans="3:3" x14ac:dyDescent="0.2">
      <c r="C1910">
        <v>35</v>
      </c>
    </row>
    <row r="1911" spans="3:3" x14ac:dyDescent="0.2">
      <c r="C1911">
        <v>42</v>
      </c>
    </row>
    <row r="1912" spans="3:3" x14ac:dyDescent="0.2">
      <c r="C1912">
        <v>42</v>
      </c>
    </row>
    <row r="1913" spans="3:3" x14ac:dyDescent="0.2">
      <c r="C1913">
        <v>31</v>
      </c>
    </row>
    <row r="1914" spans="3:3" x14ac:dyDescent="0.2">
      <c r="C1914">
        <v>38</v>
      </c>
    </row>
    <row r="1915" spans="3:3" x14ac:dyDescent="0.2">
      <c r="C1915">
        <v>8</v>
      </c>
    </row>
    <row r="1916" spans="3:3" x14ac:dyDescent="0.2">
      <c r="C1916">
        <v>39</v>
      </c>
    </row>
    <row r="1917" spans="3:3" x14ac:dyDescent="0.2">
      <c r="C1917">
        <v>29</v>
      </c>
    </row>
    <row r="1918" spans="3:3" x14ac:dyDescent="0.2">
      <c r="C1918">
        <v>72</v>
      </c>
    </row>
    <row r="1919" spans="3:3" x14ac:dyDescent="0.2">
      <c r="C1919">
        <v>15</v>
      </c>
    </row>
    <row r="1920" spans="3:3" x14ac:dyDescent="0.2">
      <c r="C1920">
        <v>33</v>
      </c>
    </row>
    <row r="1921" spans="3:3" x14ac:dyDescent="0.2">
      <c r="C1921">
        <v>15</v>
      </c>
    </row>
    <row r="1922" spans="3:3" x14ac:dyDescent="0.2">
      <c r="C1922">
        <v>19</v>
      </c>
    </row>
    <row r="1923" spans="3:3" x14ac:dyDescent="0.2">
      <c r="C1923">
        <v>17</v>
      </c>
    </row>
    <row r="1924" spans="3:3" x14ac:dyDescent="0.2">
      <c r="C1924">
        <v>44</v>
      </c>
    </row>
    <row r="1925" spans="3:3" x14ac:dyDescent="0.2">
      <c r="C1925">
        <v>10</v>
      </c>
    </row>
    <row r="1926" spans="3:3" x14ac:dyDescent="0.2">
      <c r="C1926">
        <v>46</v>
      </c>
    </row>
    <row r="1927" spans="3:3" x14ac:dyDescent="0.2">
      <c r="C1927">
        <v>11</v>
      </c>
    </row>
    <row r="1928" spans="3:3" x14ac:dyDescent="0.2">
      <c r="C1928">
        <v>13</v>
      </c>
    </row>
    <row r="1929" spans="3:3" x14ac:dyDescent="0.2">
      <c r="C1929">
        <v>33</v>
      </c>
    </row>
    <row r="1930" spans="3:3" x14ac:dyDescent="0.2">
      <c r="C1930">
        <v>28</v>
      </c>
    </row>
    <row r="1931" spans="3:3" x14ac:dyDescent="0.2">
      <c r="C1931">
        <v>21</v>
      </c>
    </row>
    <row r="1932" spans="3:3" x14ac:dyDescent="0.2">
      <c r="C1932">
        <v>13</v>
      </c>
    </row>
    <row r="1933" spans="3:3" x14ac:dyDescent="0.2">
      <c r="C1933">
        <v>34</v>
      </c>
    </row>
    <row r="1934" spans="3:3" x14ac:dyDescent="0.2">
      <c r="C1934">
        <v>80</v>
      </c>
    </row>
    <row r="1935" spans="3:3" x14ac:dyDescent="0.2">
      <c r="C1935">
        <v>74</v>
      </c>
    </row>
    <row r="1936" spans="3:3" x14ac:dyDescent="0.2">
      <c r="C1936">
        <v>7</v>
      </c>
    </row>
    <row r="1937" spans="3:3" x14ac:dyDescent="0.2">
      <c r="C1937">
        <v>34</v>
      </c>
    </row>
    <row r="1938" spans="3:3" x14ac:dyDescent="0.2">
      <c r="C1938">
        <v>86</v>
      </c>
    </row>
    <row r="1939" spans="3:3" x14ac:dyDescent="0.2">
      <c r="C1939">
        <v>37</v>
      </c>
    </row>
    <row r="1940" spans="3:3" x14ac:dyDescent="0.2">
      <c r="C1940">
        <v>18</v>
      </c>
    </row>
    <row r="1941" spans="3:3" x14ac:dyDescent="0.2">
      <c r="C1941">
        <v>22</v>
      </c>
    </row>
    <row r="1942" spans="3:3" x14ac:dyDescent="0.2">
      <c r="C1942">
        <v>26</v>
      </c>
    </row>
    <row r="1943" spans="3:3" x14ac:dyDescent="0.2">
      <c r="C1943">
        <v>27</v>
      </c>
    </row>
    <row r="1944" spans="3:3" x14ac:dyDescent="0.2">
      <c r="C1944">
        <v>8</v>
      </c>
    </row>
    <row r="1945" spans="3:3" x14ac:dyDescent="0.2">
      <c r="C1945">
        <v>204</v>
      </c>
    </row>
    <row r="1946" spans="3:3" x14ac:dyDescent="0.2">
      <c r="C1946">
        <v>46</v>
      </c>
    </row>
    <row r="1947" spans="3:3" x14ac:dyDescent="0.2">
      <c r="C1947">
        <v>17</v>
      </c>
    </row>
    <row r="1948" spans="3:3" x14ac:dyDescent="0.2">
      <c r="C1948">
        <v>28</v>
      </c>
    </row>
    <row r="1949" spans="3:3" x14ac:dyDescent="0.2">
      <c r="C1949">
        <v>83</v>
      </c>
    </row>
    <row r="1950" spans="3:3" x14ac:dyDescent="0.2">
      <c r="C1950">
        <v>13</v>
      </c>
    </row>
    <row r="1951" spans="3:3" x14ac:dyDescent="0.2">
      <c r="C1951">
        <v>8</v>
      </c>
    </row>
    <row r="1952" spans="3:3" x14ac:dyDescent="0.2">
      <c r="C1952">
        <v>32</v>
      </c>
    </row>
    <row r="1953" spans="3:3" x14ac:dyDescent="0.2">
      <c r="C1953">
        <v>85</v>
      </c>
    </row>
    <row r="1954" spans="3:3" x14ac:dyDescent="0.2">
      <c r="C1954">
        <v>29</v>
      </c>
    </row>
    <row r="1955" spans="3:3" x14ac:dyDescent="0.2">
      <c r="C1955">
        <v>24</v>
      </c>
    </row>
    <row r="1956" spans="3:3" x14ac:dyDescent="0.2">
      <c r="C1956">
        <v>8</v>
      </c>
    </row>
    <row r="1957" spans="3:3" x14ac:dyDescent="0.2">
      <c r="C1957">
        <v>19</v>
      </c>
    </row>
    <row r="1958" spans="3:3" x14ac:dyDescent="0.2">
      <c r="C1958">
        <v>336</v>
      </c>
    </row>
    <row r="1959" spans="3:3" x14ac:dyDescent="0.2">
      <c r="C1959">
        <v>13</v>
      </c>
    </row>
    <row r="1960" spans="3:3" x14ac:dyDescent="0.2">
      <c r="C1960">
        <v>42</v>
      </c>
    </row>
    <row r="1961" spans="3:3" x14ac:dyDescent="0.2">
      <c r="C1961">
        <v>64</v>
      </c>
    </row>
    <row r="1962" spans="3:3" x14ac:dyDescent="0.2">
      <c r="C1962">
        <v>25</v>
      </c>
    </row>
    <row r="1963" spans="3:3" x14ac:dyDescent="0.2">
      <c r="C1963">
        <v>20</v>
      </c>
    </row>
    <row r="1964" spans="3:3" x14ac:dyDescent="0.2">
      <c r="C1964">
        <v>104</v>
      </c>
    </row>
    <row r="1965" spans="3:3" x14ac:dyDescent="0.2">
      <c r="C1965">
        <v>53</v>
      </c>
    </row>
    <row r="1966" spans="3:3" x14ac:dyDescent="0.2">
      <c r="C1966">
        <v>14</v>
      </c>
    </row>
    <row r="1967" spans="3:3" x14ac:dyDescent="0.2">
      <c r="C1967">
        <v>20</v>
      </c>
    </row>
    <row r="1968" spans="3:3" x14ac:dyDescent="0.2">
      <c r="C1968">
        <v>558</v>
      </c>
    </row>
    <row r="1969" spans="3:3" x14ac:dyDescent="0.2">
      <c r="C1969">
        <v>22</v>
      </c>
    </row>
    <row r="1970" spans="3:3" x14ac:dyDescent="0.2">
      <c r="C1970">
        <v>24</v>
      </c>
    </row>
    <row r="1971" spans="3:3" x14ac:dyDescent="0.2">
      <c r="C1971">
        <v>74</v>
      </c>
    </row>
    <row r="1972" spans="3:3" x14ac:dyDescent="0.2">
      <c r="C1972">
        <v>54</v>
      </c>
    </row>
    <row r="1973" spans="3:3" x14ac:dyDescent="0.2">
      <c r="C1973">
        <v>31</v>
      </c>
    </row>
    <row r="1974" spans="3:3" x14ac:dyDescent="0.2">
      <c r="C1974">
        <v>25</v>
      </c>
    </row>
    <row r="1975" spans="3:3" x14ac:dyDescent="0.2">
      <c r="C1975">
        <v>17</v>
      </c>
    </row>
    <row r="1976" spans="3:3" x14ac:dyDescent="0.2">
      <c r="C1976">
        <v>12</v>
      </c>
    </row>
    <row r="1977" spans="3:3" x14ac:dyDescent="0.2">
      <c r="C1977">
        <v>38</v>
      </c>
    </row>
    <row r="1978" spans="3:3" x14ac:dyDescent="0.2">
      <c r="C1978">
        <v>41</v>
      </c>
    </row>
    <row r="1979" spans="3:3" x14ac:dyDescent="0.2">
      <c r="C1979">
        <v>19</v>
      </c>
    </row>
    <row r="1980" spans="3:3" x14ac:dyDescent="0.2">
      <c r="C1980">
        <v>41</v>
      </c>
    </row>
    <row r="1981" spans="3:3" x14ac:dyDescent="0.2">
      <c r="C1981">
        <v>26</v>
      </c>
    </row>
    <row r="1982" spans="3:3" x14ac:dyDescent="0.2">
      <c r="C1982">
        <v>25</v>
      </c>
    </row>
    <row r="1983" spans="3:3" x14ac:dyDescent="0.2">
      <c r="C1983">
        <v>9</v>
      </c>
    </row>
    <row r="1984" spans="3:3" x14ac:dyDescent="0.2">
      <c r="C1984">
        <v>78</v>
      </c>
    </row>
    <row r="1985" spans="3:3" x14ac:dyDescent="0.2">
      <c r="C1985">
        <v>45</v>
      </c>
    </row>
    <row r="1986" spans="3:3" x14ac:dyDescent="0.2">
      <c r="C1986">
        <v>102</v>
      </c>
    </row>
    <row r="1987" spans="3:3" x14ac:dyDescent="0.2">
      <c r="C1987">
        <v>5</v>
      </c>
    </row>
    <row r="1988" spans="3:3" x14ac:dyDescent="0.2">
      <c r="C1988">
        <v>27</v>
      </c>
    </row>
    <row r="1989" spans="3:3" x14ac:dyDescent="0.2">
      <c r="C1989">
        <v>37</v>
      </c>
    </row>
    <row r="1990" spans="3:3" x14ac:dyDescent="0.2">
      <c r="C1990">
        <v>14</v>
      </c>
    </row>
    <row r="1991" spans="3:3" x14ac:dyDescent="0.2">
      <c r="C1991">
        <v>27</v>
      </c>
    </row>
    <row r="1992" spans="3:3" x14ac:dyDescent="0.2">
      <c r="C1992">
        <v>45</v>
      </c>
    </row>
    <row r="1993" spans="3:3" x14ac:dyDescent="0.2">
      <c r="C1993">
        <v>49</v>
      </c>
    </row>
    <row r="1994" spans="3:3" x14ac:dyDescent="0.2">
      <c r="C1994">
        <v>24</v>
      </c>
    </row>
    <row r="1995" spans="3:3" x14ac:dyDescent="0.2">
      <c r="C1995">
        <v>112</v>
      </c>
    </row>
    <row r="1996" spans="3:3" x14ac:dyDescent="0.2">
      <c r="C1996">
        <v>23</v>
      </c>
    </row>
    <row r="1997" spans="3:3" x14ac:dyDescent="0.2">
      <c r="C1997">
        <v>54</v>
      </c>
    </row>
    <row r="1998" spans="3:3" x14ac:dyDescent="0.2">
      <c r="C1998">
        <v>28</v>
      </c>
    </row>
    <row r="1999" spans="3:3" x14ac:dyDescent="0.2">
      <c r="C1999">
        <v>11</v>
      </c>
    </row>
    <row r="2000" spans="3:3" x14ac:dyDescent="0.2">
      <c r="C2000">
        <v>62</v>
      </c>
    </row>
    <row r="2001" spans="3:3" x14ac:dyDescent="0.2">
      <c r="C2001">
        <v>73</v>
      </c>
    </row>
    <row r="2002" spans="3:3" x14ac:dyDescent="0.2">
      <c r="C2002">
        <v>18</v>
      </c>
    </row>
    <row r="2003" spans="3:3" x14ac:dyDescent="0.2">
      <c r="C2003">
        <v>35</v>
      </c>
    </row>
    <row r="2004" spans="3:3" x14ac:dyDescent="0.2">
      <c r="C2004">
        <v>43</v>
      </c>
    </row>
    <row r="2005" spans="3:3" x14ac:dyDescent="0.2">
      <c r="C2005">
        <v>36</v>
      </c>
    </row>
    <row r="2006" spans="3:3" x14ac:dyDescent="0.2">
      <c r="C2006">
        <v>62</v>
      </c>
    </row>
    <row r="2007" spans="3:3" x14ac:dyDescent="0.2">
      <c r="C2007">
        <v>15</v>
      </c>
    </row>
    <row r="2008" spans="3:3" x14ac:dyDescent="0.2">
      <c r="C2008">
        <v>33</v>
      </c>
    </row>
    <row r="2009" spans="3:3" x14ac:dyDescent="0.2">
      <c r="C2009">
        <v>27</v>
      </c>
    </row>
    <row r="2010" spans="3:3" x14ac:dyDescent="0.2">
      <c r="C2010">
        <v>17</v>
      </c>
    </row>
    <row r="2011" spans="3:3" x14ac:dyDescent="0.2">
      <c r="C2011">
        <v>4</v>
      </c>
    </row>
    <row r="2012" spans="3:3" x14ac:dyDescent="0.2">
      <c r="C2012">
        <v>53</v>
      </c>
    </row>
    <row r="2013" spans="3:3" x14ac:dyDescent="0.2">
      <c r="C2013">
        <v>49</v>
      </c>
    </row>
    <row r="2014" spans="3:3" x14ac:dyDescent="0.2">
      <c r="C2014">
        <v>57</v>
      </c>
    </row>
    <row r="2015" spans="3:3" x14ac:dyDescent="0.2">
      <c r="C2015">
        <v>69</v>
      </c>
    </row>
    <row r="2016" spans="3:3" x14ac:dyDescent="0.2">
      <c r="C2016">
        <v>15</v>
      </c>
    </row>
    <row r="2017" spans="3:3" x14ac:dyDescent="0.2">
      <c r="C2017">
        <v>64</v>
      </c>
    </row>
    <row r="2018" spans="3:3" x14ac:dyDescent="0.2">
      <c r="C2018">
        <v>20</v>
      </c>
    </row>
    <row r="2019" spans="3:3" x14ac:dyDescent="0.2">
      <c r="C2019">
        <v>27</v>
      </c>
    </row>
    <row r="2020" spans="3:3" x14ac:dyDescent="0.2">
      <c r="C2020">
        <v>21</v>
      </c>
    </row>
    <row r="2021" spans="3:3" x14ac:dyDescent="0.2">
      <c r="C2021">
        <v>31</v>
      </c>
    </row>
    <row r="2022" spans="3:3" x14ac:dyDescent="0.2">
      <c r="C2022">
        <v>51</v>
      </c>
    </row>
    <row r="2023" spans="3:3" x14ac:dyDescent="0.2">
      <c r="C2023">
        <v>57</v>
      </c>
    </row>
    <row r="2024" spans="3:3" x14ac:dyDescent="0.2">
      <c r="C2024">
        <v>20</v>
      </c>
    </row>
    <row r="2025" spans="3:3" x14ac:dyDescent="0.2">
      <c r="C2025">
        <v>71</v>
      </c>
    </row>
    <row r="2026" spans="3:3" x14ac:dyDescent="0.2">
      <c r="C2026">
        <v>72</v>
      </c>
    </row>
    <row r="2027" spans="3:3" x14ac:dyDescent="0.2">
      <c r="C2027">
        <v>45</v>
      </c>
    </row>
    <row r="2028" spans="3:3" x14ac:dyDescent="0.2">
      <c r="C2028">
        <v>51</v>
      </c>
    </row>
    <row r="2029" spans="3:3" x14ac:dyDescent="0.2">
      <c r="C2029">
        <v>56</v>
      </c>
    </row>
    <row r="2030" spans="3:3" x14ac:dyDescent="0.2">
      <c r="C2030">
        <v>17</v>
      </c>
    </row>
    <row r="2031" spans="3:3" x14ac:dyDescent="0.2">
      <c r="C2031">
        <v>197</v>
      </c>
    </row>
    <row r="2032" spans="3:3" x14ac:dyDescent="0.2">
      <c r="C2032">
        <v>70</v>
      </c>
    </row>
    <row r="2033" spans="3:3" x14ac:dyDescent="0.2">
      <c r="C2033">
        <v>21</v>
      </c>
    </row>
    <row r="2034" spans="3:3" x14ac:dyDescent="0.2">
      <c r="C2034">
        <v>34</v>
      </c>
    </row>
    <row r="2035" spans="3:3" x14ac:dyDescent="0.2">
      <c r="C2035">
        <v>39</v>
      </c>
    </row>
    <row r="2036" spans="3:3" x14ac:dyDescent="0.2">
      <c r="C2036">
        <v>78</v>
      </c>
    </row>
    <row r="2037" spans="3:3" x14ac:dyDescent="0.2">
      <c r="C2037">
        <v>48</v>
      </c>
    </row>
    <row r="2038" spans="3:3" x14ac:dyDescent="0.2">
      <c r="C2038">
        <v>29</v>
      </c>
    </row>
    <row r="2039" spans="3:3" x14ac:dyDescent="0.2">
      <c r="C2039">
        <v>73</v>
      </c>
    </row>
    <row r="2040" spans="3:3" x14ac:dyDescent="0.2">
      <c r="C2040">
        <v>8</v>
      </c>
    </row>
    <row r="2041" spans="3:3" x14ac:dyDescent="0.2">
      <c r="C2041">
        <v>17</v>
      </c>
    </row>
    <row r="2042" spans="3:3" x14ac:dyDescent="0.2">
      <c r="C2042">
        <v>9</v>
      </c>
    </row>
    <row r="2043" spans="3:3" x14ac:dyDescent="0.2">
      <c r="C2043">
        <v>17</v>
      </c>
    </row>
    <row r="2044" spans="3:3" x14ac:dyDescent="0.2">
      <c r="C2044">
        <v>33</v>
      </c>
    </row>
    <row r="2045" spans="3:3" x14ac:dyDescent="0.2">
      <c r="C2045">
        <v>38</v>
      </c>
    </row>
    <row r="2046" spans="3:3" x14ac:dyDescent="0.2">
      <c r="C2046">
        <v>79</v>
      </c>
    </row>
    <row r="2047" spans="3:3" x14ac:dyDescent="0.2">
      <c r="C2047">
        <v>46</v>
      </c>
    </row>
    <row r="2048" spans="3:3" x14ac:dyDescent="0.2">
      <c r="C2048">
        <v>20</v>
      </c>
    </row>
    <row r="2049" spans="3:3" x14ac:dyDescent="0.2">
      <c r="C2049">
        <v>20</v>
      </c>
    </row>
    <row r="2050" spans="3:3" x14ac:dyDescent="0.2">
      <c r="C2050">
        <v>13</v>
      </c>
    </row>
    <row r="2051" spans="3:3" x14ac:dyDescent="0.2">
      <c r="C2051">
        <v>22</v>
      </c>
    </row>
    <row r="2052" spans="3:3" x14ac:dyDescent="0.2">
      <c r="C2052">
        <v>36</v>
      </c>
    </row>
    <row r="2053" spans="3:3" x14ac:dyDescent="0.2">
      <c r="C2053">
        <v>40</v>
      </c>
    </row>
    <row r="2054" spans="3:3" x14ac:dyDescent="0.2">
      <c r="C2054">
        <v>9</v>
      </c>
    </row>
    <row r="2055" spans="3:3" x14ac:dyDescent="0.2">
      <c r="C2055">
        <v>19</v>
      </c>
    </row>
    <row r="2056" spans="3:3" x14ac:dyDescent="0.2">
      <c r="C2056">
        <v>14</v>
      </c>
    </row>
    <row r="2057" spans="3:3" x14ac:dyDescent="0.2">
      <c r="C2057">
        <v>38</v>
      </c>
    </row>
    <row r="2058" spans="3:3" x14ac:dyDescent="0.2">
      <c r="C2058">
        <v>58</v>
      </c>
    </row>
    <row r="2059" spans="3:3" x14ac:dyDescent="0.2">
      <c r="C2059">
        <v>28</v>
      </c>
    </row>
    <row r="2060" spans="3:3" x14ac:dyDescent="0.2">
      <c r="C2060">
        <v>17</v>
      </c>
    </row>
    <row r="2061" spans="3:3" x14ac:dyDescent="0.2">
      <c r="C2061">
        <v>12</v>
      </c>
    </row>
    <row r="2062" spans="3:3" x14ac:dyDescent="0.2">
      <c r="C2062">
        <v>40</v>
      </c>
    </row>
    <row r="2063" spans="3:3" x14ac:dyDescent="0.2">
      <c r="C2063">
        <v>57</v>
      </c>
    </row>
    <row r="2064" spans="3:3" x14ac:dyDescent="0.2">
      <c r="C2064">
        <v>114</v>
      </c>
    </row>
    <row r="2065" spans="3:3" x14ac:dyDescent="0.2">
      <c r="C2065">
        <v>31</v>
      </c>
    </row>
    <row r="2066" spans="3:3" x14ac:dyDescent="0.2">
      <c r="C2066">
        <v>3</v>
      </c>
    </row>
    <row r="2067" spans="3:3" x14ac:dyDescent="0.2">
      <c r="C2067">
        <v>16</v>
      </c>
    </row>
    <row r="2068" spans="3:3" x14ac:dyDescent="0.2">
      <c r="C2068">
        <v>199</v>
      </c>
    </row>
    <row r="2069" spans="3:3" x14ac:dyDescent="0.2">
      <c r="C2069">
        <v>31</v>
      </c>
    </row>
    <row r="2070" spans="3:3" x14ac:dyDescent="0.2">
      <c r="C2070">
        <v>30</v>
      </c>
    </row>
    <row r="2071" spans="3:3" x14ac:dyDescent="0.2">
      <c r="C2071">
        <v>34</v>
      </c>
    </row>
    <row r="2072" spans="3:3" x14ac:dyDescent="0.2">
      <c r="C2072">
        <v>18</v>
      </c>
    </row>
    <row r="2073" spans="3:3" x14ac:dyDescent="0.2">
      <c r="C2073">
        <v>67</v>
      </c>
    </row>
    <row r="2074" spans="3:3" x14ac:dyDescent="0.2">
      <c r="C2074">
        <v>66</v>
      </c>
    </row>
    <row r="2075" spans="3:3" x14ac:dyDescent="0.2">
      <c r="C2075">
        <v>23</v>
      </c>
    </row>
    <row r="2076" spans="3:3" x14ac:dyDescent="0.2">
      <c r="C2076">
        <v>126</v>
      </c>
    </row>
    <row r="2077" spans="3:3" x14ac:dyDescent="0.2">
      <c r="C2077">
        <v>6</v>
      </c>
    </row>
    <row r="2078" spans="3:3" x14ac:dyDescent="0.2">
      <c r="C2078">
        <v>25</v>
      </c>
    </row>
    <row r="2079" spans="3:3" x14ac:dyDescent="0.2">
      <c r="C2079">
        <v>39</v>
      </c>
    </row>
    <row r="2080" spans="3:3" x14ac:dyDescent="0.2">
      <c r="C2080">
        <v>62</v>
      </c>
    </row>
    <row r="2081" spans="3:3" x14ac:dyDescent="0.2">
      <c r="C2081">
        <v>31</v>
      </c>
    </row>
    <row r="2082" spans="3:3" x14ac:dyDescent="0.2">
      <c r="C2082">
        <v>274</v>
      </c>
    </row>
    <row r="2083" spans="3:3" x14ac:dyDescent="0.2">
      <c r="C2083">
        <v>17</v>
      </c>
    </row>
    <row r="2084" spans="3:3" x14ac:dyDescent="0.2">
      <c r="C2084">
        <v>14</v>
      </c>
    </row>
    <row r="2085" spans="3:3" x14ac:dyDescent="0.2">
      <c r="C2085">
        <v>60</v>
      </c>
    </row>
    <row r="2086" spans="3:3" x14ac:dyDescent="0.2">
      <c r="C2086">
        <v>33</v>
      </c>
    </row>
    <row r="2087" spans="3:3" x14ac:dyDescent="0.2">
      <c r="C2087">
        <v>78</v>
      </c>
    </row>
    <row r="2088" spans="3:3" x14ac:dyDescent="0.2">
      <c r="C2088">
        <v>30</v>
      </c>
    </row>
    <row r="2089" spans="3:3" x14ac:dyDescent="0.2">
      <c r="C2089">
        <v>136</v>
      </c>
    </row>
    <row r="2090" spans="3:3" x14ac:dyDescent="0.2">
      <c r="C2090">
        <v>40</v>
      </c>
    </row>
    <row r="2091" spans="3:3" x14ac:dyDescent="0.2">
      <c r="C2091">
        <v>18</v>
      </c>
    </row>
    <row r="2092" spans="3:3" x14ac:dyDescent="0.2">
      <c r="C2092">
        <v>39</v>
      </c>
    </row>
    <row r="2093" spans="3:3" x14ac:dyDescent="0.2">
      <c r="C2093">
        <v>21</v>
      </c>
    </row>
    <row r="2094" spans="3:3" x14ac:dyDescent="0.2">
      <c r="C2094">
        <v>30</v>
      </c>
    </row>
    <row r="2095" spans="3:3" x14ac:dyDescent="0.2">
      <c r="C2095">
        <v>27</v>
      </c>
    </row>
    <row r="2096" spans="3:3" x14ac:dyDescent="0.2">
      <c r="C2096">
        <v>35</v>
      </c>
    </row>
    <row r="2097" spans="3:3" x14ac:dyDescent="0.2">
      <c r="C2097">
        <v>13</v>
      </c>
    </row>
    <row r="2098" spans="3:3" x14ac:dyDescent="0.2">
      <c r="C2098">
        <v>23</v>
      </c>
    </row>
    <row r="2099" spans="3:3" x14ac:dyDescent="0.2">
      <c r="C2099">
        <v>39</v>
      </c>
    </row>
    <row r="2100" spans="3:3" x14ac:dyDescent="0.2">
      <c r="C2100">
        <v>35</v>
      </c>
    </row>
    <row r="2101" spans="3:3" x14ac:dyDescent="0.2">
      <c r="C2101">
        <v>27</v>
      </c>
    </row>
    <row r="2102" spans="3:3" x14ac:dyDescent="0.2">
      <c r="C2102">
        <v>21</v>
      </c>
    </row>
    <row r="2103" spans="3:3" x14ac:dyDescent="0.2">
      <c r="C2103">
        <v>104</v>
      </c>
    </row>
    <row r="2104" spans="3:3" x14ac:dyDescent="0.2">
      <c r="C2104">
        <v>19</v>
      </c>
    </row>
    <row r="2105" spans="3:3" x14ac:dyDescent="0.2">
      <c r="C2105">
        <v>97</v>
      </c>
    </row>
    <row r="2106" spans="3:3" x14ac:dyDescent="0.2">
      <c r="C2106">
        <v>27</v>
      </c>
    </row>
    <row r="2107" spans="3:3" x14ac:dyDescent="0.2">
      <c r="C2107">
        <v>24</v>
      </c>
    </row>
    <row r="2108" spans="3:3" x14ac:dyDescent="0.2">
      <c r="C2108">
        <v>13</v>
      </c>
    </row>
    <row r="2109" spans="3:3" x14ac:dyDescent="0.2">
      <c r="C2109">
        <v>46</v>
      </c>
    </row>
    <row r="2110" spans="3:3" x14ac:dyDescent="0.2">
      <c r="C2110">
        <v>4</v>
      </c>
    </row>
    <row r="2111" spans="3:3" x14ac:dyDescent="0.2">
      <c r="C2111">
        <v>40</v>
      </c>
    </row>
    <row r="2112" spans="3:3" x14ac:dyDescent="0.2">
      <c r="C2112">
        <v>44</v>
      </c>
    </row>
    <row r="2113" spans="3:3" x14ac:dyDescent="0.2">
      <c r="C2113">
        <v>35</v>
      </c>
    </row>
    <row r="2114" spans="3:3" x14ac:dyDescent="0.2">
      <c r="C2114">
        <v>63</v>
      </c>
    </row>
    <row r="2115" spans="3:3" x14ac:dyDescent="0.2">
      <c r="C2115">
        <v>89</v>
      </c>
    </row>
    <row r="2116" spans="3:3" x14ac:dyDescent="0.2">
      <c r="C2116">
        <v>15</v>
      </c>
    </row>
    <row r="2117" spans="3:3" x14ac:dyDescent="0.2">
      <c r="C2117">
        <v>46</v>
      </c>
    </row>
    <row r="2118" spans="3:3" x14ac:dyDescent="0.2">
      <c r="C2118">
        <v>33</v>
      </c>
    </row>
    <row r="2119" spans="3:3" x14ac:dyDescent="0.2">
      <c r="C2119">
        <v>52</v>
      </c>
    </row>
    <row r="2120" spans="3:3" x14ac:dyDescent="0.2">
      <c r="C2120">
        <v>7</v>
      </c>
    </row>
    <row r="2121" spans="3:3" x14ac:dyDescent="0.2">
      <c r="C2121">
        <v>28</v>
      </c>
    </row>
    <row r="2122" spans="3:3" x14ac:dyDescent="0.2">
      <c r="C2122">
        <v>11</v>
      </c>
    </row>
    <row r="2123" spans="3:3" x14ac:dyDescent="0.2">
      <c r="C2123">
        <v>15</v>
      </c>
    </row>
    <row r="2124" spans="3:3" x14ac:dyDescent="0.2">
      <c r="C2124">
        <v>30</v>
      </c>
    </row>
    <row r="2125" spans="3:3" x14ac:dyDescent="0.2">
      <c r="C2125">
        <v>27</v>
      </c>
    </row>
    <row r="2126" spans="3:3" x14ac:dyDescent="0.2">
      <c r="C2126">
        <v>28</v>
      </c>
    </row>
    <row r="2127" spans="3:3" x14ac:dyDescent="0.2">
      <c r="C2127">
        <v>17</v>
      </c>
    </row>
    <row r="2128" spans="3:3" x14ac:dyDescent="0.2">
      <c r="C2128">
        <v>50</v>
      </c>
    </row>
    <row r="2129" spans="3:3" x14ac:dyDescent="0.2">
      <c r="C2129">
        <v>26</v>
      </c>
    </row>
    <row r="2130" spans="3:3" x14ac:dyDescent="0.2">
      <c r="C2130">
        <v>88</v>
      </c>
    </row>
    <row r="2131" spans="3:3" x14ac:dyDescent="0.2">
      <c r="C2131">
        <v>91</v>
      </c>
    </row>
    <row r="2132" spans="3:3" x14ac:dyDescent="0.2">
      <c r="C2132">
        <v>3</v>
      </c>
    </row>
    <row r="2133" spans="3:3" x14ac:dyDescent="0.2">
      <c r="C2133">
        <v>28</v>
      </c>
    </row>
    <row r="2134" spans="3:3" x14ac:dyDescent="0.2">
      <c r="C2134">
        <v>77</v>
      </c>
    </row>
    <row r="2135" spans="3:3" x14ac:dyDescent="0.2">
      <c r="C2135">
        <v>27</v>
      </c>
    </row>
    <row r="2136" spans="3:3" x14ac:dyDescent="0.2">
      <c r="C2136">
        <v>107</v>
      </c>
    </row>
    <row r="2137" spans="3:3" x14ac:dyDescent="0.2">
      <c r="C2137">
        <v>96</v>
      </c>
    </row>
    <row r="2138" spans="3:3" x14ac:dyDescent="0.2">
      <c r="C2138">
        <v>56</v>
      </c>
    </row>
    <row r="2139" spans="3:3" x14ac:dyDescent="0.2">
      <c r="C2139">
        <v>58</v>
      </c>
    </row>
    <row r="2140" spans="3:3" x14ac:dyDescent="0.2">
      <c r="C2140">
        <v>15</v>
      </c>
    </row>
    <row r="2141" spans="3:3" x14ac:dyDescent="0.2">
      <c r="C2141">
        <v>20</v>
      </c>
    </row>
    <row r="2142" spans="3:3" x14ac:dyDescent="0.2">
      <c r="C2142">
        <v>38</v>
      </c>
    </row>
    <row r="2143" spans="3:3" x14ac:dyDescent="0.2">
      <c r="C2143">
        <v>33</v>
      </c>
    </row>
    <row r="2144" spans="3:3" x14ac:dyDescent="0.2">
      <c r="C2144">
        <v>57</v>
      </c>
    </row>
    <row r="2145" spans="3:3" x14ac:dyDescent="0.2">
      <c r="C2145">
        <v>25</v>
      </c>
    </row>
    <row r="2146" spans="3:3" x14ac:dyDescent="0.2">
      <c r="C2146">
        <v>14</v>
      </c>
    </row>
    <row r="2147" spans="3:3" x14ac:dyDescent="0.2">
      <c r="C2147">
        <v>94</v>
      </c>
    </row>
    <row r="2148" spans="3:3" x14ac:dyDescent="0.2">
      <c r="C2148">
        <v>59</v>
      </c>
    </row>
    <row r="2149" spans="3:3" x14ac:dyDescent="0.2">
      <c r="C2149">
        <v>36</v>
      </c>
    </row>
    <row r="2150" spans="3:3" x14ac:dyDescent="0.2">
      <c r="C2150">
        <v>115</v>
      </c>
    </row>
    <row r="2151" spans="3:3" x14ac:dyDescent="0.2">
      <c r="C2151">
        <v>30</v>
      </c>
    </row>
    <row r="2152" spans="3:3" x14ac:dyDescent="0.2">
      <c r="C2152">
        <v>52</v>
      </c>
    </row>
    <row r="2153" spans="3:3" x14ac:dyDescent="0.2">
      <c r="C2153">
        <v>27</v>
      </c>
    </row>
    <row r="2154" spans="3:3" x14ac:dyDescent="0.2">
      <c r="C2154">
        <v>24</v>
      </c>
    </row>
    <row r="2155" spans="3:3" x14ac:dyDescent="0.2">
      <c r="C2155">
        <v>10</v>
      </c>
    </row>
    <row r="2156" spans="3:3" x14ac:dyDescent="0.2">
      <c r="C2156">
        <v>30</v>
      </c>
    </row>
    <row r="2157" spans="3:3" x14ac:dyDescent="0.2">
      <c r="C2157">
        <v>71</v>
      </c>
    </row>
    <row r="2158" spans="3:3" x14ac:dyDescent="0.2">
      <c r="C2158">
        <v>10</v>
      </c>
    </row>
    <row r="2159" spans="3:3" x14ac:dyDescent="0.2">
      <c r="C2159">
        <v>24</v>
      </c>
    </row>
    <row r="2160" spans="3:3" x14ac:dyDescent="0.2">
      <c r="C2160">
        <v>38</v>
      </c>
    </row>
    <row r="2161" spans="3:3" x14ac:dyDescent="0.2">
      <c r="C2161">
        <v>26</v>
      </c>
    </row>
    <row r="2162" spans="3:3" x14ac:dyDescent="0.2">
      <c r="C2162">
        <v>19</v>
      </c>
    </row>
    <row r="2163" spans="3:3" x14ac:dyDescent="0.2">
      <c r="C2163">
        <v>11</v>
      </c>
    </row>
    <row r="2164" spans="3:3" x14ac:dyDescent="0.2">
      <c r="C2164">
        <v>27</v>
      </c>
    </row>
    <row r="2165" spans="3:3" x14ac:dyDescent="0.2">
      <c r="C2165">
        <v>34</v>
      </c>
    </row>
    <row r="2166" spans="3:3" x14ac:dyDescent="0.2">
      <c r="C2166">
        <v>20</v>
      </c>
    </row>
    <row r="2167" spans="3:3" x14ac:dyDescent="0.2">
      <c r="C2167">
        <v>37</v>
      </c>
    </row>
    <row r="2168" spans="3:3" x14ac:dyDescent="0.2">
      <c r="C2168">
        <v>20</v>
      </c>
    </row>
    <row r="2169" spans="3:3" x14ac:dyDescent="0.2">
      <c r="C2169">
        <v>10</v>
      </c>
    </row>
    <row r="2170" spans="3:3" x14ac:dyDescent="0.2">
      <c r="C2170">
        <v>26</v>
      </c>
    </row>
    <row r="2171" spans="3:3" x14ac:dyDescent="0.2">
      <c r="C2171">
        <v>20</v>
      </c>
    </row>
    <row r="2172" spans="3:3" x14ac:dyDescent="0.2">
      <c r="C2172">
        <v>46</v>
      </c>
    </row>
    <row r="2173" spans="3:3" x14ac:dyDescent="0.2">
      <c r="C2173">
        <v>76</v>
      </c>
    </row>
    <row r="2174" spans="3:3" x14ac:dyDescent="0.2">
      <c r="C2174">
        <v>41</v>
      </c>
    </row>
    <row r="2175" spans="3:3" x14ac:dyDescent="0.2">
      <c r="C2175">
        <v>7</v>
      </c>
    </row>
    <row r="2176" spans="3:3" x14ac:dyDescent="0.2">
      <c r="C2176">
        <v>49</v>
      </c>
    </row>
    <row r="2177" spans="3:3" x14ac:dyDescent="0.2">
      <c r="C2177">
        <v>26</v>
      </c>
    </row>
    <row r="2178" spans="3:3" x14ac:dyDescent="0.2">
      <c r="C2178">
        <v>65</v>
      </c>
    </row>
    <row r="2179" spans="3:3" x14ac:dyDescent="0.2">
      <c r="C2179">
        <v>28</v>
      </c>
    </row>
    <row r="2180" spans="3:3" x14ac:dyDescent="0.2">
      <c r="C2180">
        <v>8</v>
      </c>
    </row>
    <row r="2181" spans="3:3" x14ac:dyDescent="0.2">
      <c r="C2181">
        <v>3</v>
      </c>
    </row>
    <row r="2182" spans="3:3" x14ac:dyDescent="0.2">
      <c r="C2182">
        <v>9</v>
      </c>
    </row>
    <row r="2183" spans="3:3" x14ac:dyDescent="0.2">
      <c r="C2183">
        <v>9</v>
      </c>
    </row>
    <row r="2184" spans="3:3" x14ac:dyDescent="0.2">
      <c r="C2184">
        <v>20</v>
      </c>
    </row>
    <row r="2185" spans="3:3" x14ac:dyDescent="0.2">
      <c r="C2185">
        <v>57</v>
      </c>
    </row>
    <row r="2186" spans="3:3" x14ac:dyDescent="0.2">
      <c r="C2186">
        <v>8</v>
      </c>
    </row>
    <row r="2187" spans="3:3" x14ac:dyDescent="0.2">
      <c r="C2187">
        <v>14</v>
      </c>
    </row>
    <row r="2188" spans="3:3" x14ac:dyDescent="0.2">
      <c r="C2188">
        <v>17</v>
      </c>
    </row>
    <row r="2189" spans="3:3" x14ac:dyDescent="0.2">
      <c r="C2189">
        <v>100</v>
      </c>
    </row>
    <row r="2190" spans="3:3" x14ac:dyDescent="0.2">
      <c r="C2190">
        <v>32</v>
      </c>
    </row>
    <row r="2191" spans="3:3" x14ac:dyDescent="0.2">
      <c r="C2191">
        <v>3</v>
      </c>
    </row>
  </sheetData>
  <mergeCells count="2">
    <mergeCell ref="H5:J5"/>
    <mergeCell ref="H15:J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Formatted Data</vt:lpstr>
      <vt:lpstr>State by Category &amp; Country</vt:lpstr>
      <vt:lpstr>State by Subcategory &amp; Country</vt:lpstr>
      <vt:lpstr>State by Category and Date</vt:lpstr>
      <vt:lpstr>Goal Analysis</vt:lpstr>
      <vt:lpstr>Pitvot Table for Stats</vt:lpstr>
      <vt:lpstr>Brute Force Stats</vt:lpstr>
      <vt:lpstr>FAILED</vt:lpstr>
      <vt:lpstr>FAILS</vt:lpstr>
      <vt:lpstr>GOAL</vt:lpstr>
      <vt:lpstr>STATE</vt:lpstr>
      <vt:lpstr>SUCCESSES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DepSec</cp:lastModifiedBy>
  <dcterms:created xsi:type="dcterms:W3CDTF">2017-04-20T15:17:24Z</dcterms:created>
  <dcterms:modified xsi:type="dcterms:W3CDTF">2020-09-30T00:03:24Z</dcterms:modified>
</cp:coreProperties>
</file>