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kuttyreji/Documents/excel_files/"/>
    </mc:Choice>
  </mc:AlternateContent>
  <xr:revisionPtr revIDLastSave="0" documentId="13_ncr:1_{A73F2EBC-EB37-1644-A26A-099B35D1819B}" xr6:coauthVersionLast="47" xr6:coauthVersionMax="47" xr10:uidLastSave="{00000000-0000-0000-0000-000000000000}"/>
  <bookViews>
    <workbookView xWindow="0" yWindow="500" windowWidth="28420" windowHeight="17500" xr2:uid="{60DBC0E8-8D6B-EF4E-86EF-026C119397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6" i="1"/>
  <c r="C17" i="1" l="1"/>
  <c r="C18" i="1" s="1"/>
  <c r="H13" i="1" l="1"/>
  <c r="H12" i="1"/>
  <c r="H8" i="1"/>
  <c r="H11" i="1"/>
  <c r="H14" i="1"/>
  <c r="H9" i="1"/>
  <c r="H7" i="1"/>
  <c r="H6" i="1"/>
  <c r="H10" i="1"/>
  <c r="H15" i="1"/>
  <c r="I6" i="1" l="1"/>
  <c r="J6" i="1" s="1"/>
  <c r="K7" i="1" s="1"/>
  <c r="I8" i="1"/>
  <c r="I7" i="1"/>
  <c r="J7" i="1" s="1"/>
  <c r="K8" i="1" s="1"/>
  <c r="I9" i="1"/>
  <c r="I14" i="1"/>
  <c r="I11" i="1"/>
  <c r="I15" i="1"/>
  <c r="I12" i="1"/>
  <c r="I10" i="1"/>
  <c r="I13" i="1"/>
  <c r="J8" i="1" l="1"/>
  <c r="J9" i="1" l="1"/>
  <c r="K9" i="1"/>
  <c r="J10" i="1" l="1"/>
  <c r="K10" i="1"/>
  <c r="J11" i="1" l="1"/>
  <c r="K11" i="1"/>
  <c r="J12" i="1" l="1"/>
  <c r="K12" i="1"/>
  <c r="J13" i="1" l="1"/>
  <c r="K13" i="1"/>
  <c r="J14" i="1" l="1"/>
  <c r="K14" i="1"/>
  <c r="J15" i="1" l="1"/>
  <c r="K15" i="1"/>
</calcChain>
</file>

<file path=xl/sharedStrings.xml><?xml version="1.0" encoding="utf-8"?>
<sst xmlns="http://schemas.openxmlformats.org/spreadsheetml/2006/main" count="37" uniqueCount="18">
  <si>
    <t>Adaboost Classifier</t>
  </si>
  <si>
    <t>f1</t>
  </si>
  <si>
    <t>f2</t>
  </si>
  <si>
    <t>prediction</t>
  </si>
  <si>
    <t>target</t>
  </si>
  <si>
    <t xml:space="preserve"> - </t>
  </si>
  <si>
    <t>Total Error</t>
  </si>
  <si>
    <t xml:space="preserve">alpha </t>
  </si>
  <si>
    <t xml:space="preserve">weight 1 </t>
  </si>
  <si>
    <t>norm weight 1</t>
  </si>
  <si>
    <t xml:space="preserve">norm weight 0 </t>
  </si>
  <si>
    <t>bucket upper bound</t>
  </si>
  <si>
    <t>bucket lower bound</t>
  </si>
  <si>
    <t>random number</t>
  </si>
  <si>
    <t>row</t>
  </si>
  <si>
    <t>selected rows</t>
  </si>
  <si>
    <t>: Create a new dataset based on the updated weights
: In the new dataset, the data point which was incorrectly categorised previously will get picked more times. 
: Create  ext stump by using the gini index.</t>
  </si>
  <si>
    <t>: Giving equal weights to all the instances. (1/n)
: Creating the first stump by selecting the lowest ginin index.
: Computing the importance or influence of the stump by the following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</si>
</sst>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4"/>
      <color theme="1" tint="0.34998626667073579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241300</xdr:colOff>
      <xdr:row>16</xdr:row>
      <xdr:rowOff>12700</xdr:rowOff>
    </xdr:from>
    <xdr:ext cx="5194300" cy="825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0B36FBB-4F8F-87DC-E854-2C990539C198}"/>
                </a:ext>
              </a:extLst>
            </xdr:cNvPr>
            <xdr:cNvSpPr txBox="1"/>
          </xdr:nvSpPr>
          <xdr:spPr>
            <a:xfrm>
              <a:off x="1892300" y="3263900"/>
              <a:ext cx="5194300" cy="8255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𝑆𝑡𝑢𝑚𝑝</m:t>
                    </m:r>
                    <m:r>
                      <a:rPr lang="en-US" sz="18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𝑃𝑒𝑟𝑓𝑜𝑟𝑚𝑎𝑛𝑐𝑒</m:t>
                    </m:r>
                    <m:r>
                      <a:rPr lang="en-US" sz="18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GB" sz="180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8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US" sz="18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8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8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𝑙𝑜𝑔</m:t>
                    </m:r>
                    <m:f>
                      <m:fPr>
                        <m:ctrlPr>
                          <a:rPr lang="en-US" sz="18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r>
                          <a:rPr lang="en-US" sz="18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18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8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𝐸𝑟𝑟𝑜𝑟</m:t>
                        </m:r>
                      </m:num>
                      <m:den>
                        <m:r>
                          <a:rPr lang="en-US" sz="18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18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8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𝐸𝑟𝑟𝑜𝑟</m:t>
                        </m:r>
                      </m:den>
                    </m:f>
                  </m:oMath>
                </m:oMathPara>
              </a14:m>
              <a:endParaRPr lang="en-GB" sz="18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0B36FBB-4F8F-87DC-E854-2C990539C198}"/>
                </a:ext>
              </a:extLst>
            </xdr:cNvPr>
            <xdr:cNvSpPr txBox="1"/>
          </xdr:nvSpPr>
          <xdr:spPr>
            <a:xfrm>
              <a:off x="1892300" y="3263900"/>
              <a:ext cx="5194300" cy="8255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n-US" sz="18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𝑆𝑡𝑢𝑚𝑝 𝑃𝑒𝑟𝑓𝑜𝑟𝑚𝑎𝑛𝑐𝑒(</a:t>
              </a:r>
              <a:r>
                <a:rPr lang="en-GB" sz="18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8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)=1/2 𝑙𝑜𝑔 (1−𝑇𝑜𝑡𝑎𝑙 𝐸𝑟𝑟𝑜𝑟)/(𝑇𝑜𝑡𝑎𝑙 𝐸𝑟𝑟𝑜𝑟)</a:t>
              </a:r>
              <a:endParaRPr lang="en-GB" sz="18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381000</xdr:colOff>
      <xdr:row>16</xdr:row>
      <xdr:rowOff>12700</xdr:rowOff>
    </xdr:from>
    <xdr:ext cx="4241800" cy="825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3A5D5EA-0C2A-0946-A6C9-887C9481799C}"/>
                </a:ext>
              </a:extLst>
            </xdr:cNvPr>
            <xdr:cNvSpPr txBox="1"/>
          </xdr:nvSpPr>
          <xdr:spPr>
            <a:xfrm>
              <a:off x="7239000" y="3263900"/>
              <a:ext cx="4241800" cy="8255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𝑊𝑒𝑖𝑔h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8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>
                      <a:rPr lang="en-US" sz="18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𝑊𝑒𝑖𝑔h𝑡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8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 </m:t>
                    </m:r>
                    <m:sSup>
                      <m:sSupPr>
                        <m:ctrlPr>
                          <a:rPr lang="en-US" sz="18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8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±</m:t>
                        </m:r>
                        <m:r>
                          <a:rPr lang="en-US" sz="18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p>
                  </m:oMath>
                </m:oMathPara>
              </a14:m>
              <a:endParaRPr lang="en-GB" sz="18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3A5D5EA-0C2A-0946-A6C9-887C9481799C}"/>
                </a:ext>
              </a:extLst>
            </xdr:cNvPr>
            <xdr:cNvSpPr txBox="1"/>
          </xdr:nvSpPr>
          <xdr:spPr>
            <a:xfrm>
              <a:off x="7239000" y="3263900"/>
              <a:ext cx="4241800" cy="8255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n-US" sz="18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𝑊𝑒𝑖𝑔ℎ𝑡_𝑛𝑒𝑤= 𝑊𝑒𝑖𝑔ℎ𝑡𝑠_𝑜𝑙𝑑∗ 𝑒^(±𝛼)</a:t>
              </a:r>
              <a:endParaRPr lang="en-GB" sz="18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81AE-D301-944D-B366-527D8D0D58BC}">
  <dimension ref="B1:M32"/>
  <sheetViews>
    <sheetView tabSelected="1" workbookViewId="0">
      <selection activeCell="N29" sqref="N29"/>
    </sheetView>
  </sheetViews>
  <sheetFormatPr baseColWidth="10" defaultRowHeight="16" x14ac:dyDescent="0.2"/>
  <cols>
    <col min="7" max="7" width="12.6640625" bestFit="1" customWidth="1"/>
    <col min="9" max="9" width="12.33203125" bestFit="1" customWidth="1"/>
    <col min="10" max="10" width="17.1640625" bestFit="1" customWidth="1"/>
    <col min="11" max="11" width="17" bestFit="1" customWidth="1"/>
    <col min="12" max="12" width="13.83203125" bestFit="1" customWidth="1"/>
    <col min="13" max="13" width="12.33203125" bestFit="1" customWidth="1"/>
    <col min="17" max="17" width="17.6640625" bestFit="1" customWidth="1"/>
    <col min="18" max="18" width="17.5" bestFit="1" customWidth="1"/>
    <col min="19" max="19" width="12.33203125" bestFit="1" customWidth="1"/>
    <col min="20" max="20" width="17.1640625" bestFit="1" customWidth="1"/>
    <col min="21" max="21" width="17" bestFit="1" customWidth="1"/>
    <col min="22" max="22" width="13.83203125" bestFit="1" customWidth="1"/>
    <col min="23" max="23" width="14.6640625" bestFit="1" customWidth="1"/>
  </cols>
  <sheetData>
    <row r="1" spans="2:13" ht="16" customHeight="1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16" customHeight="1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2:13" ht="16" customHeight="1" x14ac:dyDescent="0.2">
      <c r="B5" s="2" t="s">
        <v>14</v>
      </c>
      <c r="C5" s="2" t="s">
        <v>1</v>
      </c>
      <c r="D5" s="2" t="s">
        <v>2</v>
      </c>
      <c r="E5" s="2" t="s">
        <v>4</v>
      </c>
      <c r="F5" s="2" t="s">
        <v>3</v>
      </c>
      <c r="G5" s="2" t="s">
        <v>10</v>
      </c>
      <c r="H5" s="5" t="s">
        <v>8</v>
      </c>
      <c r="I5" s="5" t="s">
        <v>9</v>
      </c>
      <c r="J5" s="7" t="s">
        <v>11</v>
      </c>
      <c r="K5" s="7" t="s">
        <v>12</v>
      </c>
      <c r="L5" s="5" t="s">
        <v>13</v>
      </c>
      <c r="M5" s="5" t="s">
        <v>15</v>
      </c>
    </row>
    <row r="6" spans="2:13" x14ac:dyDescent="0.2">
      <c r="B6" s="2">
        <v>1</v>
      </c>
      <c r="C6" s="2" t="s">
        <v>5</v>
      </c>
      <c r="D6" s="2" t="s">
        <v>5</v>
      </c>
      <c r="E6" s="3">
        <v>1</v>
      </c>
      <c r="F6" s="3">
        <v>0</v>
      </c>
      <c r="G6" s="2">
        <f>1/COUNT(E$6:E$15)</f>
        <v>0.1</v>
      </c>
      <c r="H6" s="6">
        <f>G6*EXP(C18)</f>
        <v>0.12020018709556624</v>
      </c>
      <c r="I6" s="6">
        <f>H6/SUM(H$6:H$15)</f>
        <v>0.12747081875737937</v>
      </c>
      <c r="J6" s="9">
        <f>I6</f>
        <v>0.12747081875737937</v>
      </c>
      <c r="K6" s="10">
        <v>0</v>
      </c>
      <c r="L6" s="8">
        <v>0.29195317090697681</v>
      </c>
      <c r="M6" s="2">
        <v>3</v>
      </c>
    </row>
    <row r="7" spans="2:13" x14ac:dyDescent="0.2">
      <c r="B7" s="2">
        <v>2</v>
      </c>
      <c r="C7" s="2" t="s">
        <v>5</v>
      </c>
      <c r="D7" s="2" t="s">
        <v>5</v>
      </c>
      <c r="E7" s="2">
        <v>0</v>
      </c>
      <c r="F7" s="2">
        <v>0</v>
      </c>
      <c r="G7" s="2">
        <f>1/COUNT(E$6:E$15)</f>
        <v>0.1</v>
      </c>
      <c r="H7" s="6">
        <f>G7*EXP(-C18)</f>
        <v>8.319454604550168E-2</v>
      </c>
      <c r="I7" s="6">
        <f>H7/SUM(H$6:H$15)</f>
        <v>8.8226791961123111E-2</v>
      </c>
      <c r="J7" s="4">
        <f>I7+J6</f>
        <v>0.21569761071850246</v>
      </c>
      <c r="K7" s="4">
        <f>J6</f>
        <v>0.12747081875737937</v>
      </c>
      <c r="L7" s="8">
        <v>0.61339531749287424</v>
      </c>
      <c r="M7" s="2">
        <v>7</v>
      </c>
    </row>
    <row r="8" spans="2:13" x14ac:dyDescent="0.2">
      <c r="B8" s="2">
        <v>3</v>
      </c>
      <c r="C8" s="2" t="s">
        <v>5</v>
      </c>
      <c r="D8" s="2" t="s">
        <v>5</v>
      </c>
      <c r="E8" s="2">
        <v>0</v>
      </c>
      <c r="F8" s="2">
        <v>0</v>
      </c>
      <c r="G8" s="2">
        <f>1/COUNT(E$6:E$15)</f>
        <v>0.1</v>
      </c>
      <c r="H8" s="6">
        <f>G8*EXP(-C18)</f>
        <v>8.319454604550168E-2</v>
      </c>
      <c r="I8" s="6">
        <f>H8/SUM(H$6:H$15)</f>
        <v>8.8226791961123111E-2</v>
      </c>
      <c r="J8" s="4">
        <f t="shared" ref="J8:J15" si="0">I8+J7</f>
        <v>0.30392440267962556</v>
      </c>
      <c r="K8" s="4">
        <f t="shared" ref="K8:K15" si="1">J7</f>
        <v>0.21569761071850246</v>
      </c>
      <c r="L8" s="8">
        <v>0.8406231968917045</v>
      </c>
      <c r="M8" s="2">
        <v>9</v>
      </c>
    </row>
    <row r="9" spans="2:13" x14ac:dyDescent="0.2">
      <c r="B9" s="2">
        <v>4</v>
      </c>
      <c r="C9" s="2" t="s">
        <v>5</v>
      </c>
      <c r="D9" s="2" t="s">
        <v>5</v>
      </c>
      <c r="E9" s="3">
        <v>0</v>
      </c>
      <c r="F9" s="3">
        <v>1</v>
      </c>
      <c r="G9" s="2">
        <f>1/COUNT(E$6:E$15)</f>
        <v>0.1</v>
      </c>
      <c r="H9" s="6">
        <f>G9*EXP(C18)</f>
        <v>0.12020018709556624</v>
      </c>
      <c r="I9" s="6">
        <f>H9/SUM(H$6:H$15)</f>
        <v>0.12747081875737937</v>
      </c>
      <c r="J9" s="9">
        <f t="shared" si="0"/>
        <v>0.43139522143700493</v>
      </c>
      <c r="K9" s="9">
        <f t="shared" si="1"/>
        <v>0.30392440267962556</v>
      </c>
      <c r="L9" s="8">
        <v>0.23819208636169464</v>
      </c>
      <c r="M9" s="2">
        <v>3</v>
      </c>
    </row>
    <row r="10" spans="2:13" x14ac:dyDescent="0.2">
      <c r="B10" s="2">
        <v>5</v>
      </c>
      <c r="C10" s="2" t="s">
        <v>5</v>
      </c>
      <c r="D10" s="2" t="s">
        <v>5</v>
      </c>
      <c r="E10" s="2">
        <v>1</v>
      </c>
      <c r="F10" s="2">
        <v>1</v>
      </c>
      <c r="G10" s="2">
        <f>1/COUNT(E$6:E$15)</f>
        <v>0.1</v>
      </c>
      <c r="H10" s="6">
        <f>G10*EXP(-C18)</f>
        <v>8.319454604550168E-2</v>
      </c>
      <c r="I10" s="6">
        <f>H10/SUM(H$6:H$15)</f>
        <v>8.8226791961123111E-2</v>
      </c>
      <c r="J10" s="4">
        <f t="shared" si="0"/>
        <v>0.51962201339812808</v>
      </c>
      <c r="K10" s="4">
        <f t="shared" si="1"/>
        <v>0.43139522143700493</v>
      </c>
      <c r="L10" s="8">
        <v>0.81963059810279115</v>
      </c>
      <c r="M10" s="2">
        <v>8</v>
      </c>
    </row>
    <row r="11" spans="2:13" x14ac:dyDescent="0.2">
      <c r="B11" s="2">
        <v>6</v>
      </c>
      <c r="C11" s="2" t="s">
        <v>5</v>
      </c>
      <c r="D11" s="2" t="s">
        <v>5</v>
      </c>
      <c r="E11" s="2">
        <v>0</v>
      </c>
      <c r="F11" s="2">
        <v>0</v>
      </c>
      <c r="G11" s="2">
        <f>1/COUNT(E$6:E$15)</f>
        <v>0.1</v>
      </c>
      <c r="H11" s="6">
        <f>G11*EXP(-C18)</f>
        <v>8.319454604550168E-2</v>
      </c>
      <c r="I11" s="6">
        <f>H11/SUM(H$6:H$15)</f>
        <v>8.8226791961123111E-2</v>
      </c>
      <c r="J11" s="4">
        <f t="shared" si="0"/>
        <v>0.60784880535925123</v>
      </c>
      <c r="K11" s="4">
        <f t="shared" si="1"/>
        <v>0.51962201339812808</v>
      </c>
      <c r="L11" s="8">
        <v>0.59664906616489688</v>
      </c>
      <c r="M11" s="2">
        <v>6</v>
      </c>
    </row>
    <row r="12" spans="2:13" x14ac:dyDescent="0.2">
      <c r="B12" s="2">
        <v>7</v>
      </c>
      <c r="C12" s="2" t="s">
        <v>5</v>
      </c>
      <c r="D12" s="2" t="s">
        <v>5</v>
      </c>
      <c r="E12" s="2">
        <v>1</v>
      </c>
      <c r="F12" s="2">
        <v>1</v>
      </c>
      <c r="G12" s="2">
        <f>1/COUNT(E$6:E$15)</f>
        <v>0.1</v>
      </c>
      <c r="H12" s="6">
        <f>G12*EXP(-C18)</f>
        <v>8.319454604550168E-2</v>
      </c>
      <c r="I12" s="6">
        <f>H12/SUM(H$6:H$15)</f>
        <v>8.8226791961123111E-2</v>
      </c>
      <c r="J12" s="4">
        <f t="shared" si="0"/>
        <v>0.69607559732037438</v>
      </c>
      <c r="K12" s="4">
        <f t="shared" si="1"/>
        <v>0.60784880535925123</v>
      </c>
      <c r="L12" s="8">
        <v>0.61022327615237526</v>
      </c>
      <c r="M12" s="2">
        <v>7</v>
      </c>
    </row>
    <row r="13" spans="2:13" x14ac:dyDescent="0.2">
      <c r="B13" s="2">
        <v>8</v>
      </c>
      <c r="C13" s="2" t="s">
        <v>5</v>
      </c>
      <c r="D13" s="2" t="s">
        <v>5</v>
      </c>
      <c r="E13" s="3">
        <v>1</v>
      </c>
      <c r="F13" s="3">
        <v>0</v>
      </c>
      <c r="G13" s="2">
        <f>1/COUNT(E$6:E$15)</f>
        <v>0.1</v>
      </c>
      <c r="H13" s="6">
        <f>G13*EXP(C18)</f>
        <v>0.12020018709556624</v>
      </c>
      <c r="I13" s="6">
        <f>H13/SUM(H$6:H$15)</f>
        <v>0.12747081875737937</v>
      </c>
      <c r="J13" s="9">
        <f t="shared" si="0"/>
        <v>0.8235464160777537</v>
      </c>
      <c r="K13" s="9">
        <f t="shared" si="1"/>
        <v>0.69607559732037438</v>
      </c>
      <c r="L13" s="8">
        <v>0.38890099862576843</v>
      </c>
      <c r="M13" s="2">
        <v>4</v>
      </c>
    </row>
    <row r="14" spans="2:13" x14ac:dyDescent="0.2">
      <c r="B14" s="2">
        <v>9</v>
      </c>
      <c r="C14" s="2" t="s">
        <v>5</v>
      </c>
      <c r="D14" s="2" t="s">
        <v>5</v>
      </c>
      <c r="E14" s="2">
        <v>0</v>
      </c>
      <c r="F14" s="2">
        <v>0</v>
      </c>
      <c r="G14" s="2">
        <f>1/COUNT(E$6:E$15)</f>
        <v>0.1</v>
      </c>
      <c r="H14" s="6">
        <f>G14*EXP(-C18)</f>
        <v>8.319454604550168E-2</v>
      </c>
      <c r="I14" s="6">
        <f>H14/SUM(H$6:H$15)</f>
        <v>8.8226791961123111E-2</v>
      </c>
      <c r="J14" s="4">
        <f t="shared" si="0"/>
        <v>0.91177320803887685</v>
      </c>
      <c r="K14" s="4">
        <f t="shared" si="1"/>
        <v>0.8235464160777537</v>
      </c>
      <c r="L14" s="8">
        <v>0.66596171904900769</v>
      </c>
      <c r="M14" s="2">
        <v>7</v>
      </c>
    </row>
    <row r="15" spans="2:13" x14ac:dyDescent="0.2">
      <c r="B15" s="2">
        <v>10</v>
      </c>
      <c r="C15" s="2" t="s">
        <v>5</v>
      </c>
      <c r="D15" s="2" t="s">
        <v>5</v>
      </c>
      <c r="E15" s="2">
        <v>1</v>
      </c>
      <c r="F15" s="2">
        <v>1</v>
      </c>
      <c r="G15" s="2">
        <f>1/COUNT(E$6:E$15)</f>
        <v>0.1</v>
      </c>
      <c r="H15" s="6">
        <f>G15*EXP(-C18)</f>
        <v>8.319454604550168E-2</v>
      </c>
      <c r="I15" s="6">
        <f>H15/SUM(H$6:H$15)</f>
        <v>8.8226791961123111E-2</v>
      </c>
      <c r="J15" s="4">
        <f t="shared" si="0"/>
        <v>1</v>
      </c>
      <c r="K15" s="4">
        <f t="shared" si="1"/>
        <v>0.91177320803887685</v>
      </c>
      <c r="L15" s="8">
        <v>0.73935032787680544</v>
      </c>
      <c r="M15" s="2">
        <v>8</v>
      </c>
    </row>
    <row r="17" spans="2:10" x14ac:dyDescent="0.2">
      <c r="B17" s="2" t="s">
        <v>6</v>
      </c>
      <c r="C17" s="4">
        <f>G6+G9+G13</f>
        <v>0.30000000000000004</v>
      </c>
    </row>
    <row r="18" spans="2:10" x14ac:dyDescent="0.2">
      <c r="B18" s="2" t="s">
        <v>7</v>
      </c>
      <c r="C18" s="4">
        <f>0.5*LOG10((1-C17)/C17)</f>
        <v>0.18398839264729716</v>
      </c>
    </row>
    <row r="21" spans="2:10" ht="17" thickBot="1" x14ac:dyDescent="0.25"/>
    <row r="22" spans="2:10" x14ac:dyDescent="0.2">
      <c r="B22" s="11" t="s">
        <v>17</v>
      </c>
      <c r="C22" s="12"/>
      <c r="D22" s="12"/>
      <c r="E22" s="12"/>
      <c r="F22" s="12"/>
      <c r="G22" s="12"/>
      <c r="H22" s="12"/>
      <c r="I22" s="12"/>
      <c r="J22" s="13"/>
    </row>
    <row r="23" spans="2:10" x14ac:dyDescent="0.2">
      <c r="B23" s="14"/>
      <c r="C23" s="15"/>
      <c r="D23" s="15"/>
      <c r="E23" s="15"/>
      <c r="F23" s="15"/>
      <c r="G23" s="15"/>
      <c r="H23" s="15"/>
      <c r="I23" s="15"/>
      <c r="J23" s="16"/>
    </row>
    <row r="24" spans="2:10" x14ac:dyDescent="0.2">
      <c r="B24" s="14"/>
      <c r="C24" s="15"/>
      <c r="D24" s="15"/>
      <c r="E24" s="15"/>
      <c r="F24" s="15"/>
      <c r="G24" s="15"/>
      <c r="H24" s="15"/>
      <c r="I24" s="15"/>
      <c r="J24" s="16"/>
    </row>
    <row r="25" spans="2:10" x14ac:dyDescent="0.2">
      <c r="B25" s="14"/>
      <c r="C25" s="15"/>
      <c r="D25" s="15"/>
      <c r="E25" s="15"/>
      <c r="F25" s="15"/>
      <c r="G25" s="15"/>
      <c r="H25" s="15"/>
      <c r="I25" s="15"/>
      <c r="J25" s="16"/>
    </row>
    <row r="26" spans="2:10" ht="17" thickBot="1" x14ac:dyDescent="0.25">
      <c r="B26" s="17"/>
      <c r="C26" s="18"/>
      <c r="D26" s="18"/>
      <c r="E26" s="18"/>
      <c r="F26" s="18"/>
      <c r="G26" s="18"/>
      <c r="H26" s="18"/>
      <c r="I26" s="18"/>
      <c r="J26" s="19"/>
    </row>
    <row r="27" spans="2:10" ht="17" thickBot="1" x14ac:dyDescent="0.25"/>
    <row r="28" spans="2:10" x14ac:dyDescent="0.2">
      <c r="B28" s="11" t="s">
        <v>16</v>
      </c>
      <c r="C28" s="12"/>
      <c r="D28" s="12"/>
      <c r="E28" s="12"/>
      <c r="F28" s="12"/>
      <c r="G28" s="12"/>
      <c r="H28" s="12"/>
      <c r="I28" s="12"/>
      <c r="J28" s="13"/>
    </row>
    <row r="29" spans="2:10" x14ac:dyDescent="0.2">
      <c r="B29" s="14"/>
      <c r="C29" s="15"/>
      <c r="D29" s="15"/>
      <c r="E29" s="15"/>
      <c r="F29" s="15"/>
      <c r="G29" s="15"/>
      <c r="H29" s="15"/>
      <c r="I29" s="15"/>
      <c r="J29" s="16"/>
    </row>
    <row r="30" spans="2:10" x14ac:dyDescent="0.2">
      <c r="B30" s="14"/>
      <c r="C30" s="15"/>
      <c r="D30" s="15"/>
      <c r="E30" s="15"/>
      <c r="F30" s="15"/>
      <c r="G30" s="15"/>
      <c r="H30" s="15"/>
      <c r="I30" s="15"/>
      <c r="J30" s="16"/>
    </row>
    <row r="31" spans="2:10" x14ac:dyDescent="0.2">
      <c r="B31" s="14"/>
      <c r="C31" s="15"/>
      <c r="D31" s="15"/>
      <c r="E31" s="15"/>
      <c r="F31" s="15"/>
      <c r="G31" s="15"/>
      <c r="H31" s="15"/>
      <c r="I31" s="15"/>
      <c r="J31" s="16"/>
    </row>
    <row r="32" spans="2:10" ht="17" thickBot="1" x14ac:dyDescent="0.25">
      <c r="B32" s="17"/>
      <c r="C32" s="18"/>
      <c r="D32" s="18"/>
      <c r="E32" s="18"/>
      <c r="F32" s="18"/>
      <c r="G32" s="18"/>
      <c r="H32" s="18"/>
      <c r="I32" s="18"/>
      <c r="J32" s="19"/>
    </row>
  </sheetData>
  <mergeCells count="3">
    <mergeCell ref="B22:J26"/>
    <mergeCell ref="B1:M3"/>
    <mergeCell ref="B28:J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thomaskutty13.reji@gmail.com</dc:creator>
  <cp:lastModifiedBy>thomaskutty13.reji@gmail.com</cp:lastModifiedBy>
  <dcterms:created xsi:type="dcterms:W3CDTF">2024-04-28T12:41:51Z</dcterms:created>
  <dcterms:modified xsi:type="dcterms:W3CDTF">2024-04-28T16:07:14Z</dcterms:modified>
</cp:coreProperties>
</file>