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thomaskuttyreji/Documents/excel_files/"/>
    </mc:Choice>
  </mc:AlternateContent>
  <xr:revisionPtr revIDLastSave="0" documentId="13_ncr:1_{74392ED6-F502-0F46-BD4E-576F78C1039D}" xr6:coauthVersionLast="47" xr6:coauthVersionMax="47" xr10:uidLastSave="{00000000-0000-0000-0000-000000000000}"/>
  <bookViews>
    <workbookView xWindow="380" yWindow="500" windowWidth="28040" windowHeight="16940" xr2:uid="{031F3973-2A13-8541-B9C4-DDEBF4F4DB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9" i="1" l="1"/>
  <c r="H33" i="1"/>
  <c r="F32" i="1"/>
  <c r="F33" i="1"/>
  <c r="F34" i="1"/>
  <c r="F35" i="1"/>
  <c r="F36" i="1"/>
  <c r="F37" i="1"/>
  <c r="F38" i="1"/>
  <c r="F31" i="1"/>
  <c r="H34" i="1"/>
  <c r="C22" i="1"/>
  <c r="D19" i="1"/>
  <c r="E13" i="1" s="1"/>
  <c r="H13" i="1" s="1"/>
  <c r="C19" i="1"/>
  <c r="D13" i="1" s="1"/>
  <c r="F39" i="1" l="1"/>
  <c r="F13" i="1"/>
  <c r="G13" i="1"/>
  <c r="E12" i="1"/>
  <c r="H12" i="1" s="1"/>
  <c r="D12" i="1"/>
  <c r="D11" i="1"/>
  <c r="E10" i="1"/>
  <c r="H10" i="1" s="1"/>
  <c r="D17" i="1"/>
  <c r="E17" i="1"/>
  <c r="H17" i="1" s="1"/>
  <c r="E16" i="1"/>
  <c r="H16" i="1" s="1"/>
  <c r="D15" i="1"/>
  <c r="E15" i="1"/>
  <c r="H15" i="1" s="1"/>
  <c r="D14" i="1"/>
  <c r="E14" i="1"/>
  <c r="H14" i="1" s="1"/>
  <c r="E11" i="1"/>
  <c r="H11" i="1" s="1"/>
  <c r="D10" i="1"/>
  <c r="D16" i="1"/>
  <c r="H19" i="1" l="1"/>
  <c r="G14" i="1"/>
  <c r="F14" i="1"/>
  <c r="G11" i="1"/>
  <c r="F11" i="1"/>
  <c r="G12" i="1"/>
  <c r="F12" i="1"/>
  <c r="F16" i="1"/>
  <c r="G16" i="1"/>
  <c r="G15" i="1"/>
  <c r="F15" i="1"/>
  <c r="F10" i="1"/>
  <c r="G10" i="1"/>
  <c r="G17" i="1"/>
  <c r="F17" i="1"/>
  <c r="G19" i="1" l="1"/>
  <c r="G20" i="1" s="1"/>
  <c r="F19" i="1"/>
  <c r="C21" i="1" l="1"/>
</calcChain>
</file>

<file path=xl/sharedStrings.xml><?xml version="1.0" encoding="utf-8"?>
<sst xmlns="http://schemas.openxmlformats.org/spreadsheetml/2006/main" count="46" uniqueCount="32">
  <si>
    <t>Correlation Methods</t>
  </si>
  <si>
    <t>Pearson Correlation : both variables are assumed to be normally distributed. Tells us how large is the linear relationship.</t>
  </si>
  <si>
    <t>reaction time</t>
  </si>
  <si>
    <t>age</t>
  </si>
  <si>
    <t>x-mean</t>
  </si>
  <si>
    <t>y-mean</t>
  </si>
  <si>
    <t>(x-m)(y-m)</t>
  </si>
  <si>
    <t>x-m sqared</t>
  </si>
  <si>
    <t>y-mean sqared</t>
  </si>
  <si>
    <t>means</t>
  </si>
  <si>
    <t xml:space="preserve">manual r = </t>
  </si>
  <si>
    <t xml:space="preserve">func corr = </t>
  </si>
  <si>
    <t xml:space="preserve">Pearson Correlation </t>
  </si>
  <si>
    <t>x - sorted</t>
  </si>
  <si>
    <t>y - sorted</t>
  </si>
  <si>
    <t>spearman</t>
  </si>
  <si>
    <t>Spearman Rank Correlation</t>
  </si>
  <si>
    <t>difference - sqaured</t>
  </si>
  <si>
    <t xml:space="preserve">computed </t>
  </si>
  <si>
    <t>Calculating pearson correlation from ranks or by the above formula</t>
  </si>
  <si>
    <t>Kendall's Tau</t>
  </si>
  <si>
    <t>For the calculation of kendall's tau, data need not be normally distributed. This method is more preferable if the data is small with many ties. In the equation c represents concordant pairs and d represents discordant pairs.</t>
  </si>
  <si>
    <t>reference</t>
  </si>
  <si>
    <t>feature</t>
  </si>
  <si>
    <t xml:space="preserve"> - </t>
  </si>
  <si>
    <t xml:space="preserve"> +</t>
  </si>
  <si>
    <t xml:space="preserve"> -</t>
  </si>
  <si>
    <t xml:space="preserve">c = </t>
  </si>
  <si>
    <t xml:space="preserve">d = </t>
  </si>
  <si>
    <t>Correlation and Covariance</t>
  </si>
  <si>
    <t>Covariance measures the extent to which two variables change together.
It indicates the direction of the linear relationship between the variables. A positive covariance means that the variables tend to move in the same direction, while a negative covariance indicates they move in opposite directions.
However, the magnitude of covariance is not easily interpretable as it depends on the scale of the variables. Therefore, it's difficult to compare covariances across different datasets or pairs of variables.</t>
  </si>
  <si>
    <t>Correlation is a standardized measure of the strength and direction of the linear relationship between two variables.
It's calculated by dividing the covariance by the product of the standard deviations of the variables, resulting in a value between -1 and 1. A correlation of 1 indicates a perfect positive linear relationship, -1 indicates a perfect negative linear relationship, and 0 indicates no linear relationship.
Correlation allows for easier comparison across different datasets or pairs of variables since it's unitless and standardised.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</si>
</sst>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b/>
      <sz val="16"/>
      <color theme="1" tint="0.249977111117893"/>
      <name val="Aptos Narrow"/>
      <scheme val="minor"/>
    </font>
    <font>
      <sz val="16"/>
      <color theme="0"/>
      <name val="Aptos Narrow"/>
      <family val="2"/>
      <scheme val="minor"/>
    </font>
    <font>
      <sz val="16"/>
      <color theme="0"/>
      <name val="Aptos Narrow"/>
      <scheme val="minor"/>
    </font>
    <font>
      <sz val="14"/>
      <color theme="1"/>
      <name val="Aptos Narrow"/>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3" tint="0.49998474074526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7999816888943144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5">
    <xf numFmtId="0" fontId="0" fillId="0" borderId="0" xfId="0"/>
    <xf numFmtId="0" fontId="0" fillId="0" borderId="0" xfId="0" applyAlignment="1">
      <alignment horizontal="center"/>
    </xf>
    <xf numFmtId="0" fontId="0" fillId="0" borderId="9" xfId="0" applyBorder="1" applyAlignment="1">
      <alignment horizontal="center"/>
    </xf>
    <xf numFmtId="2" fontId="0" fillId="0" borderId="9" xfId="0" applyNumberFormat="1" applyBorder="1" applyAlignment="1">
      <alignment horizont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4" xfId="0" applyBorder="1" applyAlignment="1">
      <alignment horizontal="left"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0" xfId="0" applyBorder="1" applyAlignment="1">
      <alignment horizontal="center"/>
    </xf>
    <xf numFmtId="0" fontId="0" fillId="0" borderId="0" xfId="0" applyBorder="1" applyAlignment="1">
      <alignment horizontal="center"/>
    </xf>
    <xf numFmtId="0" fontId="0" fillId="0" borderId="0" xfId="0" applyBorder="1"/>
    <xf numFmtId="0" fontId="2" fillId="4" borderId="0" xfId="0" applyFont="1" applyFill="1" applyAlignment="1">
      <alignment horizontal="center" vertical="center"/>
    </xf>
    <xf numFmtId="0" fontId="3" fillId="4" borderId="0" xfId="0" applyFont="1" applyFill="1" applyBorder="1" applyAlignment="1">
      <alignment horizontal="center" vertical="center"/>
    </xf>
    <xf numFmtId="0" fontId="0" fillId="0" borderId="0" xfId="0" applyFill="1" applyBorder="1" applyAlignment="1">
      <alignment horizontal="center"/>
    </xf>
    <xf numFmtId="0" fontId="0" fillId="0" borderId="9" xfId="0" applyFill="1" applyBorder="1" applyAlignment="1">
      <alignment horizontal="center"/>
    </xf>
    <xf numFmtId="0" fontId="0" fillId="3" borderId="9" xfId="0" applyFill="1" applyBorder="1" applyAlignment="1">
      <alignment horizontal="center"/>
    </xf>
    <xf numFmtId="0" fontId="2" fillId="4" borderId="2" xfId="0" applyFont="1" applyFill="1" applyBorder="1" applyAlignment="1">
      <alignment horizontal="center" vertical="center"/>
    </xf>
    <xf numFmtId="0" fontId="0" fillId="3" borderId="9" xfId="0" applyFill="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7" borderId="9" xfId="0" applyFill="1" applyBorder="1" applyAlignment="1">
      <alignment horizontal="center" vertical="center"/>
    </xf>
    <xf numFmtId="0" fontId="0" fillId="7" borderId="9" xfId="0" applyFill="1" applyBorder="1" applyAlignment="1">
      <alignment horizontal="center"/>
    </xf>
    <xf numFmtId="0" fontId="0" fillId="7" borderId="10" xfId="0" applyFill="1" applyBorder="1" applyAlignment="1">
      <alignment horizontal="center"/>
    </xf>
    <xf numFmtId="0" fontId="4" fillId="0" borderId="1" xfId="0" applyFont="1" applyBorder="1" applyAlignment="1">
      <alignment horizontal="left" vertical="center" wrapText="1"/>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0"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5</xdr:col>
      <xdr:colOff>0</xdr:colOff>
      <xdr:row>3</xdr:row>
      <xdr:rowOff>12700</xdr:rowOff>
    </xdr:from>
    <xdr:ext cx="7962900" cy="1016000"/>
    <mc:AlternateContent xmlns:mc="http://schemas.openxmlformats.org/markup-compatibility/2006">
      <mc:Choice xmlns:a14="http://schemas.microsoft.com/office/drawing/2010/main" Requires="a14">
        <xdr:sp macro="" textlink="">
          <xdr:nvSpPr>
            <xdr:cNvPr id="2" name="TextBox 1">
              <a:extLst>
                <a:ext uri="{FF2B5EF4-FFF2-40B4-BE49-F238E27FC236}">
                  <a16:creationId xmlns:a16="http://schemas.microsoft.com/office/drawing/2014/main" id="{8FCF2517-845E-478B-1AEA-71BBBD16E95C}"/>
                </a:ext>
              </a:extLst>
            </xdr:cNvPr>
            <xdr:cNvSpPr txBox="1"/>
          </xdr:nvSpPr>
          <xdr:spPr>
            <a:xfrm>
              <a:off x="4305300" y="635000"/>
              <a:ext cx="79629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𝑟</m:t>
                    </m:r>
                    <m:r>
                      <a:rPr lang="en-US" sz="2400" b="0" i="1">
                        <a:solidFill>
                          <a:schemeClr val="bg1"/>
                        </a:solidFill>
                        <a:latin typeface="Cambria Math" panose="02040503050406030204" pitchFamily="18" charset="0"/>
                      </a:rPr>
                      <m:t>= </m:t>
                    </m:r>
                    <m:f>
                      <m:fPr>
                        <m:ctrlPr>
                          <a:rPr lang="en-US" sz="2400" b="0" i="1">
                            <a:solidFill>
                              <a:schemeClr val="bg1"/>
                            </a:solidFill>
                            <a:latin typeface="Cambria Math" panose="02040503050406030204" pitchFamily="18" charset="0"/>
                          </a:rPr>
                        </m:ctrlPr>
                      </m:fPr>
                      <m:num>
                        <m:nary>
                          <m:naryPr>
                            <m:chr m:val="∑"/>
                            <m:subHide m:val="on"/>
                            <m:supHide m:val="on"/>
                            <m:ctrlPr>
                              <a:rPr lang="en-US" sz="2400" b="0" i="1">
                                <a:solidFill>
                                  <a:schemeClr val="bg1"/>
                                </a:solidFill>
                                <a:latin typeface="Cambria Math" panose="02040503050406030204" pitchFamily="18" charset="0"/>
                              </a:rPr>
                            </m:ctrlPr>
                          </m:naryPr>
                          <m:sub/>
                          <m:sup/>
                          <m:e>
                            <m:r>
                              <a:rPr lang="en-US" sz="2400" b="0" i="1">
                                <a:solidFill>
                                  <a:schemeClr val="bg1"/>
                                </a:solidFill>
                                <a:latin typeface="Cambria Math" panose="02040503050406030204" pitchFamily="18" charset="0"/>
                              </a:rPr>
                              <m:t>(</m:t>
                            </m:r>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𝑥</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𝑥</m:t>
                                </m:r>
                              </m:e>
                            </m:acc>
                            <m:r>
                              <a:rPr lang="en-US" sz="2400" b="0" i="1">
                                <a:solidFill>
                                  <a:schemeClr val="bg1"/>
                                </a:solidFill>
                                <a:latin typeface="Cambria Math" panose="02040503050406030204" pitchFamily="18" charset="0"/>
                              </a:rPr>
                              <m:t>)(</m:t>
                            </m:r>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𝑦</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𝑦</m:t>
                                </m:r>
                              </m:e>
                            </m:acc>
                            <m:r>
                              <a:rPr lang="en-US" sz="2400" b="0" i="1">
                                <a:solidFill>
                                  <a:schemeClr val="bg1"/>
                                </a:solidFill>
                                <a:latin typeface="Cambria Math" panose="02040503050406030204" pitchFamily="18" charset="0"/>
                              </a:rPr>
                              <m:t>)</m:t>
                            </m:r>
                          </m:e>
                        </m:nary>
                      </m:num>
                      <m:den>
                        <m:rad>
                          <m:radPr>
                            <m:degHide m:val="on"/>
                            <m:ctrlPr>
                              <a:rPr lang="en-US" sz="2400" b="0" i="1">
                                <a:solidFill>
                                  <a:schemeClr val="bg1"/>
                                </a:solidFill>
                                <a:latin typeface="Cambria Math" panose="02040503050406030204" pitchFamily="18" charset="0"/>
                              </a:rPr>
                            </m:ctrlPr>
                          </m:radPr>
                          <m:deg/>
                          <m:e>
                            <m:nary>
                              <m:naryPr>
                                <m:chr m:val="∑"/>
                                <m:subHide m:val="on"/>
                                <m:supHide m:val="on"/>
                                <m:ctrlPr>
                                  <a:rPr lang="en-US" sz="2400" b="0" i="1">
                                    <a:solidFill>
                                      <a:schemeClr val="bg1"/>
                                    </a:solidFill>
                                    <a:latin typeface="Cambria Math" panose="02040503050406030204" pitchFamily="18" charset="0"/>
                                  </a:rPr>
                                </m:ctrlPr>
                              </m:naryPr>
                              <m:sub/>
                              <m:sup/>
                              <m:e>
                                <m:sSup>
                                  <m:sSupPr>
                                    <m:ctrlPr>
                                      <a:rPr lang="en-US" sz="2400" b="0" i="1">
                                        <a:solidFill>
                                          <a:schemeClr val="bg1"/>
                                        </a:solidFill>
                                        <a:latin typeface="Cambria Math" panose="02040503050406030204" pitchFamily="18" charset="0"/>
                                      </a:rPr>
                                    </m:ctrlPr>
                                  </m:sSupPr>
                                  <m:e>
                                    <m:d>
                                      <m:dPr>
                                        <m:ctrlPr>
                                          <a:rPr lang="en-US" sz="2400" b="0" i="1">
                                            <a:solidFill>
                                              <a:schemeClr val="bg1"/>
                                            </a:solidFill>
                                            <a:latin typeface="Cambria Math" panose="02040503050406030204" pitchFamily="18" charset="0"/>
                                          </a:rPr>
                                        </m:ctrlPr>
                                      </m:dPr>
                                      <m:e>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𝑥</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𝑥</m:t>
                                            </m:r>
                                          </m:e>
                                        </m:acc>
                                      </m:e>
                                    </m:d>
                                  </m:e>
                                  <m:sup>
                                    <m:r>
                                      <a:rPr lang="en-US" sz="2400" b="0" i="1">
                                        <a:solidFill>
                                          <a:schemeClr val="bg1"/>
                                        </a:solidFill>
                                        <a:latin typeface="Cambria Math" panose="02040503050406030204" pitchFamily="18" charset="0"/>
                                      </a:rPr>
                                      <m:t>2</m:t>
                                    </m:r>
                                  </m:sup>
                                </m:sSup>
                                <m:nary>
                                  <m:naryPr>
                                    <m:chr m:val="∑"/>
                                    <m:subHide m:val="on"/>
                                    <m:supHide m:val="on"/>
                                    <m:ctrlPr>
                                      <a:rPr lang="en-US" sz="2400" b="0" i="1">
                                        <a:solidFill>
                                          <a:schemeClr val="bg1"/>
                                        </a:solidFill>
                                        <a:latin typeface="Cambria Math" panose="02040503050406030204" pitchFamily="18" charset="0"/>
                                      </a:rPr>
                                    </m:ctrlPr>
                                  </m:naryPr>
                                  <m:sub/>
                                  <m:sup/>
                                  <m:e>
                                    <m:sSup>
                                      <m:sSupPr>
                                        <m:ctrlPr>
                                          <a:rPr lang="en-US" sz="2400" b="0" i="1">
                                            <a:solidFill>
                                              <a:schemeClr val="bg1"/>
                                            </a:solidFill>
                                            <a:latin typeface="Cambria Math" panose="02040503050406030204" pitchFamily="18" charset="0"/>
                                          </a:rPr>
                                        </m:ctrlPr>
                                      </m:sSupPr>
                                      <m:e>
                                        <m:d>
                                          <m:dPr>
                                            <m:ctrlPr>
                                              <a:rPr lang="en-US" sz="2400" b="0" i="1">
                                                <a:solidFill>
                                                  <a:schemeClr val="bg1"/>
                                                </a:solidFill>
                                                <a:latin typeface="Cambria Math" panose="02040503050406030204" pitchFamily="18" charset="0"/>
                                              </a:rPr>
                                            </m:ctrlPr>
                                          </m:dPr>
                                          <m:e>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𝑦</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𝑦</m:t>
                                                </m:r>
                                              </m:e>
                                            </m:acc>
                                          </m:e>
                                        </m:d>
                                      </m:e>
                                      <m:sup>
                                        <m:r>
                                          <a:rPr lang="en-US" sz="2400" b="0" i="1">
                                            <a:solidFill>
                                              <a:schemeClr val="bg1"/>
                                            </a:solidFill>
                                            <a:latin typeface="Cambria Math" panose="02040503050406030204" pitchFamily="18" charset="0"/>
                                          </a:rPr>
                                          <m:t>2</m:t>
                                        </m:r>
                                      </m:sup>
                                    </m:sSup>
                                  </m:e>
                                </m:nary>
                              </m:e>
                            </m:nary>
                          </m:e>
                        </m:rad>
                      </m:den>
                    </m:f>
                  </m:oMath>
                </m:oMathPara>
              </a14:m>
              <a:endParaRPr lang="en-GB" sz="2400">
                <a:solidFill>
                  <a:schemeClr val="bg1"/>
                </a:solidFill>
              </a:endParaRPr>
            </a:p>
          </xdr:txBody>
        </xdr:sp>
      </mc:Choice>
      <mc:Fallback>
        <xdr:sp macro="" textlink="">
          <xdr:nvSpPr>
            <xdr:cNvPr id="2" name="TextBox 1">
              <a:extLst>
                <a:ext uri="{FF2B5EF4-FFF2-40B4-BE49-F238E27FC236}">
                  <a16:creationId xmlns:a16="http://schemas.microsoft.com/office/drawing/2014/main" id="{8FCF2517-845E-478B-1AEA-71BBBD16E95C}"/>
                </a:ext>
              </a:extLst>
            </xdr:cNvPr>
            <xdr:cNvSpPr txBox="1"/>
          </xdr:nvSpPr>
          <xdr:spPr>
            <a:xfrm>
              <a:off x="4305300" y="635000"/>
              <a:ext cx="79629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𝑟=  (∑▒〖(𝑥_𝑖−𝑥 ̅)(𝑦_𝑖−𝑦 ̅)〗)/√(∑▒〖(𝑥_𝑖−𝑥 ̅ )^2 ∑▒(𝑦_𝑖−𝑦 ̅ )^2 〗)</a:t>
              </a:r>
              <a:endParaRPr lang="en-GB" sz="2400">
                <a:solidFill>
                  <a:schemeClr val="bg1"/>
                </a:solidFill>
              </a:endParaRPr>
            </a:p>
          </xdr:txBody>
        </xdr:sp>
      </mc:Fallback>
    </mc:AlternateContent>
    <xdr:clientData/>
  </xdr:oneCellAnchor>
  <xdr:oneCellAnchor>
    <xdr:from>
      <xdr:col>5</xdr:col>
      <xdr:colOff>12700</xdr:colOff>
      <xdr:row>23</xdr:row>
      <xdr:rowOff>190500</xdr:rowOff>
    </xdr:from>
    <xdr:ext cx="7899400" cy="1028700"/>
    <mc:AlternateContent xmlns:mc="http://schemas.openxmlformats.org/markup-compatibility/2006">
      <mc:Choice xmlns:a14="http://schemas.microsoft.com/office/drawing/2010/main" Requires="a14">
        <xdr:sp macro="" textlink="">
          <xdr:nvSpPr>
            <xdr:cNvPr id="3" name="TextBox 2">
              <a:extLst>
                <a:ext uri="{FF2B5EF4-FFF2-40B4-BE49-F238E27FC236}">
                  <a16:creationId xmlns:a16="http://schemas.microsoft.com/office/drawing/2014/main" id="{AEBA8B5B-2102-424B-88F0-A146705251D8}"/>
                </a:ext>
              </a:extLst>
            </xdr:cNvPr>
            <xdr:cNvSpPr txBox="1"/>
          </xdr:nvSpPr>
          <xdr:spPr>
            <a:xfrm>
              <a:off x="3492500" y="4889500"/>
              <a:ext cx="7899400" cy="10287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𝑟</m:t>
                    </m:r>
                    <m:r>
                      <a:rPr lang="en-US" sz="2400" b="0" i="1">
                        <a:solidFill>
                          <a:schemeClr val="bg1"/>
                        </a:solidFill>
                        <a:latin typeface="Cambria Math" panose="02040503050406030204" pitchFamily="18" charset="0"/>
                      </a:rPr>
                      <m:t>=1− </m:t>
                    </m:r>
                    <m:f>
                      <m:fPr>
                        <m:ctrlPr>
                          <a:rPr lang="en-US" sz="2400" b="0" i="1">
                            <a:solidFill>
                              <a:schemeClr val="bg1"/>
                            </a:solidFill>
                            <a:latin typeface="Cambria Math" panose="02040503050406030204" pitchFamily="18" charset="0"/>
                          </a:rPr>
                        </m:ctrlPr>
                      </m:fPr>
                      <m:num>
                        <m:r>
                          <a:rPr lang="en-US" sz="2400" b="0" i="1">
                            <a:solidFill>
                              <a:schemeClr val="bg1"/>
                            </a:solidFill>
                            <a:latin typeface="Cambria Math" panose="02040503050406030204" pitchFamily="18" charset="0"/>
                          </a:rPr>
                          <m:t>6 ∗ </m:t>
                        </m:r>
                        <m:nary>
                          <m:naryPr>
                            <m:chr m:val="∑"/>
                            <m:subHide m:val="on"/>
                            <m:supHide m:val="on"/>
                            <m:ctrlPr>
                              <a:rPr lang="en-US" sz="2400" b="0" i="1">
                                <a:solidFill>
                                  <a:schemeClr val="bg1"/>
                                </a:solidFill>
                                <a:latin typeface="Cambria Math" panose="02040503050406030204" pitchFamily="18" charset="0"/>
                              </a:rPr>
                            </m:ctrlPr>
                          </m:naryPr>
                          <m:sub/>
                          <m:sup/>
                          <m:e>
                            <m:sSubSup>
                              <m:sSubSupPr>
                                <m:ctrlPr>
                                  <a:rPr lang="en-US" sz="2400" b="0" i="1">
                                    <a:solidFill>
                                      <a:schemeClr val="bg1"/>
                                    </a:solidFill>
                                    <a:latin typeface="Cambria Math" panose="02040503050406030204" pitchFamily="18" charset="0"/>
                                  </a:rPr>
                                </m:ctrlPr>
                              </m:sSubSupPr>
                              <m:e>
                                <m:r>
                                  <a:rPr lang="en-US" sz="2400" b="0" i="1">
                                    <a:solidFill>
                                      <a:schemeClr val="bg1"/>
                                    </a:solidFill>
                                    <a:latin typeface="Cambria Math" panose="02040503050406030204" pitchFamily="18" charset="0"/>
                                  </a:rPr>
                                  <m:t>𝑑</m:t>
                                </m:r>
                              </m:e>
                              <m:sub>
                                <m:r>
                                  <a:rPr lang="en-US" sz="2400" b="0" i="1">
                                    <a:solidFill>
                                      <a:schemeClr val="bg1"/>
                                    </a:solidFill>
                                    <a:latin typeface="Cambria Math" panose="02040503050406030204" pitchFamily="18" charset="0"/>
                                  </a:rPr>
                                  <m:t>𝑖</m:t>
                                </m:r>
                              </m:sub>
                              <m:sup>
                                <m:r>
                                  <a:rPr lang="en-US" sz="2400" b="0" i="1">
                                    <a:solidFill>
                                      <a:schemeClr val="bg1"/>
                                    </a:solidFill>
                                    <a:latin typeface="Cambria Math" panose="02040503050406030204" pitchFamily="18" charset="0"/>
                                  </a:rPr>
                                  <m:t>2</m:t>
                                </m:r>
                              </m:sup>
                            </m:sSubSup>
                          </m:e>
                        </m:nary>
                      </m:num>
                      <m:den>
                        <m:r>
                          <a:rPr lang="en-US" sz="2400" b="0" i="1">
                            <a:solidFill>
                              <a:schemeClr val="bg1"/>
                            </a:solidFill>
                            <a:latin typeface="Cambria Math" panose="02040503050406030204" pitchFamily="18" charset="0"/>
                          </a:rPr>
                          <m:t>𝑛</m:t>
                        </m:r>
                        <m:r>
                          <a:rPr lang="en-US" sz="2400" b="0" i="1">
                            <a:solidFill>
                              <a:schemeClr val="bg1"/>
                            </a:solidFill>
                            <a:latin typeface="Cambria Math" panose="02040503050406030204" pitchFamily="18" charset="0"/>
                          </a:rPr>
                          <m:t>(</m:t>
                        </m:r>
                        <m:sSup>
                          <m:sSupPr>
                            <m:ctrlPr>
                              <a:rPr lang="en-US" sz="2400" b="0" i="1">
                                <a:solidFill>
                                  <a:schemeClr val="bg1"/>
                                </a:solidFill>
                                <a:latin typeface="Cambria Math" panose="02040503050406030204" pitchFamily="18" charset="0"/>
                              </a:rPr>
                            </m:ctrlPr>
                          </m:sSupPr>
                          <m:e>
                            <m:r>
                              <a:rPr lang="en-US" sz="2400" b="0" i="1">
                                <a:solidFill>
                                  <a:schemeClr val="bg1"/>
                                </a:solidFill>
                                <a:latin typeface="Cambria Math" panose="02040503050406030204" pitchFamily="18" charset="0"/>
                              </a:rPr>
                              <m:t>𝑛</m:t>
                            </m:r>
                          </m:e>
                          <m:sup>
                            <m:r>
                              <a:rPr lang="en-US" sz="2400" b="0" i="1">
                                <a:solidFill>
                                  <a:schemeClr val="bg1"/>
                                </a:solidFill>
                                <a:latin typeface="Cambria Math" panose="02040503050406030204" pitchFamily="18" charset="0"/>
                              </a:rPr>
                              <m:t>2</m:t>
                            </m:r>
                          </m:sup>
                        </m:sSup>
                        <m:r>
                          <a:rPr lang="en-US" sz="2400" b="0" i="1">
                            <a:solidFill>
                              <a:schemeClr val="bg1"/>
                            </a:solidFill>
                            <a:latin typeface="Cambria Math" panose="02040503050406030204" pitchFamily="18" charset="0"/>
                          </a:rPr>
                          <m:t>−1)</m:t>
                        </m:r>
                      </m:den>
                    </m:f>
                  </m:oMath>
                </m:oMathPara>
              </a14:m>
              <a:endParaRPr lang="en-GB" sz="2400">
                <a:solidFill>
                  <a:schemeClr val="bg1"/>
                </a:solidFill>
              </a:endParaRPr>
            </a:p>
          </xdr:txBody>
        </xdr:sp>
      </mc:Choice>
      <mc:Fallback>
        <xdr:sp macro="" textlink="">
          <xdr:nvSpPr>
            <xdr:cNvPr id="3" name="TextBox 2">
              <a:extLst>
                <a:ext uri="{FF2B5EF4-FFF2-40B4-BE49-F238E27FC236}">
                  <a16:creationId xmlns:a16="http://schemas.microsoft.com/office/drawing/2014/main" id="{AEBA8B5B-2102-424B-88F0-A146705251D8}"/>
                </a:ext>
              </a:extLst>
            </xdr:cNvPr>
            <xdr:cNvSpPr txBox="1"/>
          </xdr:nvSpPr>
          <xdr:spPr>
            <a:xfrm>
              <a:off x="3492500" y="4889500"/>
              <a:ext cx="7899400" cy="10287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𝑟=1−  (6 ∗ ∑▒𝑑_𝑖^2 )/(𝑛(𝑛^2−1))</a:t>
              </a:r>
              <a:endParaRPr lang="en-GB" sz="2400">
                <a:solidFill>
                  <a:schemeClr val="bg1"/>
                </a:solidFill>
              </a:endParaRPr>
            </a:p>
          </xdr:txBody>
        </xdr:sp>
      </mc:Fallback>
    </mc:AlternateContent>
    <xdr:clientData/>
  </xdr:oneCellAnchor>
  <xdr:oneCellAnchor>
    <xdr:from>
      <xdr:col>5</xdr:col>
      <xdr:colOff>12700</xdr:colOff>
      <xdr:row>40</xdr:row>
      <xdr:rowOff>190500</xdr:rowOff>
    </xdr:from>
    <xdr:ext cx="7899400" cy="1028700"/>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12477DD7-F805-B848-B54A-E61F467A2EAC}"/>
                </a:ext>
              </a:extLst>
            </xdr:cNvPr>
            <xdr:cNvSpPr txBox="1"/>
          </xdr:nvSpPr>
          <xdr:spPr>
            <a:xfrm>
              <a:off x="3492500" y="4889500"/>
              <a:ext cx="7899400" cy="10287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𝑡𝑎𝑢</m:t>
                    </m:r>
                    <m:r>
                      <a:rPr lang="en-US" sz="2400" b="0" i="1">
                        <a:solidFill>
                          <a:schemeClr val="bg1"/>
                        </a:solidFill>
                        <a:latin typeface="Cambria Math" panose="02040503050406030204" pitchFamily="18" charset="0"/>
                      </a:rPr>
                      <m:t>=</m:t>
                    </m:r>
                    <m:f>
                      <m:fPr>
                        <m:ctrlPr>
                          <a:rPr lang="en-US" sz="2400" b="0" i="1">
                            <a:solidFill>
                              <a:schemeClr val="bg1"/>
                            </a:solidFill>
                            <a:latin typeface="Cambria Math" panose="02040503050406030204" pitchFamily="18" charset="0"/>
                          </a:rPr>
                        </m:ctrlPr>
                      </m:fPr>
                      <m:num>
                        <m:r>
                          <a:rPr lang="en-US" sz="2400" b="0" i="1">
                            <a:solidFill>
                              <a:schemeClr val="bg1"/>
                            </a:solidFill>
                            <a:latin typeface="Cambria Math" panose="02040503050406030204" pitchFamily="18" charset="0"/>
                          </a:rPr>
                          <m:t>𝑐</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𝑑</m:t>
                        </m:r>
                      </m:num>
                      <m:den>
                        <m:r>
                          <a:rPr lang="en-US" sz="2400" b="0" i="1">
                            <a:solidFill>
                              <a:schemeClr val="bg1"/>
                            </a:solidFill>
                            <a:latin typeface="Cambria Math" panose="02040503050406030204" pitchFamily="18" charset="0"/>
                          </a:rPr>
                          <m:t>𝑐</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𝑑</m:t>
                        </m:r>
                      </m:den>
                    </m:f>
                  </m:oMath>
                </m:oMathPara>
              </a14:m>
              <a:endParaRPr lang="en-GB" sz="2400">
                <a:solidFill>
                  <a:schemeClr val="bg1"/>
                </a:solidFill>
              </a:endParaRPr>
            </a:p>
          </xdr:txBody>
        </xdr:sp>
      </mc:Choice>
      <mc:Fallback>
        <xdr:sp macro="" textlink="">
          <xdr:nvSpPr>
            <xdr:cNvPr id="4" name="TextBox 3">
              <a:extLst>
                <a:ext uri="{FF2B5EF4-FFF2-40B4-BE49-F238E27FC236}">
                  <a16:creationId xmlns:a16="http://schemas.microsoft.com/office/drawing/2014/main" id="{12477DD7-F805-B848-B54A-E61F467A2EAC}"/>
                </a:ext>
              </a:extLst>
            </xdr:cNvPr>
            <xdr:cNvSpPr txBox="1"/>
          </xdr:nvSpPr>
          <xdr:spPr>
            <a:xfrm>
              <a:off x="3492500" y="4889500"/>
              <a:ext cx="7899400" cy="10287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𝑡𝑎𝑢=(𝑐−𝑑)/(𝑐+𝑑)</a:t>
              </a:r>
              <a:endParaRPr lang="en-GB" sz="2400">
                <a:solidFill>
                  <a:schemeClr val="bg1"/>
                </a:solidFill>
              </a:endParaRPr>
            </a:p>
          </xdr:txBody>
        </xdr:sp>
      </mc:Fallback>
    </mc:AlternateContent>
    <xdr:clientData/>
  </xdr:oneCellAnchor>
  <xdr:oneCellAnchor>
    <xdr:from>
      <xdr:col>13</xdr:col>
      <xdr:colOff>812800</xdr:colOff>
      <xdr:row>3</xdr:row>
      <xdr:rowOff>12700</xdr:rowOff>
    </xdr:from>
    <xdr:ext cx="4965700" cy="1016000"/>
    <mc:AlternateContent xmlns:mc="http://schemas.openxmlformats.org/markup-compatibility/2006">
      <mc:Choice xmlns:a14="http://schemas.microsoft.com/office/drawing/2010/main" Requires="a14">
        <xdr:sp macro="" textlink="">
          <xdr:nvSpPr>
            <xdr:cNvPr id="5" name="TextBox 4">
              <a:extLst>
                <a:ext uri="{FF2B5EF4-FFF2-40B4-BE49-F238E27FC236}">
                  <a16:creationId xmlns:a16="http://schemas.microsoft.com/office/drawing/2014/main" id="{DFDC1176-BCCA-E348-8522-DCCEE84FE287}"/>
                </a:ext>
              </a:extLst>
            </xdr:cNvPr>
            <xdr:cNvSpPr txBox="1"/>
          </xdr:nvSpPr>
          <xdr:spPr>
            <a:xfrm>
              <a:off x="12204700" y="635000"/>
              <a:ext cx="49657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𝐶𝑜𝑣𝑎𝑟𝑖𝑎𝑛𝑐𝑒</m:t>
                    </m:r>
                    <m:r>
                      <a:rPr lang="en-US" sz="2400" b="0" i="1">
                        <a:solidFill>
                          <a:schemeClr val="bg1"/>
                        </a:solidFill>
                        <a:latin typeface="Cambria Math" panose="02040503050406030204" pitchFamily="18" charset="0"/>
                      </a:rPr>
                      <m:t>= </m:t>
                    </m:r>
                    <m:f>
                      <m:fPr>
                        <m:ctrlPr>
                          <a:rPr lang="en-US" sz="2400" b="0" i="1">
                            <a:solidFill>
                              <a:schemeClr val="bg1"/>
                            </a:solidFill>
                            <a:latin typeface="Cambria Math" panose="02040503050406030204" pitchFamily="18" charset="0"/>
                          </a:rPr>
                        </m:ctrlPr>
                      </m:fPr>
                      <m:num>
                        <m:nary>
                          <m:naryPr>
                            <m:chr m:val="∑"/>
                            <m:subHide m:val="on"/>
                            <m:supHide m:val="on"/>
                            <m:ctrlPr>
                              <a:rPr lang="en-US" sz="2400" b="0" i="1">
                                <a:solidFill>
                                  <a:schemeClr val="bg1"/>
                                </a:solidFill>
                                <a:latin typeface="Cambria Math" panose="02040503050406030204" pitchFamily="18" charset="0"/>
                              </a:rPr>
                            </m:ctrlPr>
                          </m:naryPr>
                          <m:sub/>
                          <m:sup/>
                          <m:e>
                            <m:r>
                              <a:rPr lang="en-US" sz="2400" b="0" i="1">
                                <a:solidFill>
                                  <a:schemeClr val="bg1"/>
                                </a:solidFill>
                                <a:latin typeface="Cambria Math" panose="02040503050406030204" pitchFamily="18" charset="0"/>
                              </a:rPr>
                              <m:t>(</m:t>
                            </m:r>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𝑥</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𝑥</m:t>
                                </m:r>
                              </m:e>
                            </m:acc>
                            <m:r>
                              <a:rPr lang="en-US" sz="2400" b="0" i="1">
                                <a:solidFill>
                                  <a:schemeClr val="bg1"/>
                                </a:solidFill>
                                <a:latin typeface="Cambria Math" panose="02040503050406030204" pitchFamily="18" charset="0"/>
                              </a:rPr>
                              <m:t>)(</m:t>
                            </m:r>
                            <m:sSub>
                              <m:sSubPr>
                                <m:ctrlPr>
                                  <a:rPr lang="en-US" sz="2400" b="0" i="1">
                                    <a:solidFill>
                                      <a:schemeClr val="bg1"/>
                                    </a:solidFill>
                                    <a:latin typeface="Cambria Math" panose="02040503050406030204" pitchFamily="18" charset="0"/>
                                  </a:rPr>
                                </m:ctrlPr>
                              </m:sSubPr>
                              <m:e>
                                <m:r>
                                  <a:rPr lang="en-US" sz="2400" b="0" i="1">
                                    <a:solidFill>
                                      <a:schemeClr val="bg1"/>
                                    </a:solidFill>
                                    <a:latin typeface="Cambria Math" panose="02040503050406030204" pitchFamily="18" charset="0"/>
                                  </a:rPr>
                                  <m:t>𝑦</m:t>
                                </m:r>
                              </m:e>
                              <m:sub>
                                <m:r>
                                  <a:rPr lang="en-US" sz="2400" b="0" i="1">
                                    <a:solidFill>
                                      <a:schemeClr val="bg1"/>
                                    </a:solidFill>
                                    <a:latin typeface="Cambria Math" panose="02040503050406030204" pitchFamily="18" charset="0"/>
                                  </a:rPr>
                                  <m:t>𝑖</m:t>
                                </m:r>
                              </m:sub>
                            </m:sSub>
                            <m:r>
                              <a:rPr lang="en-US" sz="2400" b="0" i="1">
                                <a:solidFill>
                                  <a:schemeClr val="bg1"/>
                                </a:solidFill>
                                <a:latin typeface="Cambria Math" panose="02040503050406030204" pitchFamily="18" charset="0"/>
                              </a:rPr>
                              <m:t>−</m:t>
                            </m:r>
                            <m:acc>
                              <m:accPr>
                                <m:chr m:val="̅"/>
                                <m:ctrlPr>
                                  <a:rPr lang="en-US" sz="2400" b="0" i="1">
                                    <a:solidFill>
                                      <a:schemeClr val="bg1"/>
                                    </a:solidFill>
                                    <a:latin typeface="Cambria Math" panose="02040503050406030204" pitchFamily="18" charset="0"/>
                                  </a:rPr>
                                </m:ctrlPr>
                              </m:accPr>
                              <m:e>
                                <m:r>
                                  <a:rPr lang="en-US" sz="2400" b="0" i="1">
                                    <a:solidFill>
                                      <a:schemeClr val="bg1"/>
                                    </a:solidFill>
                                    <a:latin typeface="Cambria Math" panose="02040503050406030204" pitchFamily="18" charset="0"/>
                                  </a:rPr>
                                  <m:t>𝑦</m:t>
                                </m:r>
                              </m:e>
                            </m:acc>
                            <m:r>
                              <a:rPr lang="en-US" sz="2400" b="0" i="1">
                                <a:solidFill>
                                  <a:schemeClr val="bg1"/>
                                </a:solidFill>
                                <a:latin typeface="Cambria Math" panose="02040503050406030204" pitchFamily="18" charset="0"/>
                              </a:rPr>
                              <m:t>)</m:t>
                            </m:r>
                          </m:e>
                        </m:nary>
                      </m:num>
                      <m:den>
                        <m:r>
                          <a:rPr lang="en-US" sz="2400" b="0" i="1">
                            <a:solidFill>
                              <a:schemeClr val="bg1"/>
                            </a:solidFill>
                            <a:latin typeface="Cambria Math" panose="02040503050406030204" pitchFamily="18" charset="0"/>
                          </a:rPr>
                          <m:t>𝑛</m:t>
                        </m:r>
                      </m:den>
                    </m:f>
                  </m:oMath>
                </m:oMathPara>
              </a14:m>
              <a:endParaRPr lang="en-GB" sz="2400">
                <a:solidFill>
                  <a:schemeClr val="bg1"/>
                </a:solidFill>
              </a:endParaRPr>
            </a:p>
          </xdr:txBody>
        </xdr:sp>
      </mc:Choice>
      <mc:Fallback>
        <xdr:sp macro="" textlink="">
          <xdr:nvSpPr>
            <xdr:cNvPr id="5" name="TextBox 4">
              <a:extLst>
                <a:ext uri="{FF2B5EF4-FFF2-40B4-BE49-F238E27FC236}">
                  <a16:creationId xmlns:a16="http://schemas.microsoft.com/office/drawing/2014/main" id="{DFDC1176-BCCA-E348-8522-DCCEE84FE287}"/>
                </a:ext>
              </a:extLst>
            </xdr:cNvPr>
            <xdr:cNvSpPr txBox="1"/>
          </xdr:nvSpPr>
          <xdr:spPr>
            <a:xfrm>
              <a:off x="12204700" y="635000"/>
              <a:ext cx="49657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𝐶𝑜𝑣𝑎𝑟𝑖𝑎𝑛𝑐𝑒=  (∑▒〖(𝑥_𝑖−𝑥 ̅)(𝑦_𝑖−𝑦 ̅)〗)/𝑛</a:t>
              </a:r>
              <a:endParaRPr lang="en-GB" sz="2400">
                <a:solidFill>
                  <a:schemeClr val="bg1"/>
                </a:solidFill>
              </a:endParaRPr>
            </a:p>
          </xdr:txBody>
        </xdr:sp>
      </mc:Fallback>
    </mc:AlternateContent>
    <xdr:clientData/>
  </xdr:oneCellAnchor>
  <xdr:oneCellAnchor>
    <xdr:from>
      <xdr:col>20</xdr:col>
      <xdr:colOff>38100</xdr:colOff>
      <xdr:row>3</xdr:row>
      <xdr:rowOff>12700</xdr:rowOff>
    </xdr:from>
    <xdr:ext cx="4927600" cy="1016000"/>
    <mc:AlternateContent xmlns:mc="http://schemas.openxmlformats.org/markup-compatibility/2006">
      <mc:Choice xmlns:a14="http://schemas.microsoft.com/office/drawing/2010/main" Requires="a14">
        <xdr:sp macro="" textlink="">
          <xdr:nvSpPr>
            <xdr:cNvPr id="6" name="TextBox 5">
              <a:extLst>
                <a:ext uri="{FF2B5EF4-FFF2-40B4-BE49-F238E27FC236}">
                  <a16:creationId xmlns:a16="http://schemas.microsoft.com/office/drawing/2014/main" id="{BE483213-493A-1A44-AFEE-708D47CF911A}"/>
                </a:ext>
              </a:extLst>
            </xdr:cNvPr>
            <xdr:cNvSpPr txBox="1"/>
          </xdr:nvSpPr>
          <xdr:spPr>
            <a:xfrm>
              <a:off x="17208500" y="635000"/>
              <a:ext cx="49276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14:m>
                <m:oMathPara xmlns:m="http://schemas.openxmlformats.org/officeDocument/2006/math">
                  <m:oMathParaPr>
                    <m:jc m:val="center"/>
                  </m:oMathParaPr>
                  <m:oMath xmlns:m="http://schemas.openxmlformats.org/officeDocument/2006/math">
                    <m:r>
                      <a:rPr lang="en-US" sz="2400" b="0" i="1">
                        <a:solidFill>
                          <a:schemeClr val="bg1"/>
                        </a:solidFill>
                        <a:latin typeface="Cambria Math" panose="02040503050406030204" pitchFamily="18" charset="0"/>
                      </a:rPr>
                      <m:t>𝐶𝑜𝑟𝑟𝑒𝑙𝑎𝑡𝑖𝑜𝑛</m:t>
                    </m:r>
                    <m:r>
                      <a:rPr lang="en-US" sz="2400" b="0" i="1">
                        <a:solidFill>
                          <a:schemeClr val="bg1"/>
                        </a:solidFill>
                        <a:latin typeface="Cambria Math" panose="02040503050406030204" pitchFamily="18" charset="0"/>
                      </a:rPr>
                      <m:t>= </m:t>
                    </m:r>
                    <m:f>
                      <m:fPr>
                        <m:ctrlPr>
                          <a:rPr lang="en-US" sz="2400" b="0" i="1">
                            <a:solidFill>
                              <a:schemeClr val="bg1"/>
                            </a:solidFill>
                            <a:latin typeface="Cambria Math" panose="02040503050406030204" pitchFamily="18" charset="0"/>
                          </a:rPr>
                        </m:ctrlPr>
                      </m:fPr>
                      <m:num>
                        <m:r>
                          <a:rPr lang="en-US" sz="2400" b="0" i="1">
                            <a:solidFill>
                              <a:schemeClr val="bg1"/>
                            </a:solidFill>
                            <a:latin typeface="Cambria Math" panose="02040503050406030204" pitchFamily="18" charset="0"/>
                          </a:rPr>
                          <m:t>𝐶𝑜𝑣</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𝑥</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𝑦</m:t>
                        </m:r>
                        <m:r>
                          <a:rPr lang="en-US" sz="2400" b="0" i="1">
                            <a:solidFill>
                              <a:schemeClr val="bg1"/>
                            </a:solidFill>
                            <a:latin typeface="Cambria Math" panose="02040503050406030204" pitchFamily="18" charset="0"/>
                          </a:rPr>
                          <m:t>)</m:t>
                        </m:r>
                      </m:num>
                      <m:den>
                        <m:rad>
                          <m:radPr>
                            <m:degHide m:val="on"/>
                            <m:ctrlPr>
                              <a:rPr lang="en-US" sz="2400" b="0" i="1">
                                <a:solidFill>
                                  <a:schemeClr val="bg1"/>
                                </a:solidFill>
                                <a:latin typeface="Cambria Math" panose="02040503050406030204" pitchFamily="18" charset="0"/>
                              </a:rPr>
                            </m:ctrlPr>
                          </m:radPr>
                          <m:deg/>
                          <m:e>
                            <m:r>
                              <a:rPr lang="en-US" sz="2400" b="0" i="1">
                                <a:solidFill>
                                  <a:schemeClr val="bg1"/>
                                </a:solidFill>
                                <a:latin typeface="Cambria Math" panose="02040503050406030204" pitchFamily="18" charset="0"/>
                              </a:rPr>
                              <m:t>𝑉𝑎𝑟</m:t>
                            </m:r>
                            <m:d>
                              <m:dPr>
                                <m:ctrlPr>
                                  <a:rPr lang="en-US" sz="2400" b="0" i="1">
                                    <a:solidFill>
                                      <a:schemeClr val="bg1"/>
                                    </a:solidFill>
                                    <a:latin typeface="Cambria Math" panose="02040503050406030204" pitchFamily="18" charset="0"/>
                                  </a:rPr>
                                </m:ctrlPr>
                              </m:dPr>
                              <m:e>
                                <m:r>
                                  <a:rPr lang="en-US" sz="2400" b="0" i="1">
                                    <a:solidFill>
                                      <a:schemeClr val="bg1"/>
                                    </a:solidFill>
                                    <a:latin typeface="Cambria Math" panose="02040503050406030204" pitchFamily="18" charset="0"/>
                                  </a:rPr>
                                  <m:t>𝑥</m:t>
                                </m:r>
                              </m:e>
                            </m:d>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𝑉𝑎𝑟</m:t>
                            </m:r>
                            <m:r>
                              <a:rPr lang="en-US" sz="2400" b="0" i="1">
                                <a:solidFill>
                                  <a:schemeClr val="bg1"/>
                                </a:solidFill>
                                <a:latin typeface="Cambria Math" panose="02040503050406030204" pitchFamily="18" charset="0"/>
                              </a:rPr>
                              <m:t>(</m:t>
                            </m:r>
                            <m:r>
                              <a:rPr lang="en-US" sz="2400" b="0" i="1">
                                <a:solidFill>
                                  <a:schemeClr val="bg1"/>
                                </a:solidFill>
                                <a:latin typeface="Cambria Math" panose="02040503050406030204" pitchFamily="18" charset="0"/>
                              </a:rPr>
                              <m:t>𝑦</m:t>
                            </m:r>
                            <m:r>
                              <a:rPr lang="en-US" sz="2400" b="0" i="1">
                                <a:solidFill>
                                  <a:schemeClr val="bg1"/>
                                </a:solidFill>
                                <a:latin typeface="Cambria Math" panose="02040503050406030204" pitchFamily="18" charset="0"/>
                              </a:rPr>
                              <m:t>)</m:t>
                            </m:r>
                          </m:e>
                        </m:rad>
                      </m:den>
                    </m:f>
                  </m:oMath>
                </m:oMathPara>
              </a14:m>
              <a:endParaRPr lang="en-GB" sz="2400">
                <a:solidFill>
                  <a:schemeClr val="bg1"/>
                </a:solidFill>
              </a:endParaRPr>
            </a:p>
          </xdr:txBody>
        </xdr:sp>
      </mc:Choice>
      <mc:Fallback>
        <xdr:sp macro="" textlink="">
          <xdr:nvSpPr>
            <xdr:cNvPr id="6" name="TextBox 5">
              <a:extLst>
                <a:ext uri="{FF2B5EF4-FFF2-40B4-BE49-F238E27FC236}">
                  <a16:creationId xmlns:a16="http://schemas.microsoft.com/office/drawing/2014/main" id="{BE483213-493A-1A44-AFEE-708D47CF911A}"/>
                </a:ext>
              </a:extLst>
            </xdr:cNvPr>
            <xdr:cNvSpPr txBox="1"/>
          </xdr:nvSpPr>
          <xdr:spPr>
            <a:xfrm>
              <a:off x="17208500" y="635000"/>
              <a:ext cx="4927600" cy="1016000"/>
            </a:xfrm>
            <a:prstGeom prst="rect">
              <a:avLst/>
            </a:prstGeom>
            <a:solidFill>
              <a:srgbClr val="C000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pPr/>
              <a:r>
                <a:rPr lang="en-US" sz="2400" b="0" i="0">
                  <a:solidFill>
                    <a:schemeClr val="bg1"/>
                  </a:solidFill>
                  <a:latin typeface="Cambria Math" panose="02040503050406030204" pitchFamily="18" charset="0"/>
                </a:rPr>
                <a:t>𝐶𝑜𝑟𝑟𝑒𝑙𝑎𝑡𝑖𝑜𝑛=  (𝐶𝑜𝑣(𝑥,𝑦))/√(𝑉𝑎𝑟(𝑥)∗𝑉𝑎𝑟(𝑦))</a:t>
              </a:r>
              <a:endParaRPr lang="en-GB" sz="2400">
                <a:solidFill>
                  <a:schemeClr val="bg1"/>
                </a:solidFill>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FE1AD-7226-2C41-BDC4-32E68F5BC532}">
  <dimension ref="B1:Z59"/>
  <sheetViews>
    <sheetView tabSelected="1" topLeftCell="G1" workbookViewId="0">
      <selection activeCell="K63" sqref="K63"/>
    </sheetView>
  </sheetViews>
  <sheetFormatPr baseColWidth="10" defaultRowHeight="16" x14ac:dyDescent="0.2"/>
  <cols>
    <col min="2" max="3" width="12" bestFit="1" customWidth="1"/>
    <col min="6" max="7" width="17.33203125" bestFit="1" customWidth="1"/>
    <col min="8" max="8" width="13.6640625" bestFit="1" customWidth="1"/>
    <col min="9" max="9" width="13" bestFit="1" customWidth="1"/>
  </cols>
  <sheetData>
    <row r="1" spans="2:26" x14ac:dyDescent="0.2">
      <c r="B1" s="4" t="s">
        <v>0</v>
      </c>
      <c r="C1" s="5"/>
      <c r="D1" s="5"/>
      <c r="E1" s="5"/>
      <c r="F1" s="5"/>
      <c r="G1" s="5"/>
      <c r="H1" s="5"/>
      <c r="I1" s="5"/>
      <c r="J1" s="5"/>
      <c r="K1" s="5"/>
      <c r="L1" s="5"/>
      <c r="M1" s="6"/>
      <c r="O1" s="4" t="s">
        <v>29</v>
      </c>
      <c r="P1" s="5"/>
      <c r="Q1" s="5"/>
      <c r="R1" s="5"/>
      <c r="S1" s="5"/>
      <c r="T1" s="5"/>
      <c r="U1" s="5"/>
      <c r="V1" s="5"/>
      <c r="W1" s="5"/>
      <c r="X1" s="5"/>
      <c r="Y1" s="5"/>
      <c r="Z1" s="6"/>
    </row>
    <row r="2" spans="2:26" x14ac:dyDescent="0.2">
      <c r="B2" s="7"/>
      <c r="C2" s="8"/>
      <c r="D2" s="8"/>
      <c r="E2" s="8"/>
      <c r="F2" s="8"/>
      <c r="G2" s="8"/>
      <c r="H2" s="8"/>
      <c r="I2" s="8"/>
      <c r="J2" s="8"/>
      <c r="K2" s="8"/>
      <c r="L2" s="8"/>
      <c r="M2" s="9"/>
      <c r="O2" s="7"/>
      <c r="P2" s="8"/>
      <c r="Q2" s="8"/>
      <c r="R2" s="8"/>
      <c r="S2" s="8"/>
      <c r="T2" s="8"/>
      <c r="U2" s="8"/>
      <c r="V2" s="8"/>
      <c r="W2" s="8"/>
      <c r="X2" s="8"/>
      <c r="Y2" s="8"/>
      <c r="Z2" s="9"/>
    </row>
    <row r="3" spans="2:26" ht="17" thickBot="1" x14ac:dyDescent="0.25">
      <c r="B3" s="10"/>
      <c r="C3" s="11"/>
      <c r="D3" s="11"/>
      <c r="E3" s="11"/>
      <c r="F3" s="11"/>
      <c r="G3" s="11"/>
      <c r="H3" s="11"/>
      <c r="I3" s="11"/>
      <c r="J3" s="11"/>
      <c r="K3" s="11"/>
      <c r="L3" s="11"/>
      <c r="M3" s="12"/>
      <c r="O3" s="10"/>
      <c r="P3" s="11"/>
      <c r="Q3" s="11"/>
      <c r="R3" s="11"/>
      <c r="S3" s="11"/>
      <c r="T3" s="11"/>
      <c r="U3" s="11"/>
      <c r="V3" s="11"/>
      <c r="W3" s="11"/>
      <c r="X3" s="11"/>
      <c r="Y3" s="11"/>
      <c r="Z3" s="12"/>
    </row>
    <row r="4" spans="2:26" ht="16" customHeight="1" x14ac:dyDescent="0.2">
      <c r="B4" s="27" t="s">
        <v>12</v>
      </c>
      <c r="C4" s="27"/>
      <c r="D4" s="27"/>
      <c r="E4" s="27"/>
    </row>
    <row r="5" spans="2:26" ht="16" customHeight="1" x14ac:dyDescent="0.2">
      <c r="B5" s="22"/>
      <c r="C5" s="22"/>
      <c r="D5" s="22"/>
      <c r="E5" s="22"/>
    </row>
    <row r="6" spans="2:26" x14ac:dyDescent="0.2">
      <c r="B6" s="22"/>
      <c r="C6" s="22"/>
      <c r="D6" s="22"/>
      <c r="E6" s="22"/>
    </row>
    <row r="7" spans="2:26" x14ac:dyDescent="0.2">
      <c r="B7" s="22"/>
      <c r="C7" s="22"/>
      <c r="D7" s="22"/>
      <c r="E7" s="22"/>
    </row>
    <row r="8" spans="2:26" x14ac:dyDescent="0.2">
      <c r="B8" s="22"/>
      <c r="C8" s="22"/>
      <c r="D8" s="22"/>
      <c r="E8" s="22"/>
    </row>
    <row r="9" spans="2:26" ht="17" thickBot="1" x14ac:dyDescent="0.25">
      <c r="B9" s="44" t="s">
        <v>2</v>
      </c>
      <c r="C9" s="44" t="s">
        <v>3</v>
      </c>
      <c r="D9" s="44" t="s">
        <v>4</v>
      </c>
      <c r="E9" s="44" t="s">
        <v>5</v>
      </c>
      <c r="F9" s="44" t="s">
        <v>6</v>
      </c>
      <c r="G9" s="44" t="s">
        <v>7</v>
      </c>
      <c r="H9" s="44" t="s">
        <v>8</v>
      </c>
      <c r="I9" s="13" t="s">
        <v>1</v>
      </c>
      <c r="J9" s="14"/>
      <c r="K9" s="14"/>
      <c r="L9" s="15"/>
    </row>
    <row r="10" spans="2:26" x14ac:dyDescent="0.2">
      <c r="B10" s="2">
        <v>12</v>
      </c>
      <c r="C10" s="2">
        <v>14</v>
      </c>
      <c r="D10" s="3">
        <f>B10-C$19</f>
        <v>-6.875</v>
      </c>
      <c r="E10" s="2">
        <f>C10-D$19</f>
        <v>-26.5</v>
      </c>
      <c r="F10" s="3">
        <f>D10*E10</f>
        <v>182.1875</v>
      </c>
      <c r="G10" s="3">
        <f>D10^2</f>
        <v>47.265625</v>
      </c>
      <c r="H10" s="3">
        <f>E10^2</f>
        <v>702.25</v>
      </c>
      <c r="I10" s="13"/>
      <c r="J10" s="14"/>
      <c r="K10" s="14"/>
      <c r="L10" s="15"/>
      <c r="O10" s="46" t="s">
        <v>30</v>
      </c>
      <c r="P10" s="47"/>
      <c r="Q10" s="47"/>
      <c r="R10" s="47"/>
      <c r="S10" s="47"/>
      <c r="T10" s="48"/>
      <c r="U10" s="46" t="s">
        <v>31</v>
      </c>
      <c r="V10" s="47"/>
      <c r="W10" s="47"/>
      <c r="X10" s="47"/>
      <c r="Y10" s="47"/>
      <c r="Z10" s="48"/>
    </row>
    <row r="11" spans="2:26" x14ac:dyDescent="0.2">
      <c r="B11" s="2">
        <v>15</v>
      </c>
      <c r="C11" s="2">
        <v>25</v>
      </c>
      <c r="D11" s="3">
        <f>B11-C$19</f>
        <v>-3.875</v>
      </c>
      <c r="E11" s="2">
        <f>C11-D$19</f>
        <v>-15.5</v>
      </c>
      <c r="F11" s="3">
        <f t="shared" ref="F11:F17" si="0">D11*E11</f>
        <v>60.0625</v>
      </c>
      <c r="G11" s="3">
        <f t="shared" ref="G11:G17" si="1">D11^2</f>
        <v>15.015625</v>
      </c>
      <c r="H11" s="3">
        <f t="shared" ref="H11:H17" si="2">E11^2</f>
        <v>240.25</v>
      </c>
      <c r="I11" s="13"/>
      <c r="J11" s="14"/>
      <c r="K11" s="14"/>
      <c r="L11" s="15"/>
      <c r="O11" s="49"/>
      <c r="P11" s="50"/>
      <c r="Q11" s="50"/>
      <c r="R11" s="50"/>
      <c r="S11" s="50"/>
      <c r="T11" s="51"/>
      <c r="U11" s="49"/>
      <c r="V11" s="50"/>
      <c r="W11" s="50"/>
      <c r="X11" s="50"/>
      <c r="Y11" s="50"/>
      <c r="Z11" s="51"/>
    </row>
    <row r="12" spans="2:26" x14ac:dyDescent="0.2">
      <c r="B12" s="2">
        <v>17</v>
      </c>
      <c r="C12" s="2">
        <v>20</v>
      </c>
      <c r="D12" s="3">
        <f>B12-C$19</f>
        <v>-1.875</v>
      </c>
      <c r="E12" s="2">
        <f>C12-D$19</f>
        <v>-20.5</v>
      </c>
      <c r="F12" s="3">
        <f t="shared" si="0"/>
        <v>38.4375</v>
      </c>
      <c r="G12" s="3">
        <f t="shared" si="1"/>
        <v>3.515625</v>
      </c>
      <c r="H12" s="3">
        <f t="shared" si="2"/>
        <v>420.25</v>
      </c>
      <c r="I12" s="13"/>
      <c r="J12" s="14"/>
      <c r="K12" s="14"/>
      <c r="L12" s="15"/>
      <c r="O12" s="49"/>
      <c r="P12" s="50"/>
      <c r="Q12" s="50"/>
      <c r="R12" s="50"/>
      <c r="S12" s="50"/>
      <c r="T12" s="51"/>
      <c r="U12" s="49"/>
      <c r="V12" s="50"/>
      <c r="W12" s="50"/>
      <c r="X12" s="50"/>
      <c r="Y12" s="50"/>
      <c r="Z12" s="51"/>
    </row>
    <row r="13" spans="2:26" ht="17" thickBot="1" x14ac:dyDescent="0.25">
      <c r="B13" s="2">
        <v>18</v>
      </c>
      <c r="C13" s="2">
        <v>35</v>
      </c>
      <c r="D13" s="3">
        <f>B13-C$19</f>
        <v>-0.875</v>
      </c>
      <c r="E13" s="2">
        <f>C13-D$19</f>
        <v>-5.5</v>
      </c>
      <c r="F13" s="3">
        <f t="shared" si="0"/>
        <v>4.8125</v>
      </c>
      <c r="G13" s="3">
        <f t="shared" si="1"/>
        <v>0.765625</v>
      </c>
      <c r="H13" s="3">
        <f t="shared" si="2"/>
        <v>30.25</v>
      </c>
      <c r="I13" s="16"/>
      <c r="J13" s="17"/>
      <c r="K13" s="17"/>
      <c r="L13" s="18"/>
      <c r="O13" s="49"/>
      <c r="P13" s="50"/>
      <c r="Q13" s="50"/>
      <c r="R13" s="50"/>
      <c r="S13" s="50"/>
      <c r="T13" s="51"/>
      <c r="U13" s="49"/>
      <c r="V13" s="50"/>
      <c r="W13" s="50"/>
      <c r="X13" s="50"/>
      <c r="Y13" s="50"/>
      <c r="Z13" s="51"/>
    </row>
    <row r="14" spans="2:26" x14ac:dyDescent="0.2">
      <c r="B14" s="2">
        <v>20</v>
      </c>
      <c r="C14" s="2">
        <v>45</v>
      </c>
      <c r="D14" s="3">
        <f>B14-C$19</f>
        <v>1.125</v>
      </c>
      <c r="E14" s="2">
        <f>C14-D$19</f>
        <v>4.5</v>
      </c>
      <c r="F14" s="3">
        <f t="shared" si="0"/>
        <v>5.0625</v>
      </c>
      <c r="G14" s="3">
        <f t="shared" si="1"/>
        <v>1.265625</v>
      </c>
      <c r="H14" s="3">
        <f t="shared" si="2"/>
        <v>20.25</v>
      </c>
      <c r="O14" s="49"/>
      <c r="P14" s="50"/>
      <c r="Q14" s="50"/>
      <c r="R14" s="50"/>
      <c r="S14" s="50"/>
      <c r="T14" s="51"/>
      <c r="U14" s="49"/>
      <c r="V14" s="50"/>
      <c r="W14" s="50"/>
      <c r="X14" s="50"/>
      <c r="Y14" s="50"/>
      <c r="Z14" s="51"/>
    </row>
    <row r="15" spans="2:26" x14ac:dyDescent="0.2">
      <c r="B15" s="2">
        <v>21</v>
      </c>
      <c r="C15" s="2">
        <v>30</v>
      </c>
      <c r="D15" s="3">
        <f>B15-C$19</f>
        <v>2.125</v>
      </c>
      <c r="E15" s="2">
        <f>C15-D$19</f>
        <v>-10.5</v>
      </c>
      <c r="F15" s="3">
        <f t="shared" si="0"/>
        <v>-22.3125</v>
      </c>
      <c r="G15" s="3">
        <f t="shared" si="1"/>
        <v>4.515625</v>
      </c>
      <c r="H15" s="3">
        <f t="shared" si="2"/>
        <v>110.25</v>
      </c>
      <c r="O15" s="49"/>
      <c r="P15" s="50"/>
      <c r="Q15" s="50"/>
      <c r="R15" s="50"/>
      <c r="S15" s="50"/>
      <c r="T15" s="51"/>
      <c r="U15" s="49"/>
      <c r="V15" s="50"/>
      <c r="W15" s="50"/>
      <c r="X15" s="50"/>
      <c r="Y15" s="50"/>
      <c r="Z15" s="51"/>
    </row>
    <row r="16" spans="2:26" x14ac:dyDescent="0.2">
      <c r="B16" s="2">
        <v>22</v>
      </c>
      <c r="C16" s="2">
        <v>60</v>
      </c>
      <c r="D16" s="3">
        <f>B16-C$19</f>
        <v>3.125</v>
      </c>
      <c r="E16" s="2">
        <f>C16-D$19</f>
        <v>19.5</v>
      </c>
      <c r="F16" s="3">
        <f t="shared" si="0"/>
        <v>60.9375</v>
      </c>
      <c r="G16" s="3">
        <f t="shared" si="1"/>
        <v>9.765625</v>
      </c>
      <c r="H16" s="3">
        <f t="shared" si="2"/>
        <v>380.25</v>
      </c>
      <c r="O16" s="49"/>
      <c r="P16" s="50"/>
      <c r="Q16" s="50"/>
      <c r="R16" s="50"/>
      <c r="S16" s="50"/>
      <c r="T16" s="51"/>
      <c r="U16" s="49"/>
      <c r="V16" s="50"/>
      <c r="W16" s="50"/>
      <c r="X16" s="50"/>
      <c r="Y16" s="50"/>
      <c r="Z16" s="51"/>
    </row>
    <row r="17" spans="2:26" x14ac:dyDescent="0.2">
      <c r="B17" s="2">
        <v>26</v>
      </c>
      <c r="C17" s="2">
        <v>95</v>
      </c>
      <c r="D17" s="3">
        <f>B17-C$19</f>
        <v>7.125</v>
      </c>
      <c r="E17" s="2">
        <f>C17-D$19</f>
        <v>54.5</v>
      </c>
      <c r="F17" s="3">
        <f t="shared" si="0"/>
        <v>388.3125</v>
      </c>
      <c r="G17" s="3">
        <f t="shared" si="1"/>
        <v>50.765625</v>
      </c>
      <c r="H17" s="3">
        <f t="shared" si="2"/>
        <v>2970.25</v>
      </c>
      <c r="O17" s="49"/>
      <c r="P17" s="50"/>
      <c r="Q17" s="50"/>
      <c r="R17" s="50"/>
      <c r="S17" s="50"/>
      <c r="T17" s="51"/>
      <c r="U17" s="49"/>
      <c r="V17" s="50"/>
      <c r="W17" s="50"/>
      <c r="X17" s="50"/>
      <c r="Y17" s="50"/>
      <c r="Z17" s="51"/>
    </row>
    <row r="18" spans="2:26" x14ac:dyDescent="0.2">
      <c r="B18" s="1"/>
      <c r="C18" s="1"/>
      <c r="D18" s="1"/>
      <c r="E18" s="1"/>
      <c r="F18" s="1"/>
      <c r="G18" s="1"/>
      <c r="H18" s="1"/>
      <c r="I18" s="1"/>
      <c r="O18" s="49"/>
      <c r="P18" s="50"/>
      <c r="Q18" s="50"/>
      <c r="R18" s="50"/>
      <c r="S18" s="50"/>
      <c r="T18" s="51"/>
      <c r="U18" s="49"/>
      <c r="V18" s="50"/>
      <c r="W18" s="50"/>
      <c r="X18" s="50"/>
      <c r="Y18" s="50"/>
      <c r="Z18" s="51"/>
    </row>
    <row r="19" spans="2:26" x14ac:dyDescent="0.2">
      <c r="B19" s="2" t="s">
        <v>9</v>
      </c>
      <c r="C19" s="26">
        <f>AVERAGE(B10:B17)</f>
        <v>18.875</v>
      </c>
      <c r="D19" s="26">
        <f>AVERAGE(C10:C17)</f>
        <v>40.5</v>
      </c>
      <c r="E19" s="1"/>
      <c r="F19" s="2">
        <f>SUM(F10:F17)</f>
        <v>717.5</v>
      </c>
      <c r="G19" s="2">
        <f>SUM(G10:G17)</f>
        <v>132.875</v>
      </c>
      <c r="H19" s="2">
        <f>SUM(H10:H17)</f>
        <v>4874</v>
      </c>
      <c r="O19" s="49"/>
      <c r="P19" s="50"/>
      <c r="Q19" s="50"/>
      <c r="R19" s="50"/>
      <c r="S19" s="50"/>
      <c r="T19" s="51"/>
      <c r="U19" s="49"/>
      <c r="V19" s="50"/>
      <c r="W19" s="50"/>
      <c r="X19" s="50"/>
      <c r="Y19" s="50"/>
      <c r="Z19" s="51"/>
    </row>
    <row r="20" spans="2:26" x14ac:dyDescent="0.2">
      <c r="B20" s="1"/>
      <c r="C20" s="1"/>
      <c r="D20" s="1"/>
      <c r="E20" s="1"/>
      <c r="F20" s="2"/>
      <c r="G20" s="2">
        <f>SQRT(G19*H19)</f>
        <v>804.75632958057554</v>
      </c>
      <c r="H20" s="2"/>
      <c r="O20" s="49"/>
      <c r="P20" s="50"/>
      <c r="Q20" s="50"/>
      <c r="R20" s="50"/>
      <c r="S20" s="50"/>
      <c r="T20" s="51"/>
      <c r="U20" s="49"/>
      <c r="V20" s="50"/>
      <c r="W20" s="50"/>
      <c r="X20" s="50"/>
      <c r="Y20" s="50"/>
      <c r="Z20" s="51"/>
    </row>
    <row r="21" spans="2:26" x14ac:dyDescent="0.2">
      <c r="B21" s="2" t="s">
        <v>10</v>
      </c>
      <c r="C21" s="2">
        <f>F19/G20</f>
        <v>0.8915742239317932</v>
      </c>
      <c r="D21" s="1"/>
      <c r="E21" s="1"/>
      <c r="F21" s="1"/>
      <c r="G21" s="1"/>
      <c r="H21" s="1"/>
      <c r="I21" s="1"/>
      <c r="O21" s="49"/>
      <c r="P21" s="50"/>
      <c r="Q21" s="50"/>
      <c r="R21" s="50"/>
      <c r="S21" s="50"/>
      <c r="T21" s="51"/>
      <c r="U21" s="49"/>
      <c r="V21" s="50"/>
      <c r="W21" s="50"/>
      <c r="X21" s="50"/>
      <c r="Y21" s="50"/>
      <c r="Z21" s="51"/>
    </row>
    <row r="22" spans="2:26" ht="17" thickBot="1" x14ac:dyDescent="0.25">
      <c r="B22" s="2" t="s">
        <v>11</v>
      </c>
      <c r="C22" s="2">
        <f>PEARSON(B10:B17,C10:C17)</f>
        <v>0.8915742239317932</v>
      </c>
      <c r="I22" s="1"/>
      <c r="O22" s="52"/>
      <c r="P22" s="53"/>
      <c r="Q22" s="53"/>
      <c r="R22" s="53"/>
      <c r="S22" s="53"/>
      <c r="T22" s="54"/>
      <c r="U22" s="52"/>
      <c r="V22" s="53"/>
      <c r="W22" s="53"/>
      <c r="X22" s="53"/>
      <c r="Y22" s="53"/>
      <c r="Z22" s="54"/>
    </row>
    <row r="23" spans="2:26" x14ac:dyDescent="0.2">
      <c r="B23" s="1"/>
      <c r="I23" s="1"/>
      <c r="O23" s="1"/>
    </row>
    <row r="24" spans="2:26" x14ac:dyDescent="0.2">
      <c r="B24" s="1"/>
      <c r="C24" s="1"/>
      <c r="D24" s="1"/>
      <c r="E24" s="1"/>
      <c r="H24" s="1"/>
      <c r="I24" s="1"/>
    </row>
    <row r="25" spans="2:26" ht="16" customHeight="1" x14ac:dyDescent="0.2">
      <c r="B25" s="23" t="s">
        <v>16</v>
      </c>
      <c r="C25" s="23"/>
      <c r="D25" s="23"/>
      <c r="E25" s="23"/>
      <c r="H25" s="1"/>
      <c r="I25" s="1"/>
    </row>
    <row r="26" spans="2:26" ht="16" customHeight="1" x14ac:dyDescent="0.2">
      <c r="B26" s="23"/>
      <c r="C26" s="23"/>
      <c r="D26" s="23"/>
      <c r="E26" s="23"/>
      <c r="H26" s="1"/>
      <c r="I26" s="1"/>
    </row>
    <row r="27" spans="2:26" ht="16" customHeight="1" x14ac:dyDescent="0.2">
      <c r="B27" s="23"/>
      <c r="C27" s="23"/>
      <c r="D27" s="23"/>
      <c r="E27" s="23"/>
      <c r="H27" s="1"/>
      <c r="I27" s="1"/>
    </row>
    <row r="28" spans="2:26" x14ac:dyDescent="0.2">
      <c r="B28" s="23"/>
      <c r="C28" s="23"/>
      <c r="D28" s="23"/>
      <c r="E28" s="23"/>
      <c r="H28" s="1"/>
      <c r="I28" s="1"/>
    </row>
    <row r="29" spans="2:26" ht="17" thickBot="1" x14ac:dyDescent="0.25">
      <c r="B29" s="23"/>
      <c r="C29" s="23"/>
      <c r="D29" s="23"/>
      <c r="E29" s="23"/>
      <c r="H29" s="1"/>
      <c r="I29" s="1"/>
    </row>
    <row r="30" spans="2:26" x14ac:dyDescent="0.2">
      <c r="B30" s="44" t="s">
        <v>2</v>
      </c>
      <c r="C30" s="44" t="s">
        <v>3</v>
      </c>
      <c r="D30" s="44" t="s">
        <v>13</v>
      </c>
      <c r="E30" s="45" t="s">
        <v>14</v>
      </c>
      <c r="F30" s="44" t="s">
        <v>17</v>
      </c>
      <c r="G30" s="29" t="s">
        <v>19</v>
      </c>
      <c r="H30" s="30"/>
      <c r="I30" s="30"/>
      <c r="J30" s="31"/>
    </row>
    <row r="31" spans="2:26" ht="17" thickBot="1" x14ac:dyDescent="0.25">
      <c r="B31" s="2">
        <v>12</v>
      </c>
      <c r="C31" s="2">
        <v>14</v>
      </c>
      <c r="D31" s="2">
        <v>1</v>
      </c>
      <c r="E31" s="19">
        <v>1</v>
      </c>
      <c r="F31" s="2">
        <f>(D31-E31)^2</f>
        <v>0</v>
      </c>
      <c r="G31" s="32"/>
      <c r="H31" s="33"/>
      <c r="I31" s="33"/>
      <c r="J31" s="34"/>
      <c r="L31" s="1"/>
    </row>
    <row r="32" spans="2:26" x14ac:dyDescent="0.2">
      <c r="B32" s="2">
        <v>15</v>
      </c>
      <c r="C32" s="2">
        <v>25</v>
      </c>
      <c r="D32" s="2">
        <v>2</v>
      </c>
      <c r="E32" s="19">
        <v>3</v>
      </c>
      <c r="F32" s="2">
        <f t="shared" ref="F32:F38" si="3">(D32-E32)^2</f>
        <v>1</v>
      </c>
    </row>
    <row r="33" spans="2:12" ht="16" customHeight="1" x14ac:dyDescent="0.2">
      <c r="B33" s="2">
        <v>17</v>
      </c>
      <c r="C33" s="2">
        <v>20</v>
      </c>
      <c r="D33" s="2">
        <v>3</v>
      </c>
      <c r="E33" s="19">
        <v>2</v>
      </c>
      <c r="F33" s="2">
        <f t="shared" si="3"/>
        <v>1</v>
      </c>
      <c r="G33" s="28" t="s">
        <v>18</v>
      </c>
      <c r="H33" s="28">
        <f>1-((6*8)/(8*(8^2-1)))</f>
        <v>0.90476190476190477</v>
      </c>
      <c r="I33" s="20"/>
      <c r="J33" s="20"/>
      <c r="L33" s="21"/>
    </row>
    <row r="34" spans="2:12" ht="16" customHeight="1" x14ac:dyDescent="0.2">
      <c r="B34" s="2">
        <v>18</v>
      </c>
      <c r="C34" s="2">
        <v>35</v>
      </c>
      <c r="D34" s="2">
        <v>4</v>
      </c>
      <c r="E34" s="19">
        <v>5</v>
      </c>
      <c r="F34" s="2">
        <f t="shared" si="3"/>
        <v>1</v>
      </c>
      <c r="G34" s="28" t="s">
        <v>15</v>
      </c>
      <c r="H34" s="28">
        <f>PEARSON(D31:D38,E31:E38)</f>
        <v>0.90476190476190477</v>
      </c>
      <c r="I34" s="24"/>
      <c r="J34" s="21"/>
      <c r="L34" s="21"/>
    </row>
    <row r="35" spans="2:12" ht="17" customHeight="1" x14ac:dyDescent="0.2">
      <c r="B35" s="2">
        <v>20</v>
      </c>
      <c r="C35" s="2">
        <v>45</v>
      </c>
      <c r="D35" s="2">
        <v>5</v>
      </c>
      <c r="E35" s="19">
        <v>6</v>
      </c>
      <c r="F35" s="2">
        <f t="shared" si="3"/>
        <v>1</v>
      </c>
      <c r="I35" s="20"/>
      <c r="J35" s="21"/>
    </row>
    <row r="36" spans="2:12" x14ac:dyDescent="0.2">
      <c r="B36" s="2">
        <v>21</v>
      </c>
      <c r="C36" s="2">
        <v>30</v>
      </c>
      <c r="D36" s="2">
        <v>6</v>
      </c>
      <c r="E36" s="19">
        <v>4</v>
      </c>
      <c r="F36" s="2">
        <f t="shared" si="3"/>
        <v>4</v>
      </c>
      <c r="H36" s="24"/>
      <c r="I36" s="20"/>
      <c r="J36" s="21"/>
    </row>
    <row r="37" spans="2:12" x14ac:dyDescent="0.2">
      <c r="B37" s="2">
        <v>22</v>
      </c>
      <c r="C37" s="2">
        <v>60</v>
      </c>
      <c r="D37" s="2">
        <v>7</v>
      </c>
      <c r="E37" s="19">
        <v>7</v>
      </c>
      <c r="F37" s="2">
        <f t="shared" si="3"/>
        <v>0</v>
      </c>
      <c r="H37" s="24"/>
      <c r="J37" s="21"/>
    </row>
    <row r="38" spans="2:12" x14ac:dyDescent="0.2">
      <c r="B38" s="2">
        <v>26</v>
      </c>
      <c r="C38" s="2">
        <v>95</v>
      </c>
      <c r="D38" s="2">
        <v>8</v>
      </c>
      <c r="E38" s="19">
        <v>8</v>
      </c>
      <c r="F38" s="2">
        <f t="shared" si="3"/>
        <v>0</v>
      </c>
      <c r="H38" s="24"/>
      <c r="I38" s="24"/>
      <c r="J38" s="21"/>
    </row>
    <row r="39" spans="2:12" x14ac:dyDescent="0.2">
      <c r="F39" s="25">
        <f>SUM(F31:F38)</f>
        <v>8</v>
      </c>
    </row>
    <row r="41" spans="2:12" x14ac:dyDescent="0.2">
      <c r="B41" s="1"/>
      <c r="C41" s="1"/>
      <c r="D41" s="1"/>
      <c r="E41" s="1"/>
      <c r="H41" s="1"/>
      <c r="I41" s="1"/>
    </row>
    <row r="42" spans="2:12" x14ac:dyDescent="0.2">
      <c r="B42" s="23" t="s">
        <v>20</v>
      </c>
      <c r="C42" s="23"/>
      <c r="D42" s="23"/>
      <c r="E42" s="23"/>
      <c r="H42" s="1"/>
      <c r="I42" s="1"/>
    </row>
    <row r="43" spans="2:12" x14ac:dyDescent="0.2">
      <c r="B43" s="23"/>
      <c r="C43" s="23"/>
      <c r="D43" s="23"/>
      <c r="E43" s="23"/>
      <c r="H43" s="1"/>
      <c r="I43" s="1"/>
    </row>
    <row r="44" spans="2:12" x14ac:dyDescent="0.2">
      <c r="B44" s="23"/>
      <c r="C44" s="23"/>
      <c r="D44" s="23"/>
      <c r="E44" s="23"/>
      <c r="H44" s="1"/>
      <c r="I44" s="1"/>
    </row>
    <row r="45" spans="2:12" x14ac:dyDescent="0.2">
      <c r="B45" s="23"/>
      <c r="C45" s="23"/>
      <c r="D45" s="23"/>
      <c r="E45" s="23"/>
      <c r="H45" s="1"/>
      <c r="I45" s="1"/>
    </row>
    <row r="46" spans="2:12" x14ac:dyDescent="0.2">
      <c r="B46" s="23"/>
      <c r="C46" s="23"/>
      <c r="D46" s="23"/>
      <c r="E46" s="23"/>
      <c r="H46" s="1"/>
      <c r="I46" s="1"/>
    </row>
    <row r="48" spans="2:12" x14ac:dyDescent="0.2">
      <c r="B48" s="43" t="s">
        <v>22</v>
      </c>
      <c r="C48" s="43" t="s">
        <v>23</v>
      </c>
      <c r="D48" s="39"/>
      <c r="E48" s="39"/>
      <c r="F48" s="39"/>
      <c r="G48" s="39"/>
      <c r="H48" s="40" t="s">
        <v>27</v>
      </c>
      <c r="I48" s="40">
        <v>11</v>
      </c>
      <c r="J48" s="40"/>
    </row>
    <row r="49" spans="2:16" ht="16" customHeight="1" x14ac:dyDescent="0.2">
      <c r="B49" s="40">
        <v>1</v>
      </c>
      <c r="C49" s="40">
        <v>3</v>
      </c>
      <c r="D49" s="39"/>
      <c r="E49" s="39"/>
      <c r="H49" s="40" t="s">
        <v>28</v>
      </c>
      <c r="I49" s="40">
        <v>4</v>
      </c>
      <c r="J49" s="40">
        <f>(11-4)/(11+4)</f>
        <v>0.46666666666666667</v>
      </c>
      <c r="N49" s="35"/>
      <c r="O49" s="35"/>
      <c r="P49" s="35"/>
    </row>
    <row r="50" spans="2:16" x14ac:dyDescent="0.2">
      <c r="B50" s="40">
        <v>2</v>
      </c>
      <c r="C50" s="40">
        <v>1</v>
      </c>
      <c r="D50" s="42" t="s">
        <v>24</v>
      </c>
      <c r="E50" s="39"/>
      <c r="N50" s="35"/>
      <c r="O50" s="35"/>
      <c r="P50" s="35"/>
    </row>
    <row r="51" spans="2:16" x14ac:dyDescent="0.2">
      <c r="B51" s="40">
        <v>3</v>
      </c>
      <c r="C51" s="40">
        <v>4</v>
      </c>
      <c r="D51" s="41" t="s">
        <v>25</v>
      </c>
      <c r="E51" s="41" t="s">
        <v>25</v>
      </c>
      <c r="F51" s="39"/>
      <c r="G51" s="39"/>
      <c r="H51" s="39"/>
      <c r="N51" s="35"/>
      <c r="O51" s="35"/>
      <c r="P51" s="35"/>
    </row>
    <row r="52" spans="2:16" x14ac:dyDescent="0.2">
      <c r="B52" s="40">
        <v>4</v>
      </c>
      <c r="C52" s="40">
        <v>2</v>
      </c>
      <c r="D52" s="42" t="s">
        <v>24</v>
      </c>
      <c r="E52" s="41" t="s">
        <v>25</v>
      </c>
      <c r="F52" s="42" t="s">
        <v>26</v>
      </c>
      <c r="G52" s="39"/>
      <c r="H52" s="39"/>
    </row>
    <row r="53" spans="2:16" x14ac:dyDescent="0.2">
      <c r="B53" s="40">
        <v>5</v>
      </c>
      <c r="C53" s="40">
        <v>6</v>
      </c>
      <c r="D53" s="41" t="s">
        <v>25</v>
      </c>
      <c r="E53" s="41" t="s">
        <v>25</v>
      </c>
      <c r="F53" s="41" t="s">
        <v>25</v>
      </c>
      <c r="G53" s="41" t="s">
        <v>25</v>
      </c>
      <c r="H53" s="39"/>
    </row>
    <row r="54" spans="2:16" x14ac:dyDescent="0.2">
      <c r="B54" s="40">
        <v>6</v>
      </c>
      <c r="C54" s="40">
        <v>5</v>
      </c>
      <c r="D54" s="41" t="s">
        <v>25</v>
      </c>
      <c r="E54" s="41" t="s">
        <v>25</v>
      </c>
      <c r="F54" s="41" t="s">
        <v>25</v>
      </c>
      <c r="G54" s="41" t="s">
        <v>25</v>
      </c>
      <c r="H54" s="42" t="s">
        <v>24</v>
      </c>
    </row>
    <row r="55" spans="2:16" ht="17" thickBot="1" x14ac:dyDescent="0.25"/>
    <row r="56" spans="2:16" x14ac:dyDescent="0.2">
      <c r="B56" s="29" t="s">
        <v>21</v>
      </c>
      <c r="C56" s="30"/>
      <c r="D56" s="30"/>
      <c r="E56" s="30"/>
      <c r="F56" s="30"/>
      <c r="G56" s="31"/>
    </row>
    <row r="57" spans="2:16" x14ac:dyDescent="0.2">
      <c r="B57" s="36"/>
      <c r="C57" s="37"/>
      <c r="D57" s="37"/>
      <c r="E57" s="37"/>
      <c r="F57" s="37"/>
      <c r="G57" s="38"/>
      <c r="I57" s="24"/>
    </row>
    <row r="58" spans="2:16" x14ac:dyDescent="0.2">
      <c r="B58" s="36"/>
      <c r="C58" s="37"/>
      <c r="D58" s="37"/>
      <c r="E58" s="37"/>
      <c r="F58" s="37"/>
      <c r="G58" s="38"/>
    </row>
    <row r="59" spans="2:16" ht="17" thickBot="1" x14ac:dyDescent="0.25">
      <c r="B59" s="32"/>
      <c r="C59" s="33"/>
      <c r="D59" s="33"/>
      <c r="E59" s="33"/>
      <c r="F59" s="33"/>
      <c r="G59" s="34"/>
    </row>
  </sheetData>
  <mergeCells count="10">
    <mergeCell ref="B56:G59"/>
    <mergeCell ref="O1:Z3"/>
    <mergeCell ref="O10:T22"/>
    <mergeCell ref="U10:Z22"/>
    <mergeCell ref="G30:J31"/>
    <mergeCell ref="B25:E29"/>
    <mergeCell ref="B4:E8"/>
    <mergeCell ref="B42:E46"/>
    <mergeCell ref="B1:M3"/>
    <mergeCell ref="I9:L13"/>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thomaskutty13.reji@gmail.com</dc:creator>
  <cp:lastModifiedBy>thomaskutty13.reji@gmail.com</cp:lastModifiedBy>
  <dcterms:created xsi:type="dcterms:W3CDTF">2024-04-29T09:20:22Z</dcterms:created>
  <dcterms:modified xsi:type="dcterms:W3CDTF">2024-04-29T19:52:06Z</dcterms:modified>
</cp:coreProperties>
</file>