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bookViews>
    <workbookView xWindow="0" yWindow="0" windowWidth="17256" windowHeight="6984" tabRatio="703" activeTab="2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<sst xmlns="http://schemas.openxmlformats.org/spreadsheetml/2006/main" count="389" uniqueCount="60">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</sst>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</cellXfs>
  <cellStyles count="4">
    <cellStyle name="Eingabe" xfId="3" builtinId="20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workbookViewId="0">
      <selection activeCell="L9" sqref="L9"/>
    </sheetView>
  </sheetViews>
  <sheetFormatPr baseColWidth="10" defaultRowHeight="14.4" x14ac:dyDescent="0.3"/>
  <cols>
    <col min="1" max="1" width="35" customWidth="1"/>
    <col min="2" max="2" width="12.77734375" style="13" customWidth="1"/>
    <col min="3" max="10" width="12.77734375" style="19" customWidth="1"/>
    <col min="11" max="11" width="12.7773437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153.59285217346491</v>
      </c>
      <c r="C2" s="14">
        <v>136.90159211131188</v>
      </c>
      <c r="D2" s="14">
        <v>146.34846454169335</v>
      </c>
      <c r="E2" s="14">
        <v>163.77116842511495</v>
      </c>
      <c r="F2" s="14">
        <v>124.91556726532504</v>
      </c>
      <c r="G2" s="14">
        <v>153.59285217346491</v>
      </c>
      <c r="H2" s="14">
        <v>145.98244871928367</v>
      </c>
      <c r="I2" s="14">
        <v>115.57209886505619</v>
      </c>
      <c r="J2" s="14">
        <v>173.03300118485714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0.33144529510144971</v>
      </c>
      <c r="C3" s="14">
        <v>0.27996978862558491</v>
      </c>
      <c r="D3" s="14">
        <v>0.47079188485947954</v>
      </c>
      <c r="E3" s="14">
        <v>0.17173835249485706</v>
      </c>
      <c r="F3" s="14">
        <v>4.9073296165689249E-2</v>
      </c>
      <c r="G3" s="14">
        <v>0.33144529510144971</v>
      </c>
      <c r="H3" s="14">
        <v>6.6106260809492869E-3</v>
      </c>
      <c r="I3" s="14">
        <v>-6.9474207436665034E-2</v>
      </c>
      <c r="J3" s="14">
        <v>0.54236740988396359</v>
      </c>
      <c r="K3" s="42">
        <v>0.42992551916623173</v>
      </c>
      <c r="N3" s="29"/>
      <c r="O3" s="22"/>
    </row>
    <row r="4" spans="1:16" s="2" customFormat="1" x14ac:dyDescent="0.3">
      <c r="A4" s="35" t="s">
        <v>3</v>
      </c>
      <c r="B4" s="8">
        <v>-9.1666779024141665E-2</v>
      </c>
      <c r="C4" s="14">
        <v>-0.20892272327322337</v>
      </c>
      <c r="D4" s="14">
        <v>8.8665888006265181E-2</v>
      </c>
      <c r="E4" s="14">
        <v>-0.54199981745881098</v>
      </c>
      <c r="F4" s="14">
        <v>-0.19427810115274191</v>
      </c>
      <c r="G4" s="14">
        <v>-9.1666779024141665E-2</v>
      </c>
      <c r="H4" s="14">
        <v>-0.20281035307862894</v>
      </c>
      <c r="I4" s="14">
        <v>-0.21504692652973167</v>
      </c>
      <c r="J4" s="14">
        <v>-0.20889228226476808</v>
      </c>
      <c r="K4" s="42">
        <v>-8.4661537281955024E-2</v>
      </c>
      <c r="N4" s="29"/>
      <c r="O4" s="22"/>
    </row>
    <row r="5" spans="1:16" s="3" customFormat="1" x14ac:dyDescent="0.3">
      <c r="A5" s="36" t="s">
        <v>4</v>
      </c>
      <c r="B5" s="9">
        <v>1.3416292925342581E-3</v>
      </c>
      <c r="C5" s="15">
        <v>8.930668578932511E-4</v>
      </c>
      <c r="D5" s="15">
        <v>7.1691358511030711E-4</v>
      </c>
      <c r="E5" s="15">
        <v>5.8765619477489845E-4</v>
      </c>
      <c r="F5" s="15">
        <v>5.4084543882104534E-4</v>
      </c>
      <c r="G5" s="15">
        <v>1.3416292925342581E-3</v>
      </c>
      <c r="H5" s="15">
        <v>9.6692794455253387E-4</v>
      </c>
      <c r="I5" s="15">
        <v>6.9115405879994541E-4</v>
      </c>
      <c r="J5" s="15">
        <v>6.1995798669165912E-4</v>
      </c>
      <c r="K5" s="43">
        <v>5.4590766907031021E-4</v>
      </c>
      <c r="N5" s="30"/>
      <c r="O5" s="23"/>
    </row>
    <row r="6" spans="1:16" s="3" customFormat="1" x14ac:dyDescent="0.3">
      <c r="A6" s="36" t="s">
        <v>5</v>
      </c>
      <c r="B6" s="9">
        <v>82.941612976187955</v>
      </c>
      <c r="C6" s="15">
        <v>149.93179673009072</v>
      </c>
      <c r="D6" s="15">
        <v>208.52353107172246</v>
      </c>
      <c r="E6" s="15">
        <v>267.45521789112877</v>
      </c>
      <c r="F6" s="15">
        <v>280.79590456284541</v>
      </c>
      <c r="G6" s="15">
        <v>82.941612976187955</v>
      </c>
      <c r="H6" s="15">
        <v>118.72880882422849</v>
      </c>
      <c r="I6" s="15">
        <v>227.66368508762017</v>
      </c>
      <c r="J6" s="15">
        <v>227.38796245414574</v>
      </c>
      <c r="K6" s="43">
        <v>309.26353319089969</v>
      </c>
      <c r="N6" s="30"/>
      <c r="O6" s="23"/>
    </row>
    <row r="7" spans="1:16" s="3" customFormat="1" x14ac:dyDescent="0.3">
      <c r="A7" s="36" t="s">
        <v>6</v>
      </c>
      <c r="B7" s="9">
        <v>0.54137640003339027</v>
      </c>
      <c r="C7" s="15">
        <v>0.52299762846486986</v>
      </c>
      <c r="D7" s="15">
        <v>0.51915797644990469</v>
      </c>
      <c r="E7" s="15">
        <v>0.52008772204255982</v>
      </c>
      <c r="F7" s="15">
        <v>0.56252045929133399</v>
      </c>
      <c r="G7" s="15">
        <v>0.54137640003339027</v>
      </c>
      <c r="H7" s="15">
        <v>0.56821503653618388</v>
      </c>
      <c r="I7" s="15">
        <v>0.44662995261773647</v>
      </c>
      <c r="J7" s="15">
        <v>0.62268236033051094</v>
      </c>
      <c r="K7" s="43">
        <v>0.47693986728458243</v>
      </c>
      <c r="N7" s="30"/>
      <c r="O7" s="23"/>
    </row>
    <row r="8" spans="1:16" s="3" customFormat="1" x14ac:dyDescent="0.3">
      <c r="A8" s="36" t="s">
        <v>7</v>
      </c>
      <c r="B8" s="9">
        <v>0.22773735206397272</v>
      </c>
      <c r="C8" s="15">
        <v>0.18939635333989743</v>
      </c>
      <c r="D8" s="15">
        <v>0.16905292863165622</v>
      </c>
      <c r="E8" s="15">
        <v>0.1508828872539664</v>
      </c>
      <c r="F8" s="15">
        <v>0.1536775487827052</v>
      </c>
      <c r="G8" s="15">
        <v>0.22773735206397272</v>
      </c>
      <c r="H8" s="15">
        <v>0.19719491517534699</v>
      </c>
      <c r="I8" s="15">
        <v>0.1582498589921415</v>
      </c>
      <c r="J8" s="15">
        <v>0.16902538127147404</v>
      </c>
      <c r="K8" s="43">
        <v>0.15232091218076918</v>
      </c>
      <c r="N8" s="30"/>
      <c r="O8" s="23"/>
    </row>
    <row r="9" spans="1:16" s="3" customFormat="1" x14ac:dyDescent="0.3">
      <c r="A9" s="36" t="s">
        <v>8</v>
      </c>
      <c r="B9" s="9">
        <v>4.8940948857609671E-3</v>
      </c>
      <c r="C9" s="15">
        <v>6.2584260113764563E-3</v>
      </c>
      <c r="D9" s="15">
        <v>6.5837403859476829E-3</v>
      </c>
      <c r="E9" s="15">
        <v>7.4931934084728358E-3</v>
      </c>
      <c r="F9" s="15">
        <v>7.8370834819446109E-3</v>
      </c>
      <c r="G9" s="15">
        <v>4.8940948857609671E-3</v>
      </c>
      <c r="H9" s="15">
        <v>6.1274064192241885E-3</v>
      </c>
      <c r="I9" s="15">
        <v>6.8086565533089713E-3</v>
      </c>
      <c r="J9" s="15">
        <v>7.5088770920108605E-3</v>
      </c>
      <c r="K9" s="43">
        <v>7.456912129170077E-3</v>
      </c>
      <c r="N9" s="30"/>
      <c r="O9" s="23"/>
    </row>
    <row r="10" spans="1:16" s="3" customFormat="1" x14ac:dyDescent="0.3">
      <c r="A10" s="36" t="s">
        <v>9</v>
      </c>
      <c r="B10" s="9">
        <v>9.8703730932133009</v>
      </c>
      <c r="C10" s="15">
        <v>10.469654859633128</v>
      </c>
      <c r="D10" s="15">
        <v>10.745422281943698</v>
      </c>
      <c r="E10" s="15">
        <v>11.001190150491194</v>
      </c>
      <c r="F10" s="15">
        <v>11.135875930693926</v>
      </c>
      <c r="G10" s="15">
        <v>9.8703730932133009</v>
      </c>
      <c r="H10" s="15">
        <v>10.305930638769215</v>
      </c>
      <c r="I10" s="15">
        <v>10.771075636707334</v>
      </c>
      <c r="J10" s="15">
        <v>10.960637972279798</v>
      </c>
      <c r="K10" s="43">
        <v>11.109814244131959</v>
      </c>
      <c r="N10" s="30"/>
      <c r="O10" s="23"/>
    </row>
    <row r="11" spans="1:16" s="3" customFormat="1" x14ac:dyDescent="0.3">
      <c r="A11" s="36" t="s">
        <v>10</v>
      </c>
      <c r="B11" s="9">
        <v>2.2003700187942423E-2</v>
      </c>
      <c r="C11" s="15">
        <v>3.8172816704620076E-2</v>
      </c>
      <c r="D11" s="15">
        <v>5.273596762483506E-2</v>
      </c>
      <c r="E11" s="15">
        <v>6.7716734214749316E-2</v>
      </c>
      <c r="F11" s="15">
        <v>7.7626340346152886E-2</v>
      </c>
      <c r="G11" s="15">
        <v>2.2003700187942423E-2</v>
      </c>
      <c r="H11" s="15">
        <v>3.3558620130145773E-2</v>
      </c>
      <c r="I11" s="15">
        <v>4.9889274404494581E-2</v>
      </c>
      <c r="J11" s="15">
        <v>7.2963583457108599E-2</v>
      </c>
      <c r="K11" s="43">
        <v>7.2253010922647562E-2</v>
      </c>
      <c r="N11" s="30"/>
      <c r="O11" s="23"/>
    </row>
    <row r="12" spans="1:16" s="3" customFormat="1" x14ac:dyDescent="0.3">
      <c r="A12" s="36" t="s">
        <v>11</v>
      </c>
      <c r="B12" s="9">
        <v>7.0766290081309338</v>
      </c>
      <c r="C12" s="15">
        <v>9.5635661441961535</v>
      </c>
      <c r="D12" s="15">
        <v>11.34083584267281</v>
      </c>
      <c r="E12" s="15">
        <v>12.986173104841159</v>
      </c>
      <c r="F12" s="15">
        <v>13.125394896091274</v>
      </c>
      <c r="G12" s="15">
        <v>7.0766290081309338</v>
      </c>
      <c r="H12" s="15">
        <v>8.659625741265188</v>
      </c>
      <c r="I12" s="15">
        <v>12.053370069302954</v>
      </c>
      <c r="J12" s="15">
        <v>11.720139921723119</v>
      </c>
      <c r="K12" s="43">
        <v>13.753945413248813</v>
      </c>
      <c r="N12" s="30"/>
      <c r="O12" s="23"/>
    </row>
    <row r="13" spans="1:16" s="4" customFormat="1" x14ac:dyDescent="0.3">
      <c r="A13" s="37" t="s">
        <v>12</v>
      </c>
      <c r="B13" s="10">
        <v>0.97141725312401339</v>
      </c>
      <c r="C13" s="16">
        <v>0.97954804532957851</v>
      </c>
      <c r="D13" s="16">
        <v>0.98198845656727707</v>
      </c>
      <c r="E13" s="16">
        <v>0.98519410439940269</v>
      </c>
      <c r="F13" s="16">
        <v>0.98216070357785334</v>
      </c>
      <c r="G13" s="16">
        <v>0.97141725312401339</v>
      </c>
      <c r="H13" s="16">
        <v>0.97499436556231645</v>
      </c>
      <c r="I13" s="16">
        <v>0.9828355876969781</v>
      </c>
      <c r="J13" s="16">
        <v>0.98143503656144104</v>
      </c>
      <c r="K13" s="44">
        <v>0.98403710385069376</v>
      </c>
      <c r="N13" s="31"/>
      <c r="O13" s="24"/>
    </row>
    <row r="14" spans="1:16" s="4" customFormat="1" x14ac:dyDescent="0.3">
      <c r="A14" s="37" t="s">
        <v>13</v>
      </c>
      <c r="B14" s="10">
        <v>1.1238327243199353</v>
      </c>
      <c r="C14" s="16">
        <v>1.0844900422450214</v>
      </c>
      <c r="D14" s="16">
        <v>1.0756117127958282</v>
      </c>
      <c r="E14" s="16">
        <v>1.0610074252458361</v>
      </c>
      <c r="F14" s="16">
        <v>1.0713571856885868</v>
      </c>
      <c r="G14" s="16">
        <v>1.1238327243199353</v>
      </c>
      <c r="H14" s="16">
        <v>1.1018255578093301</v>
      </c>
      <c r="I14" s="16">
        <v>1.0731217356368021</v>
      </c>
      <c r="J14" s="16">
        <v>1.076043338683788</v>
      </c>
      <c r="K14" s="44">
        <v>1.0647424333533773</v>
      </c>
      <c r="N14" s="31"/>
      <c r="O14" s="24"/>
    </row>
    <row r="15" spans="1:16" s="4" customFormat="1" x14ac:dyDescent="0.3">
      <c r="A15" s="37" t="s">
        <v>14</v>
      </c>
      <c r="B15" s="10">
        <v>3.0895004903262566E-2</v>
      </c>
      <c r="C15" s="16">
        <v>2.3730596623562923E-2</v>
      </c>
      <c r="D15" s="16">
        <v>2.0876263405163822E-2</v>
      </c>
      <c r="E15" s="16">
        <v>1.8758823145393112E-2</v>
      </c>
      <c r="F15" s="16">
        <v>1.7259322599524438E-2</v>
      </c>
      <c r="G15" s="16">
        <v>3.0895004903262566E-2</v>
      </c>
      <c r="H15" s="16">
        <v>2.5531724055643096E-2</v>
      </c>
      <c r="I15" s="16">
        <v>2.1146883168222216E-2</v>
      </c>
      <c r="J15" s="16">
        <v>1.8089910184500506E-2</v>
      </c>
      <c r="K15" s="44">
        <v>1.7902403929655454E-2</v>
      </c>
      <c r="N15" s="31"/>
      <c r="O15" s="24"/>
    </row>
    <row r="16" spans="1:16" s="4" customFormat="1" x14ac:dyDescent="0.3">
      <c r="A16" s="37" t="s">
        <v>15</v>
      </c>
      <c r="B16" s="10">
        <v>0.9272018401782024</v>
      </c>
      <c r="C16" s="16">
        <v>0.94712798321999692</v>
      </c>
      <c r="D16" s="16">
        <v>0.95336858969253468</v>
      </c>
      <c r="E16" s="16">
        <v>0.9614243716615628</v>
      </c>
      <c r="F16" s="16">
        <v>0.953560064640808</v>
      </c>
      <c r="G16" s="16">
        <v>0.9272018401782024</v>
      </c>
      <c r="H16" s="16">
        <v>0.93565511481223873</v>
      </c>
      <c r="I16" s="16">
        <v>0.95558722743268509</v>
      </c>
      <c r="J16" s="16">
        <v>0.95184067346165835</v>
      </c>
      <c r="K16" s="44">
        <v>0.95840092541133082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0.9729888432178504</v>
      </c>
      <c r="D17" s="16">
        <v>0.97592483852025846</v>
      </c>
      <c r="E17" s="16">
        <v>0.98032657879205176</v>
      </c>
      <c r="F17" s="16">
        <v>0.97676688793440047</v>
      </c>
      <c r="G17" s="16">
        <v>0.96173369777430695</v>
      </c>
      <c r="H17" s="16">
        <v>0.96742543171114637</v>
      </c>
      <c r="I17" s="16">
        <v>0.97684458398744156</v>
      </c>
      <c r="J17" s="16">
        <v>0.97553337247993732</v>
      </c>
      <c r="K17" s="44">
        <v>0.97900313971742581</v>
      </c>
      <c r="N17" s="31"/>
      <c r="O17" s="24"/>
    </row>
    <row r="18" spans="1:15" s="4" customFormat="1" x14ac:dyDescent="0.3">
      <c r="A18" s="38" t="s">
        <v>17</v>
      </c>
      <c r="B18" s="10">
        <v>2.8675632085525229E-2</v>
      </c>
      <c r="C18" s="16">
        <v>2.4973152185589834E-2</v>
      </c>
      <c r="D18" s="16">
        <v>2.5868123360370608E-2</v>
      </c>
      <c r="E18" s="16">
        <v>2.6052570523685013E-2</v>
      </c>
      <c r="F18" s="16">
        <v>2.2388815867492733E-2</v>
      </c>
      <c r="G18" s="16">
        <v>2.8675632085525229E-2</v>
      </c>
      <c r="H18" s="16">
        <v>2.3895076149396472E-2</v>
      </c>
      <c r="I18" s="16">
        <v>2.3938149136099835E-2</v>
      </c>
      <c r="J18" s="16">
        <v>2.3752899511891946E-2</v>
      </c>
      <c r="K18" s="44">
        <v>2.5390833313455673E-2</v>
      </c>
      <c r="N18" s="31"/>
      <c r="O18" s="24"/>
    </row>
    <row r="19" spans="1:15" s="4" customFormat="1" x14ac:dyDescent="0.3">
      <c r="A19" s="37" t="s">
        <v>18</v>
      </c>
      <c r="B19" s="10">
        <v>462.0004060089322</v>
      </c>
      <c r="C19" s="16">
        <v>758.60732247032797</v>
      </c>
      <c r="D19" s="16">
        <v>937.05034095467306</v>
      </c>
      <c r="E19" s="16">
        <v>1224.8697571743928</v>
      </c>
      <c r="F19" s="16">
        <v>1357.9844093543875</v>
      </c>
      <c r="G19" s="16">
        <v>462.0004060089322</v>
      </c>
      <c r="H19" s="16">
        <v>710.65152129817443</v>
      </c>
      <c r="I19" s="16">
        <v>943.634391321816</v>
      </c>
      <c r="J19" s="16">
        <v>1234.0503611556983</v>
      </c>
      <c r="K19" s="44">
        <v>1232.375826819002</v>
      </c>
      <c r="N19" s="31"/>
      <c r="O19" s="24"/>
    </row>
    <row r="20" spans="1:15" s="4" customFormat="1" x14ac:dyDescent="0.3">
      <c r="A20" s="37" t="s">
        <v>19</v>
      </c>
      <c r="B20" s="10">
        <v>523.05399918798207</v>
      </c>
      <c r="C20" s="16">
        <v>837.89800844900424</v>
      </c>
      <c r="D20" s="16">
        <v>1022.1073004412353</v>
      </c>
      <c r="E20" s="16">
        <v>1297.5490668272125</v>
      </c>
      <c r="F20" s="16">
        <v>1443.592044773136</v>
      </c>
      <c r="G20" s="16">
        <v>523.05399918798207</v>
      </c>
      <c r="H20" s="16">
        <v>796.84787018255577</v>
      </c>
      <c r="I20" s="16">
        <v>1016.1976697468858</v>
      </c>
      <c r="J20" s="16">
        <v>1345.622993579454</v>
      </c>
      <c r="K20" s="44">
        <v>1311.7797153738225</v>
      </c>
      <c r="N20" s="31"/>
      <c r="O20" s="24"/>
    </row>
    <row r="21" spans="1:15" s="4" customFormat="1" x14ac:dyDescent="0.3">
      <c r="A21" s="37" t="s">
        <v>20</v>
      </c>
      <c r="B21" s="10">
        <v>4.0343546780203618E-2</v>
      </c>
      <c r="C21" s="16">
        <v>6.3954870286779986E-2</v>
      </c>
      <c r="D21" s="16">
        <v>7.0686796868208807E-2</v>
      </c>
      <c r="E21" s="16">
        <v>8.9724983063332098E-2</v>
      </c>
      <c r="F21" s="16">
        <v>0.1102674777581326</v>
      </c>
      <c r="G21" s="16">
        <v>4.0343546780203618E-2</v>
      </c>
      <c r="H21" s="16">
        <v>6.9427941124326376E-2</v>
      </c>
      <c r="I21" s="16">
        <v>7.4835064552882205E-2</v>
      </c>
      <c r="J21" s="16">
        <v>7.7327080722342387E-2</v>
      </c>
      <c r="K21" s="44">
        <v>8.014177289262843E-2</v>
      </c>
      <c r="N21" s="31"/>
      <c r="O21" s="24"/>
    </row>
    <row r="22" spans="1:15" s="4" customFormat="1" x14ac:dyDescent="0.3">
      <c r="A22" s="37" t="s">
        <v>21</v>
      </c>
      <c r="B22" s="10">
        <v>9.6089125820768905E-5</v>
      </c>
      <c r="C22" s="16">
        <v>8.8214424609940178E-5</v>
      </c>
      <c r="D22" s="16">
        <v>7.5570456903988327E-5</v>
      </c>
      <c r="E22" s="16">
        <v>6.6007645145206619E-5</v>
      </c>
      <c r="F22" s="16">
        <v>6.5476394988886116E-5</v>
      </c>
      <c r="G22" s="16">
        <v>9.6089125820768905E-5</v>
      </c>
      <c r="H22" s="16">
        <v>9.6402814407337402E-5</v>
      </c>
      <c r="I22" s="16">
        <v>7.7265033667444036E-5</v>
      </c>
      <c r="J22" s="16">
        <v>6.1494540170709517E-5</v>
      </c>
      <c r="K22" s="44">
        <v>6.1315672747789868E-5</v>
      </c>
      <c r="N22" s="31"/>
      <c r="O22" s="24"/>
    </row>
    <row r="23" spans="1:15" s="5" customFormat="1" x14ac:dyDescent="0.3">
      <c r="A23" s="39" t="s">
        <v>22</v>
      </c>
      <c r="B23" s="11">
        <v>0.64914337908437969</v>
      </c>
      <c r="C23" s="17">
        <v>0.76818835895644078</v>
      </c>
      <c r="D23" s="17">
        <v>0.80789598108747007</v>
      </c>
      <c r="E23" s="17">
        <v>0.82139996308600938</v>
      </c>
      <c r="F23" s="17">
        <v>0.81539375233819655</v>
      </c>
      <c r="G23" s="17">
        <v>0.64914337908437969</v>
      </c>
      <c r="H23" s="17">
        <v>0.77174025625287701</v>
      </c>
      <c r="I23" s="17">
        <v>0.83382224998843102</v>
      </c>
      <c r="J23" s="17">
        <v>0.80587896825396788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4.3876651982378858</v>
      </c>
      <c r="C24" s="17">
        <v>3.2566037735849056</v>
      </c>
      <c r="D24" s="17">
        <v>2.7340425531914891</v>
      </c>
      <c r="E24" s="17">
        <v>2.0697674418604648</v>
      </c>
      <c r="F24" s="17">
        <v>2.2491582491582491</v>
      </c>
      <c r="G24" s="17">
        <v>4.3876651982378858</v>
      </c>
      <c r="H24" s="17">
        <v>3.1203007518796988</v>
      </c>
      <c r="I24" s="17">
        <v>2.4897959183673475</v>
      </c>
      <c r="J24" s="17">
        <v>2.7321428571428568</v>
      </c>
      <c r="K24" s="45">
        <v>2.3013698630136989</v>
      </c>
      <c r="N24" s="32"/>
      <c r="O24" s="25"/>
    </row>
    <row r="25" spans="1:15" s="5" customFormat="1" x14ac:dyDescent="0.3">
      <c r="A25" s="39" t="s">
        <v>24</v>
      </c>
      <c r="B25" s="11">
        <v>3.1768518698208785E-2</v>
      </c>
      <c r="C25" s="17">
        <v>2.2997508009967943E-2</v>
      </c>
      <c r="D25" s="17">
        <v>2.2056234595845266E-2</v>
      </c>
      <c r="E25" s="17">
        <v>1.9061599761592031E-2</v>
      </c>
      <c r="F25" s="17">
        <v>1.7900667732317552E-2</v>
      </c>
      <c r="G25" s="17">
        <v>3.1768518698208785E-2</v>
      </c>
      <c r="H25" s="17">
        <v>2.6711515631183218E-2</v>
      </c>
      <c r="I25" s="17">
        <v>2.2166689805173775E-2</v>
      </c>
      <c r="J25" s="17">
        <v>1.8954081632653073E-2</v>
      </c>
      <c r="K25" s="45">
        <v>1.8366485269281276E-2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2.4535061995345192E-2</v>
      </c>
      <c r="D26" s="16">
        <v>2.4451001232411597E-2</v>
      </c>
      <c r="E26" s="16">
        <v>2.5381903099331325E-2</v>
      </c>
      <c r="F26" s="16">
        <v>1.9642928662282941E-2</v>
      </c>
      <c r="G26" s="16">
        <v>2.7720425194118901E-2</v>
      </c>
      <c r="H26" s="16">
        <v>2.2308500978157467E-2</v>
      </c>
      <c r="I26" s="16">
        <v>2.2244505520195215E-2</v>
      </c>
      <c r="J26" s="16">
        <v>2.2291326792552465E-2</v>
      </c>
      <c r="K26" s="44">
        <v>2.3559308428948995E-2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739.2609691767808</v>
      </c>
      <c r="D27" s="16">
        <v>917.02044613807539</v>
      </c>
      <c r="E27" s="16">
        <v>1206.7224507770868</v>
      </c>
      <c r="F27" s="16">
        <v>1336.5825004997</v>
      </c>
      <c r="G27" s="16">
        <v>447.30635065638103</v>
      </c>
      <c r="H27" s="16">
        <v>689.8101194500789</v>
      </c>
      <c r="I27" s="16">
        <v>926.64887728226381</v>
      </c>
      <c r="J27" s="16">
        <v>1206.1629993757801</v>
      </c>
      <c r="K27" s="44">
        <v>1213.2740584842209</v>
      </c>
      <c r="N27" s="31"/>
      <c r="O27" s="24"/>
    </row>
    <row r="28" spans="1:15" s="4" customFormat="1" x14ac:dyDescent="0.3">
      <c r="A28" s="37" t="s">
        <v>27</v>
      </c>
      <c r="B28" s="10">
        <v>3.365338233600812E-2</v>
      </c>
      <c r="C28" s="16">
        <v>2.6738302267191736E-2</v>
      </c>
      <c r="D28" s="16">
        <v>3.2464299014927367E-2</v>
      </c>
      <c r="E28" s="16">
        <v>2.9636080857039691E-2</v>
      </c>
      <c r="F28" s="16">
        <v>3.3372364688331942E-2</v>
      </c>
      <c r="G28" s="16">
        <v>3.365338233600812E-2</v>
      </c>
      <c r="H28" s="16">
        <v>3.0242683259677765E-2</v>
      </c>
      <c r="I28" s="16">
        <v>3.1632017552028872E-2</v>
      </c>
      <c r="J28" s="16">
        <v>3.0526602552617133E-2</v>
      </c>
      <c r="K28" s="44">
        <v>3.2717197669780887E-2</v>
      </c>
      <c r="N28" s="31"/>
      <c r="O28" s="24"/>
    </row>
    <row r="29" spans="1:15" s="5" customFormat="1" x14ac:dyDescent="0.3">
      <c r="A29" s="39" t="s">
        <v>28</v>
      </c>
      <c r="B29" s="11">
        <v>0.40584913349764207</v>
      </c>
      <c r="C29" s="17">
        <v>0.54762548949804191</v>
      </c>
      <c r="D29" s="17">
        <v>0.60794225642573263</v>
      </c>
      <c r="E29" s="17">
        <v>0.62892241807485538</v>
      </c>
      <c r="F29" s="17">
        <v>0.61922252831343727</v>
      </c>
      <c r="G29" s="17">
        <v>0.40584913349764207</v>
      </c>
      <c r="H29" s="17">
        <v>0.55268811125558215</v>
      </c>
      <c r="I29" s="17">
        <v>0.65072423527234069</v>
      </c>
      <c r="J29" s="17">
        <v>0.6068112244897953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0.57614213197969544</v>
      </c>
      <c r="C30" s="17">
        <v>0.67430025445292618</v>
      </c>
      <c r="D30" s="17">
        <v>0.71755725190839681</v>
      </c>
      <c r="E30" s="17">
        <v>0.76982097186700771</v>
      </c>
      <c r="F30" s="17">
        <v>0.75380710659898476</v>
      </c>
      <c r="G30" s="17">
        <v>0.57614213197969544</v>
      </c>
      <c r="H30" s="17">
        <v>0.6785714285714286</v>
      </c>
      <c r="I30" s="17">
        <v>0.75000000000000011</v>
      </c>
      <c r="J30" s="17">
        <v>0.7124681933842244</v>
      </c>
      <c r="K30" s="45">
        <v>0.7448979591836733</v>
      </c>
      <c r="N30" s="32"/>
      <c r="O30" s="25"/>
    </row>
    <row r="31" spans="1:15" s="5" customFormat="1" x14ac:dyDescent="0.3">
      <c r="A31" s="40" t="s">
        <v>30</v>
      </c>
      <c r="B31" s="11">
        <v>2.1496420917533215E-2</v>
      </c>
      <c r="C31" s="17">
        <v>2.6063264166462371E-2</v>
      </c>
      <c r="D31" s="17">
        <v>1.5663367100317308E-2</v>
      </c>
      <c r="E31" s="17">
        <v>1.8008612821161181E-2</v>
      </c>
      <c r="F31" s="17">
        <v>1.0995463859713008E-2</v>
      </c>
      <c r="G31" s="17">
        <v>2.1496420917533215E-2</v>
      </c>
      <c r="H31" s="17">
        <v>1.6473990275292637E-2</v>
      </c>
      <c r="I31" s="17">
        <v>1.1336333998902305E-2</v>
      </c>
      <c r="J31" s="17">
        <v>1.0942378780820158E-2</v>
      </c>
      <c r="K31" s="45">
        <v>1.4072123085208006E-2</v>
      </c>
      <c r="N31" s="32"/>
      <c r="O31" s="25"/>
    </row>
    <row r="32" spans="1:15" s="5" customFormat="1" x14ac:dyDescent="0.3">
      <c r="A32" s="40" t="s">
        <v>31</v>
      </c>
      <c r="B32" s="11">
        <v>448.98678414096923</v>
      </c>
      <c r="C32" s="17">
        <v>697.61132075471698</v>
      </c>
      <c r="D32" s="17">
        <v>901.20567375886526</v>
      </c>
      <c r="E32" s="17">
        <v>1245.8504983388705</v>
      </c>
      <c r="F32" s="17">
        <v>1382.094276094276</v>
      </c>
      <c r="G32" s="17">
        <v>448.98678414096923</v>
      </c>
      <c r="H32" s="17">
        <v>658.18421052631572</v>
      </c>
      <c r="I32" s="17">
        <v>919.07142857142844</v>
      </c>
      <c r="J32" s="17">
        <v>1178.3035714285716</v>
      </c>
      <c r="K32" s="45">
        <v>1237.6472602739725</v>
      </c>
      <c r="N32" s="32"/>
      <c r="O32" s="25"/>
    </row>
    <row r="33" spans="1:15" s="5" customFormat="1" x14ac:dyDescent="0.3">
      <c r="A33" s="40" t="s">
        <v>32</v>
      </c>
      <c r="B33" s="11">
        <v>8.1393387746791623E-3</v>
      </c>
      <c r="C33" s="17">
        <v>1.8175450445135726E-2</v>
      </c>
      <c r="D33" s="17">
        <v>9.6943803252560034E-3</v>
      </c>
      <c r="E33" s="17">
        <v>1.0554677835800613E-2</v>
      </c>
      <c r="F33" s="17">
        <v>5.3454963299971988E-3</v>
      </c>
      <c r="G33" s="17">
        <v>8.1393387746791623E-3</v>
      </c>
      <c r="H33" s="17">
        <v>1.0859939881319051E-2</v>
      </c>
      <c r="I33" s="17">
        <v>6.2208743244831517E-3</v>
      </c>
      <c r="J33" s="17">
        <v>4.9392316139206969E-3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285.28238700840109</v>
      </c>
      <c r="C34" s="17">
        <v>517.67985083275096</v>
      </c>
      <c r="D34" s="17">
        <v>718.00354314420827</v>
      </c>
      <c r="E34" s="17">
        <v>1037.1038436692506</v>
      </c>
      <c r="F34" s="17">
        <v>1136.1155312383089</v>
      </c>
      <c r="G34" s="17">
        <v>285.28238700840109</v>
      </c>
      <c r="H34" s="17">
        <v>476.90607688438774</v>
      </c>
      <c r="I34" s="17">
        <v>739.81400190121383</v>
      </c>
      <c r="J34" s="17">
        <v>928.25341666666645</v>
      </c>
      <c r="K34" s="45">
        <v>1017.0458913622523</v>
      </c>
      <c r="N34" s="32"/>
      <c r="O34" s="25"/>
    </row>
    <row r="35" spans="1:15" s="5" customFormat="1" x14ac:dyDescent="0.3">
      <c r="A35" s="40" t="s">
        <v>34</v>
      </c>
      <c r="B35" s="11">
        <v>0.13880321842403986</v>
      </c>
      <c r="C35" s="17">
        <v>5.9748902753581967E-2</v>
      </c>
      <c r="D35" s="17">
        <v>0.15713903948780894</v>
      </c>
      <c r="E35" s="17">
        <v>8.9374656312324552E-2</v>
      </c>
      <c r="F35" s="17">
        <v>0.15790629555026903</v>
      </c>
      <c r="G35" s="17">
        <v>0.13880321842403986</v>
      </c>
      <c r="H35" s="17">
        <v>0.13434712591049794</v>
      </c>
      <c r="I35" s="17">
        <v>0.1670984092830477</v>
      </c>
      <c r="J35" s="17">
        <v>0.16878692715968291</v>
      </c>
      <c r="K35" s="45">
        <v>0.12855087108031282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2963.7396226415094</v>
      </c>
      <c r="D36" s="17">
        <v>2797.1312056737588</v>
      </c>
      <c r="E36" s="17">
        <v>2507.0332225913617</v>
      </c>
      <c r="F36" s="17">
        <v>2859.424242424242</v>
      </c>
      <c r="G36" s="17">
        <v>2081.5242290748902</v>
      </c>
      <c r="H36" s="17">
        <v>2544.9323308270673</v>
      </c>
      <c r="I36" s="17">
        <v>2353.25850340136</v>
      </c>
      <c r="J36" s="17">
        <v>3714.6321428571423</v>
      </c>
      <c r="K36" s="45">
        <v>2881.5924657534247</v>
      </c>
      <c r="N36" s="32"/>
      <c r="O36" s="25"/>
    </row>
    <row r="37" spans="1:15" s="5" customFormat="1" x14ac:dyDescent="0.3">
      <c r="A37" s="40" t="s">
        <v>36</v>
      </c>
      <c r="B37" s="11">
        <v>1.2478663398564627E-2</v>
      </c>
      <c r="C37" s="17">
        <v>1.3742654396184224E-2</v>
      </c>
      <c r="D37" s="17">
        <v>3.0523590938458075E-2</v>
      </c>
      <c r="E37" s="17">
        <v>4.6534913276171E-2</v>
      </c>
      <c r="F37" s="17">
        <v>4.1276670745914873E-2</v>
      </c>
      <c r="G37" s="17">
        <v>1.2478663398564627E-2</v>
      </c>
      <c r="H37" s="17">
        <v>2.1987148104295771E-2</v>
      </c>
      <c r="I37" s="17">
        <v>2.7801880024269244E-2</v>
      </c>
      <c r="J37" s="17">
        <v>3.435827475826763E-2</v>
      </c>
      <c r="K37" s="45">
        <v>3.9844145714889839E-2</v>
      </c>
      <c r="N37" s="32"/>
      <c r="O37" s="25"/>
    </row>
    <row r="38" spans="1:15" s="5" customFormat="1" x14ac:dyDescent="0.3">
      <c r="A38" s="40" t="s">
        <v>37</v>
      </c>
      <c r="B38" s="11">
        <v>6.4011462579779583E-5</v>
      </c>
      <c r="C38" s="17">
        <v>3.6956097835331243E-5</v>
      </c>
      <c r="D38" s="17">
        <v>4.855678600498524E-5</v>
      </c>
      <c r="E38" s="17">
        <v>4.3364824719098169E-5</v>
      </c>
      <c r="F38" s="17">
        <v>3.7545169218528838E-5</v>
      </c>
      <c r="G38" s="17">
        <v>6.4011462579779583E-5</v>
      </c>
      <c r="H38" s="17">
        <v>5.277820962179845E-5</v>
      </c>
      <c r="I38" s="17">
        <v>4.2274259071947931E-5</v>
      </c>
      <c r="J38" s="17">
        <v>4.1280992988015684E-5</v>
      </c>
      <c r="K38" s="45">
        <v>4.2141173297053738E-5</v>
      </c>
      <c r="N38" s="32"/>
      <c r="O38" s="25"/>
    </row>
    <row r="39" spans="1:15" s="6" customFormat="1" x14ac:dyDescent="0.3">
      <c r="A39" s="41" t="s">
        <v>38</v>
      </c>
      <c r="B39" s="12">
        <v>2.6107168322191895E-2</v>
      </c>
      <c r="C39" s="18">
        <v>2.1007690141431504E-2</v>
      </c>
      <c r="D39" s="18">
        <v>1.885922921471108E-2</v>
      </c>
      <c r="E39" s="18">
        <v>1.9044995816839706E-2</v>
      </c>
      <c r="F39" s="18">
        <v>1.9787450662712612E-2</v>
      </c>
      <c r="G39" s="18">
        <v>2.6107168322191895E-2</v>
      </c>
      <c r="H39" s="18">
        <v>2.280877770186901E-2</v>
      </c>
      <c r="I39" s="18">
        <v>1.7786410225575325E-2</v>
      </c>
      <c r="J39" s="18">
        <v>2.1033598301829919E-2</v>
      </c>
      <c r="K39" s="46">
        <v>1.7349245390124269E-2</v>
      </c>
      <c r="N39" s="33"/>
      <c r="O39" s="26"/>
    </row>
    <row r="40" spans="1:15" s="6" customFormat="1" x14ac:dyDescent="0.3">
      <c r="A40" s="41" t="s">
        <v>39</v>
      </c>
      <c r="B40" s="12">
        <v>0.44980807258619065</v>
      </c>
      <c r="C40" s="18">
        <v>0.75915234764752193</v>
      </c>
      <c r="D40" s="18">
        <v>1.0181457267141054</v>
      </c>
      <c r="E40" s="18">
        <v>1.1788517606827118</v>
      </c>
      <c r="F40" s="18">
        <v>1.2494933649098021</v>
      </c>
      <c r="G40" s="18">
        <v>0.44980807258619065</v>
      </c>
      <c r="H40" s="18">
        <v>0.63207423679294639</v>
      </c>
      <c r="I40" s="18">
        <v>1.0880492462236231</v>
      </c>
      <c r="J40" s="18">
        <v>1.0889050261462003</v>
      </c>
      <c r="K40" s="46">
        <v>1.367279791579846</v>
      </c>
      <c r="N40" s="33"/>
      <c r="O40" s="26"/>
    </row>
    <row r="41" spans="1:15" s="6" customFormat="1" x14ac:dyDescent="0.3">
      <c r="A41" s="41" t="s">
        <v>40</v>
      </c>
      <c r="B41" s="12">
        <v>7.715247099448716E-2</v>
      </c>
      <c r="C41" s="18">
        <v>5.7309529524811983E-2</v>
      </c>
      <c r="D41" s="18">
        <v>5.2181826046060337E-2</v>
      </c>
      <c r="E41" s="18">
        <v>3.719545224239551E-2</v>
      </c>
      <c r="F41" s="18">
        <v>3.407188565234081E-2</v>
      </c>
      <c r="G41" s="18">
        <v>7.715247099448716E-2</v>
      </c>
      <c r="H41" s="18">
        <v>5.4688366098087006E-2</v>
      </c>
      <c r="I41" s="18">
        <v>5.5076765720340891E-2</v>
      </c>
      <c r="J41" s="18">
        <v>3.6429486515070081E-2</v>
      </c>
      <c r="K41" s="46">
        <v>4.3436534287230016E-2</v>
      </c>
      <c r="N41" s="33"/>
      <c r="O41" s="26"/>
    </row>
    <row r="42" spans="1:15" s="6" customFormat="1" x14ac:dyDescent="0.3">
      <c r="A42" s="41" t="s">
        <v>41</v>
      </c>
      <c r="B42" s="12">
        <v>1927.0447371249106</v>
      </c>
      <c r="C42" s="18">
        <v>4756.7746779442805</v>
      </c>
      <c r="D42" s="18">
        <v>7002.35647399136</v>
      </c>
      <c r="E42" s="18">
        <v>9746.6421224264886</v>
      </c>
      <c r="F42" s="18">
        <v>10909.963578726121</v>
      </c>
      <c r="G42" s="18">
        <v>1927.0447371249106</v>
      </c>
      <c r="H42" s="18">
        <v>3534.0485440209891</v>
      </c>
      <c r="I42" s="18">
        <v>7224.9319109278395</v>
      </c>
      <c r="J42" s="18">
        <v>8835.4589645791784</v>
      </c>
      <c r="K42" s="46">
        <v>11249.669606239357</v>
      </c>
      <c r="N42" s="33"/>
      <c r="O42" s="26"/>
    </row>
    <row r="43" spans="1:15" s="6" customFormat="1" x14ac:dyDescent="0.3">
      <c r="A43" s="41" t="s">
        <v>42</v>
      </c>
      <c r="B43" s="12">
        <v>11.91592410115161</v>
      </c>
      <c r="C43" s="18">
        <v>16.242803117217935</v>
      </c>
      <c r="D43" s="18">
        <v>18.710680866234416</v>
      </c>
      <c r="E43" s="18">
        <v>24.514439803999828</v>
      </c>
      <c r="F43" s="18">
        <v>28.169619763432625</v>
      </c>
      <c r="G43" s="18">
        <v>11.91592410115161</v>
      </c>
      <c r="H43" s="18">
        <v>15.202078954922255</v>
      </c>
      <c r="I43" s="18">
        <v>16.809125183593174</v>
      </c>
      <c r="J43" s="18">
        <v>28.226291528909755</v>
      </c>
      <c r="K43" s="46">
        <v>22.949190266877661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A43"/>
  <sheetViews>
    <sheetView workbookViewId="0">
      <selection sqref="A1:A1048576"/>
    </sheetView>
  </sheetViews>
  <sheetFormatPr baseColWidth="10" defaultRowHeight="14.4" x14ac:dyDescent="0.3"/>
  <cols>
    <col min="1" max="1" width="39.6640625" customWidth="1"/>
  </cols>
  <sheetData>
    <row r="1" spans="1:1" x14ac:dyDescent="0.3">
      <c r="A1" s="47" t="s">
        <v>0</v>
      </c>
    </row>
    <row r="2" spans="1:1" x14ac:dyDescent="0.3">
      <c r="A2" s="35" t="s">
        <v>1</v>
      </c>
    </row>
    <row r="3" spans="1:1" x14ac:dyDescent="0.3">
      <c r="A3" s="53" t="s">
        <v>2</v>
      </c>
    </row>
    <row r="4" spans="1:1" x14ac:dyDescent="0.3">
      <c r="A4" s="35" t="s">
        <v>3</v>
      </c>
    </row>
    <row r="5" spans="1:1" x14ac:dyDescent="0.3">
      <c r="A5" s="53" t="s">
        <v>57</v>
      </c>
    </row>
    <row r="6" spans="1:1" x14ac:dyDescent="0.3">
      <c r="A6" s="53" t="s">
        <v>5</v>
      </c>
    </row>
    <row r="7" spans="1:1" x14ac:dyDescent="0.3">
      <c r="A7" s="53" t="s">
        <v>6</v>
      </c>
    </row>
    <row r="8" spans="1:1" x14ac:dyDescent="0.3">
      <c r="A8" s="55" t="s">
        <v>7</v>
      </c>
    </row>
    <row r="9" spans="1:1" x14ac:dyDescent="0.3">
      <c r="A9" s="36" t="s">
        <v>8</v>
      </c>
    </row>
    <row r="10" spans="1:1" x14ac:dyDescent="0.3">
      <c r="A10" s="55" t="s">
        <v>9</v>
      </c>
    </row>
    <row r="11" spans="1:1" x14ac:dyDescent="0.3">
      <c r="A11" s="36" t="s">
        <v>10</v>
      </c>
    </row>
    <row r="12" spans="1:1" x14ac:dyDescent="0.3">
      <c r="A12" s="55" t="s">
        <v>11</v>
      </c>
    </row>
    <row r="13" spans="1:1" x14ac:dyDescent="0.3">
      <c r="A13" s="37" t="s">
        <v>12</v>
      </c>
    </row>
    <row r="14" spans="1:1" x14ac:dyDescent="0.3">
      <c r="A14" s="37" t="s">
        <v>13</v>
      </c>
    </row>
    <row r="15" spans="1:1" x14ac:dyDescent="0.3">
      <c r="A15" s="37" t="s">
        <v>14</v>
      </c>
    </row>
    <row r="16" spans="1:1" x14ac:dyDescent="0.3">
      <c r="A16" s="37" t="s">
        <v>15</v>
      </c>
    </row>
    <row r="17" spans="1:1" x14ac:dyDescent="0.3">
      <c r="A17" s="37" t="s">
        <v>16</v>
      </c>
    </row>
    <row r="18" spans="1:1" x14ac:dyDescent="0.3">
      <c r="A18" s="38" t="s">
        <v>17</v>
      </c>
    </row>
    <row r="19" spans="1:1" x14ac:dyDescent="0.3">
      <c r="A19" s="37" t="s">
        <v>18</v>
      </c>
    </row>
    <row r="20" spans="1:1" x14ac:dyDescent="0.3">
      <c r="A20" s="37" t="s">
        <v>19</v>
      </c>
    </row>
    <row r="21" spans="1:1" x14ac:dyDescent="0.3">
      <c r="A21" s="37" t="s">
        <v>20</v>
      </c>
    </row>
    <row r="22" spans="1:1" x14ac:dyDescent="0.3">
      <c r="A22" s="37" t="s">
        <v>21</v>
      </c>
    </row>
    <row r="23" spans="1:1" x14ac:dyDescent="0.3">
      <c r="A23" s="54" t="s">
        <v>22</v>
      </c>
    </row>
    <row r="24" spans="1:1" x14ac:dyDescent="0.3">
      <c r="A24" s="39" t="s">
        <v>23</v>
      </c>
    </row>
    <row r="25" spans="1:1" x14ac:dyDescent="0.3">
      <c r="A25" s="39" t="s">
        <v>24</v>
      </c>
    </row>
    <row r="26" spans="1:1" x14ac:dyDescent="0.3">
      <c r="A26" s="37" t="s">
        <v>25</v>
      </c>
    </row>
    <row r="27" spans="1:1" x14ac:dyDescent="0.3">
      <c r="A27" s="37" t="s">
        <v>26</v>
      </c>
    </row>
    <row r="28" spans="1:1" x14ac:dyDescent="0.3">
      <c r="A28" s="37" t="s">
        <v>27</v>
      </c>
    </row>
    <row r="29" spans="1:1" x14ac:dyDescent="0.3">
      <c r="A29" s="56" t="s">
        <v>28</v>
      </c>
    </row>
    <row r="30" spans="1:1" x14ac:dyDescent="0.3">
      <c r="A30" s="39" t="s">
        <v>29</v>
      </c>
    </row>
    <row r="31" spans="1:1" x14ac:dyDescent="0.3">
      <c r="A31" s="53" t="s">
        <v>30</v>
      </c>
    </row>
    <row r="32" spans="1:1" x14ac:dyDescent="0.3">
      <c r="A32" s="57" t="s">
        <v>31</v>
      </c>
    </row>
    <row r="33" spans="1:1" x14ac:dyDescent="0.3">
      <c r="A33" s="53" t="s">
        <v>32</v>
      </c>
    </row>
    <row r="34" spans="1:1" x14ac:dyDescent="0.3">
      <c r="A34" s="40" t="s">
        <v>33</v>
      </c>
    </row>
    <row r="35" spans="1:1" x14ac:dyDescent="0.3">
      <c r="A35" s="40" t="s">
        <v>34</v>
      </c>
    </row>
    <row r="36" spans="1:1" x14ac:dyDescent="0.3">
      <c r="A36" s="40" t="s">
        <v>35</v>
      </c>
    </row>
    <row r="37" spans="1:1" x14ac:dyDescent="0.3">
      <c r="A37" s="40" t="s">
        <v>36</v>
      </c>
    </row>
    <row r="38" spans="1:1" x14ac:dyDescent="0.3">
      <c r="A38" s="40" t="s">
        <v>37</v>
      </c>
    </row>
    <row r="39" spans="1:1" x14ac:dyDescent="0.3">
      <c r="A39" s="41" t="s">
        <v>38</v>
      </c>
    </row>
    <row r="40" spans="1:1" x14ac:dyDescent="0.3">
      <c r="A40" s="41" t="s">
        <v>39</v>
      </c>
    </row>
    <row r="41" spans="1:1" x14ac:dyDescent="0.3">
      <c r="A41" s="41" t="s">
        <v>40</v>
      </c>
    </row>
    <row r="42" spans="1:1" x14ac:dyDescent="0.3">
      <c r="A42" s="41" t="s">
        <v>41</v>
      </c>
    </row>
    <row r="43" spans="1:1" x14ac:dyDescent="0.3">
      <c r="A43" s="41" t="s">
        <v>42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tabSelected="1" zoomScale="115" zoomScaleNormal="115" workbookViewId="0">
      <selection activeCell="I12" sqref="I12"/>
    </sheetView>
  </sheetViews>
  <sheetFormatPr baseColWidth="10" defaultRowHeight="14.4" x14ac:dyDescent="0.3"/>
  <cols>
    <col min="1" max="1" width="39.6640625" customWidth="1"/>
    <col min="2" max="2" width="20.77734375" style="58" customWidth="1"/>
    <col min="3" max="3" width="21.109375" style="60" customWidth="1"/>
    <col min="4" max="4" width="25.77734375" style="62" customWidth="1"/>
  </cols>
  <sheetData>
    <row r="1" spans="1:4" x14ac:dyDescent="0.3">
      <c r="A1" s="47" t="s">
        <v>0</v>
      </c>
      <c r="B1" s="58" t="s">
        <v>58</v>
      </c>
      <c r="C1" s="60" t="s">
        <v>59</v>
      </c>
    </row>
    <row r="2" spans="1:4" x14ac:dyDescent="0.3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3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3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3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3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3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3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3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3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3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3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3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3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3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3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3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3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3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3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3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3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3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3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3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3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3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3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3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3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3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3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3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3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3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3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3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3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3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3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3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3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3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D3" sqref="D3"/>
    </sheetView>
  </sheetViews>
  <sheetFormatPr baseColWidth="10" defaultRowHeight="14.4" x14ac:dyDescent="0.3"/>
  <cols>
    <col min="1" max="1" width="35" customWidth="1"/>
    <col min="2" max="2" width="12.77734375" style="13" customWidth="1"/>
    <col min="3" max="3" width="12.7773437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>
        <v>153.59285217346491</v>
      </c>
      <c r="C2" s="14">
        <v>153.59285217346491</v>
      </c>
      <c r="D2" s="51">
        <f>1-Tabelle24[[#This Row],[Simulated 0]]/Tabelle24[[#This Row],[Measured 0]]</f>
        <v>0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>
        <v>0.33144529510144971</v>
      </c>
      <c r="C3" s="14">
        <v>0.33144529510144971</v>
      </c>
      <c r="D3" s="51">
        <f>1-Tabelle24[[#This Row],[Simulated 0]]/Tabelle24[[#This Row],[Measured 0]]</f>
        <v>0</v>
      </c>
      <c r="F3" s="29"/>
      <c r="G3" s="22"/>
    </row>
    <row r="4" spans="1:8" s="2" customFormat="1" x14ac:dyDescent="0.3">
      <c r="A4" s="35" t="s">
        <v>3</v>
      </c>
      <c r="B4" s="8">
        <v>-9.1666779024141665E-2</v>
      </c>
      <c r="C4" s="14">
        <v>-9.1666779024141665E-2</v>
      </c>
      <c r="D4" s="51">
        <f>1-Tabelle24[[#This Row],[Simulated 0]]/Tabelle24[[#This Row],[Measured 0]]</f>
        <v>0</v>
      </c>
      <c r="F4" s="29"/>
      <c r="G4" s="22"/>
    </row>
    <row r="5" spans="1:8" s="3" customFormat="1" x14ac:dyDescent="0.3">
      <c r="A5" s="36" t="s">
        <v>4</v>
      </c>
      <c r="B5" s="9">
        <v>1.3416292925342581E-3</v>
      </c>
      <c r="C5" s="15">
        <v>1.3416292925342581E-3</v>
      </c>
      <c r="D5" s="51">
        <f>1-Tabelle24[[#This Row],[Simulated 0]]/Tabelle24[[#This Row],[Measured 0]]</f>
        <v>0</v>
      </c>
      <c r="F5" s="30"/>
      <c r="G5" s="23"/>
    </row>
    <row r="6" spans="1:8" s="3" customFormat="1" x14ac:dyDescent="0.3">
      <c r="A6" s="36" t="s">
        <v>5</v>
      </c>
      <c r="B6" s="9">
        <v>82.941612976187955</v>
      </c>
      <c r="C6" s="15">
        <v>82.941612976187955</v>
      </c>
      <c r="D6" s="51">
        <f>1-Tabelle24[[#This Row],[Simulated 0]]/Tabelle24[[#This Row],[Measured 0]]</f>
        <v>0</v>
      </c>
      <c r="F6" s="30"/>
      <c r="G6" s="23"/>
    </row>
    <row r="7" spans="1:8" s="3" customFormat="1" x14ac:dyDescent="0.3">
      <c r="A7" s="36" t="s">
        <v>6</v>
      </c>
      <c r="B7" s="9">
        <v>0.54137640003339027</v>
      </c>
      <c r="C7" s="15">
        <v>0.54137640003339027</v>
      </c>
      <c r="D7" s="51">
        <f>1-Tabelle24[[#This Row],[Simulated 0]]/Tabelle24[[#This Row],[Measured 0]]</f>
        <v>0</v>
      </c>
      <c r="F7" s="30"/>
      <c r="G7" s="23"/>
    </row>
    <row r="8" spans="1:8" s="3" customFormat="1" x14ac:dyDescent="0.3">
      <c r="A8" s="36" t="s">
        <v>7</v>
      </c>
      <c r="B8" s="9">
        <v>0.22773735206397272</v>
      </c>
      <c r="C8" s="15">
        <v>0.22773735206397272</v>
      </c>
      <c r="D8" s="51">
        <f>1-Tabelle24[[#This Row],[Simulated 0]]/Tabelle24[[#This Row],[Measured 0]]</f>
        <v>0</v>
      </c>
      <c r="F8" s="30"/>
      <c r="G8" s="23"/>
    </row>
    <row r="9" spans="1:8" s="3" customFormat="1" x14ac:dyDescent="0.3">
      <c r="A9" s="36" t="s">
        <v>8</v>
      </c>
      <c r="B9" s="9">
        <v>4.8940948857609671E-3</v>
      </c>
      <c r="C9" s="15">
        <v>4.8940948857609671E-3</v>
      </c>
      <c r="D9" s="51">
        <f>1-Tabelle24[[#This Row],[Simulated 0]]/Tabelle24[[#This Row],[Measured 0]]</f>
        <v>0</v>
      </c>
      <c r="F9" s="30"/>
      <c r="G9" s="23"/>
    </row>
    <row r="10" spans="1:8" s="3" customFormat="1" x14ac:dyDescent="0.3">
      <c r="A10" s="36" t="s">
        <v>9</v>
      </c>
      <c r="B10" s="9">
        <v>9.8703730932133009</v>
      </c>
      <c r="C10" s="15">
        <v>9.8703730932133009</v>
      </c>
      <c r="D10" s="51">
        <f>1-Tabelle24[[#This Row],[Simulated 0]]/Tabelle24[[#This Row],[Measured 0]]</f>
        <v>0</v>
      </c>
      <c r="F10" s="30"/>
      <c r="G10" s="23"/>
    </row>
    <row r="11" spans="1:8" s="3" customFormat="1" x14ac:dyDescent="0.3">
      <c r="A11" s="36" t="s">
        <v>10</v>
      </c>
      <c r="B11" s="9">
        <v>2.2003700187942423E-2</v>
      </c>
      <c r="C11" s="15">
        <v>2.2003700187942423E-2</v>
      </c>
      <c r="D11" s="51">
        <f>1-Tabelle24[[#This Row],[Simulated 0]]/Tabelle24[[#This Row],[Measured 0]]</f>
        <v>0</v>
      </c>
      <c r="F11" s="30"/>
      <c r="G11" s="23"/>
    </row>
    <row r="12" spans="1:8" s="3" customFormat="1" x14ac:dyDescent="0.3">
      <c r="A12" s="36" t="s">
        <v>11</v>
      </c>
      <c r="B12" s="9">
        <v>7.0766290081309338</v>
      </c>
      <c r="C12" s="15">
        <v>7.0766290081309338</v>
      </c>
      <c r="D12" s="51">
        <f>1-Tabelle24[[#This Row],[Simulated 0]]/Tabelle24[[#This Row],[Measured 0]]</f>
        <v>0</v>
      </c>
      <c r="F12" s="30"/>
      <c r="G12" s="23"/>
    </row>
    <row r="13" spans="1:8" s="4" customFormat="1" x14ac:dyDescent="0.3">
      <c r="A13" s="37" t="s">
        <v>12</v>
      </c>
      <c r="B13" s="10">
        <v>0.97141725312401339</v>
      </c>
      <c r="C13" s="16">
        <v>0.97141725312401339</v>
      </c>
      <c r="D13" s="51">
        <f>1-Tabelle24[[#This Row],[Simulated 0]]/Tabelle24[[#This Row],[Measured 0]]</f>
        <v>0</v>
      </c>
      <c r="F13" s="31"/>
      <c r="G13" s="24"/>
    </row>
    <row r="14" spans="1:8" s="4" customFormat="1" x14ac:dyDescent="0.3">
      <c r="A14" s="37" t="s">
        <v>13</v>
      </c>
      <c r="B14" s="10">
        <v>1.1238327243199353</v>
      </c>
      <c r="C14" s="16">
        <v>1.1238327243199353</v>
      </c>
      <c r="D14" s="51">
        <f>1-Tabelle24[[#This Row],[Simulated 0]]/Tabelle24[[#This Row],[Measured 0]]</f>
        <v>0</v>
      </c>
      <c r="F14" s="31"/>
      <c r="G14" s="24"/>
    </row>
    <row r="15" spans="1:8" s="4" customFormat="1" x14ac:dyDescent="0.3">
      <c r="A15" s="37" t="s">
        <v>14</v>
      </c>
      <c r="B15" s="10">
        <v>3.0895004903262566E-2</v>
      </c>
      <c r="C15" s="16">
        <v>3.0895004903262566E-2</v>
      </c>
      <c r="D15" s="51">
        <f>1-Tabelle24[[#This Row],[Simulated 0]]/Tabelle24[[#This Row],[Measured 0]]</f>
        <v>0</v>
      </c>
      <c r="F15" s="31"/>
      <c r="G15" s="24"/>
    </row>
    <row r="16" spans="1:8" s="4" customFormat="1" x14ac:dyDescent="0.3">
      <c r="A16" s="37" t="s">
        <v>15</v>
      </c>
      <c r="B16" s="10">
        <v>0.9272018401782024</v>
      </c>
      <c r="C16" s="16">
        <v>0.9272018401782024</v>
      </c>
      <c r="D16" s="51">
        <f>1-Tabelle24[[#This Row],[Simulated 0]]/Tabelle24[[#This Row],[Measured 0]]</f>
        <v>0</v>
      </c>
      <c r="F16" s="31"/>
      <c r="G16" s="24"/>
    </row>
    <row r="17" spans="1:7" s="4" customFormat="1" x14ac:dyDescent="0.3">
      <c r="A17" s="37" t="s">
        <v>16</v>
      </c>
      <c r="B17" s="10">
        <v>0.96173369777430695</v>
      </c>
      <c r="C17" s="16">
        <v>0.96173369777430695</v>
      </c>
      <c r="D17" s="51">
        <f>1-Tabelle24[[#This Row],[Simulated 0]]/Tabelle24[[#This Row],[Measured 0]]</f>
        <v>0</v>
      </c>
      <c r="F17" s="31"/>
      <c r="G17" s="24"/>
    </row>
    <row r="18" spans="1:7" s="4" customFormat="1" x14ac:dyDescent="0.3">
      <c r="A18" s="38" t="s">
        <v>17</v>
      </c>
      <c r="B18" s="10">
        <v>2.8675632085525229E-2</v>
      </c>
      <c r="C18" s="16">
        <v>2.8675632085525229E-2</v>
      </c>
      <c r="D18" s="51">
        <f>1-Tabelle24[[#This Row],[Simulated 0]]/Tabelle24[[#This Row],[Measured 0]]</f>
        <v>0</v>
      </c>
      <c r="F18" s="31"/>
      <c r="G18" s="24"/>
    </row>
    <row r="19" spans="1:7" s="4" customFormat="1" x14ac:dyDescent="0.3">
      <c r="A19" s="37" t="s">
        <v>18</v>
      </c>
      <c r="B19" s="10">
        <v>462.0004060089322</v>
      </c>
      <c r="C19" s="16">
        <v>462.0004060089322</v>
      </c>
      <c r="D19" s="51">
        <f>1-Tabelle24[[#This Row],[Simulated 0]]/Tabelle24[[#This Row],[Measured 0]]</f>
        <v>0</v>
      </c>
      <c r="F19" s="31"/>
      <c r="G19" s="24"/>
    </row>
    <row r="20" spans="1:7" s="4" customFormat="1" x14ac:dyDescent="0.3">
      <c r="A20" s="37" t="s">
        <v>19</v>
      </c>
      <c r="B20" s="10">
        <v>523.05399918798207</v>
      </c>
      <c r="C20" s="16">
        <v>523.05399918798207</v>
      </c>
      <c r="D20" s="51">
        <f>1-Tabelle24[[#This Row],[Simulated 0]]/Tabelle24[[#This Row],[Measured 0]]</f>
        <v>0</v>
      </c>
      <c r="F20" s="31"/>
      <c r="G20" s="24"/>
    </row>
    <row r="21" spans="1:7" s="4" customFormat="1" x14ac:dyDescent="0.3">
      <c r="A21" s="37" t="s">
        <v>20</v>
      </c>
      <c r="B21" s="10">
        <v>4.0343546780203618E-2</v>
      </c>
      <c r="C21" s="16">
        <v>4.0343546780203618E-2</v>
      </c>
      <c r="D21" s="51">
        <f>1-Tabelle24[[#This Row],[Simulated 0]]/Tabelle24[[#This Row],[Measured 0]]</f>
        <v>0</v>
      </c>
      <c r="F21" s="31"/>
      <c r="G21" s="24"/>
    </row>
    <row r="22" spans="1:7" s="4" customFormat="1" x14ac:dyDescent="0.3">
      <c r="A22" s="37" t="s">
        <v>21</v>
      </c>
      <c r="B22" s="10">
        <v>9.6089125820768905E-5</v>
      </c>
      <c r="C22" s="16">
        <v>9.6089125820768905E-5</v>
      </c>
      <c r="D22" s="51">
        <f>1-Tabelle24[[#This Row],[Simulated 0]]/Tabelle24[[#This Row],[Measured 0]]</f>
        <v>0</v>
      </c>
      <c r="F22" s="31"/>
      <c r="G22" s="24"/>
    </row>
    <row r="23" spans="1:7" s="5" customFormat="1" x14ac:dyDescent="0.3">
      <c r="A23" s="39" t="s">
        <v>22</v>
      </c>
      <c r="B23" s="11">
        <v>0.64914337908437969</v>
      </c>
      <c r="C23" s="17">
        <v>0.64914337908437969</v>
      </c>
      <c r="D23" s="51">
        <f>1-Tabelle24[[#This Row],[Simulated 0]]/Tabelle24[[#This Row],[Measured 0]]</f>
        <v>0</v>
      </c>
      <c r="F23" s="32"/>
      <c r="G23" s="25"/>
    </row>
    <row r="24" spans="1:7" s="5" customFormat="1" x14ac:dyDescent="0.3">
      <c r="A24" s="39" t="s">
        <v>23</v>
      </c>
      <c r="B24" s="11">
        <v>4.3876651982378858</v>
      </c>
      <c r="C24" s="17">
        <v>4.3876651982378858</v>
      </c>
      <c r="D24" s="51">
        <f>1-Tabelle24[[#This Row],[Simulated 0]]/Tabelle24[[#This Row],[Measured 0]]</f>
        <v>0</v>
      </c>
      <c r="F24" s="32"/>
      <c r="G24" s="25"/>
    </row>
    <row r="25" spans="1:7" s="5" customFormat="1" x14ac:dyDescent="0.3">
      <c r="A25" s="39" t="s">
        <v>24</v>
      </c>
      <c r="B25" s="11">
        <v>3.1768518698208785E-2</v>
      </c>
      <c r="C25" s="17">
        <v>3.1768518698208785E-2</v>
      </c>
      <c r="D25" s="51">
        <f>1-Tabelle24[[#This Row],[Simulated 0]]/Tabelle24[[#This Row],[Measured 0]]</f>
        <v>0</v>
      </c>
      <c r="F25" s="32"/>
      <c r="G25" s="25"/>
    </row>
    <row r="26" spans="1:7" s="4" customFormat="1" x14ac:dyDescent="0.3">
      <c r="A26" s="37" t="s">
        <v>25</v>
      </c>
      <c r="B26" s="10">
        <v>2.7720425194118901E-2</v>
      </c>
      <c r="C26" s="16">
        <v>2.7720425194118901E-2</v>
      </c>
      <c r="D26" s="51">
        <f>1-Tabelle24[[#This Row],[Simulated 0]]/Tabelle24[[#This Row],[Measured 0]]</f>
        <v>0</v>
      </c>
      <c r="F26" s="31"/>
      <c r="G26" s="24"/>
    </row>
    <row r="27" spans="1:7" s="4" customFormat="1" x14ac:dyDescent="0.3">
      <c r="A27" s="37" t="s">
        <v>26</v>
      </c>
      <c r="B27" s="10">
        <v>447.30635065638103</v>
      </c>
      <c r="C27" s="16">
        <v>447.30635065638103</v>
      </c>
      <c r="D27" s="51">
        <f>1-Tabelle24[[#This Row],[Simulated 0]]/Tabelle24[[#This Row],[Measured 0]]</f>
        <v>0</v>
      </c>
      <c r="F27" s="31"/>
      <c r="G27" s="24"/>
    </row>
    <row r="28" spans="1:7" s="4" customFormat="1" x14ac:dyDescent="0.3">
      <c r="A28" s="37" t="s">
        <v>27</v>
      </c>
      <c r="B28" s="10">
        <v>3.365338233600812E-2</v>
      </c>
      <c r="C28" s="16">
        <v>3.365338233600812E-2</v>
      </c>
      <c r="D28" s="51">
        <f>1-Tabelle24[[#This Row],[Simulated 0]]/Tabelle24[[#This Row],[Measured 0]]</f>
        <v>0</v>
      </c>
      <c r="F28" s="31"/>
      <c r="G28" s="24"/>
    </row>
    <row r="29" spans="1:7" s="5" customFormat="1" x14ac:dyDescent="0.3">
      <c r="A29" s="39" t="s">
        <v>28</v>
      </c>
      <c r="B29" s="11">
        <v>0.40584913349764207</v>
      </c>
      <c r="C29" s="17">
        <v>0.40584913349764207</v>
      </c>
      <c r="D29" s="51">
        <f>1-Tabelle24[[#This Row],[Simulated 0]]/Tabelle24[[#This Row],[Measured 0]]</f>
        <v>0</v>
      </c>
      <c r="F29" s="32"/>
      <c r="G29" s="25"/>
    </row>
    <row r="30" spans="1:7" s="5" customFormat="1" x14ac:dyDescent="0.3">
      <c r="A30" s="39" t="s">
        <v>29</v>
      </c>
      <c r="B30" s="11">
        <v>0.57614213197969544</v>
      </c>
      <c r="C30" s="17">
        <v>0.57614213197969544</v>
      </c>
      <c r="D30" s="51">
        <f>1-Tabelle24[[#This Row],[Simulated 0]]/Tabelle24[[#This Row],[Measured 0]]</f>
        <v>0</v>
      </c>
      <c r="F30" s="32"/>
      <c r="G30" s="25"/>
    </row>
    <row r="31" spans="1:7" s="5" customFormat="1" x14ac:dyDescent="0.3">
      <c r="A31" s="40" t="s">
        <v>30</v>
      </c>
      <c r="B31" s="11">
        <v>2.1496420917533215E-2</v>
      </c>
      <c r="C31" s="17">
        <v>2.1496420917533215E-2</v>
      </c>
      <c r="D31" s="51">
        <f>1-Tabelle24[[#This Row],[Simulated 0]]/Tabelle24[[#This Row],[Measured 0]]</f>
        <v>0</v>
      </c>
      <c r="F31" s="32"/>
      <c r="G31" s="25"/>
    </row>
    <row r="32" spans="1:7" s="5" customFormat="1" x14ac:dyDescent="0.3">
      <c r="A32" s="40" t="s">
        <v>31</v>
      </c>
      <c r="B32" s="11">
        <v>448.98678414096923</v>
      </c>
      <c r="C32" s="17">
        <v>448.98678414096923</v>
      </c>
      <c r="D32" s="51">
        <f>1-Tabelle24[[#This Row],[Simulated 0]]/Tabelle24[[#This Row],[Measured 0]]</f>
        <v>0</v>
      </c>
      <c r="F32" s="32"/>
      <c r="G32" s="25"/>
    </row>
    <row r="33" spans="1:7" s="5" customFormat="1" x14ac:dyDescent="0.3">
      <c r="A33" s="40" t="s">
        <v>32</v>
      </c>
      <c r="B33" s="11">
        <v>8.1393387746791623E-3</v>
      </c>
      <c r="C33" s="17">
        <v>8.1393387746791623E-3</v>
      </c>
      <c r="D33" s="51">
        <f>1-Tabelle24[[#This Row],[Simulated 0]]/Tabelle24[[#This Row],[Measured 0]]</f>
        <v>0</v>
      </c>
      <c r="F33" s="32"/>
      <c r="G33" s="25"/>
    </row>
    <row r="34" spans="1:7" s="5" customFormat="1" x14ac:dyDescent="0.3">
      <c r="A34" s="40" t="s">
        <v>33</v>
      </c>
      <c r="B34" s="11">
        <v>285.28238700840109</v>
      </c>
      <c r="C34" s="17">
        <v>285.28238700840109</v>
      </c>
      <c r="D34" s="51">
        <f>1-Tabelle24[[#This Row],[Simulated 0]]/Tabelle24[[#This Row],[Measured 0]]</f>
        <v>0</v>
      </c>
      <c r="F34" s="32"/>
      <c r="G34" s="25"/>
    </row>
    <row r="35" spans="1:7" s="5" customFormat="1" x14ac:dyDescent="0.3">
      <c r="A35" s="40" t="s">
        <v>34</v>
      </c>
      <c r="B35" s="11">
        <v>0.13880321842403986</v>
      </c>
      <c r="C35" s="17">
        <v>0.13880321842403986</v>
      </c>
      <c r="D35" s="51">
        <f>1-Tabelle24[[#This Row],[Simulated 0]]/Tabelle24[[#This Row],[Measured 0]]</f>
        <v>0</v>
      </c>
      <c r="F35" s="32"/>
      <c r="G35" s="25"/>
    </row>
    <row r="36" spans="1:7" s="5" customFormat="1" x14ac:dyDescent="0.3">
      <c r="A36" s="40" t="s">
        <v>35</v>
      </c>
      <c r="B36" s="11">
        <v>2081.5242290748902</v>
      </c>
      <c r="C36" s="17">
        <v>2081.5242290748902</v>
      </c>
      <c r="D36" s="51">
        <f>1-Tabelle24[[#This Row],[Simulated 0]]/Tabelle24[[#This Row],[Measured 0]]</f>
        <v>0</v>
      </c>
      <c r="F36" s="32"/>
      <c r="G36" s="25"/>
    </row>
    <row r="37" spans="1:7" s="5" customFormat="1" x14ac:dyDescent="0.3">
      <c r="A37" s="40" t="s">
        <v>36</v>
      </c>
      <c r="B37" s="11">
        <v>1.2478663398564627E-2</v>
      </c>
      <c r="C37" s="17">
        <v>1.2478663398564627E-2</v>
      </c>
      <c r="D37" s="51">
        <f>1-Tabelle24[[#This Row],[Simulated 0]]/Tabelle24[[#This Row],[Measured 0]]</f>
        <v>0</v>
      </c>
      <c r="F37" s="32"/>
      <c r="G37" s="25"/>
    </row>
    <row r="38" spans="1:7" s="5" customFormat="1" x14ac:dyDescent="0.3">
      <c r="A38" s="40" t="s">
        <v>37</v>
      </c>
      <c r="B38" s="11">
        <v>6.4011462579779583E-5</v>
      </c>
      <c r="C38" s="17">
        <v>6.4011462579779583E-5</v>
      </c>
      <c r="D38" s="51">
        <f>1-Tabelle24[[#This Row],[Simulated 0]]/Tabelle24[[#This Row],[Measured 0]]</f>
        <v>0</v>
      </c>
      <c r="F38" s="32"/>
      <c r="G38" s="25"/>
    </row>
    <row r="39" spans="1:7" s="6" customFormat="1" x14ac:dyDescent="0.3">
      <c r="A39" s="41" t="s">
        <v>38</v>
      </c>
      <c r="B39" s="12">
        <v>2.6107168322191895E-2</v>
      </c>
      <c r="C39" s="18">
        <v>2.6107168322191895E-2</v>
      </c>
      <c r="D39" s="51">
        <f>1-Tabelle24[[#This Row],[Simulated 0]]/Tabelle24[[#This Row],[Measured 0]]</f>
        <v>0</v>
      </c>
      <c r="F39" s="33"/>
      <c r="G39" s="26"/>
    </row>
    <row r="40" spans="1:7" s="6" customFormat="1" x14ac:dyDescent="0.3">
      <c r="A40" s="41" t="s">
        <v>39</v>
      </c>
      <c r="B40" s="12">
        <v>0.44980807258619065</v>
      </c>
      <c r="C40" s="18">
        <v>0.44980807258619065</v>
      </c>
      <c r="D40" s="51">
        <f>1-Tabelle24[[#This Row],[Simulated 0]]/Tabelle24[[#This Row],[Measured 0]]</f>
        <v>0</v>
      </c>
      <c r="F40" s="33"/>
      <c r="G40" s="26"/>
    </row>
    <row r="41" spans="1:7" s="6" customFormat="1" x14ac:dyDescent="0.3">
      <c r="A41" s="41" t="s">
        <v>40</v>
      </c>
      <c r="B41" s="12">
        <v>7.715247099448716E-2</v>
      </c>
      <c r="C41" s="18">
        <v>7.715247099448716E-2</v>
      </c>
      <c r="D41" s="51">
        <f>1-Tabelle24[[#This Row],[Simulated 0]]/Tabelle24[[#This Row],[Measured 0]]</f>
        <v>0</v>
      </c>
      <c r="F41" s="33"/>
      <c r="G41" s="26"/>
    </row>
    <row r="42" spans="1:7" s="6" customFormat="1" x14ac:dyDescent="0.3">
      <c r="A42" s="41" t="s">
        <v>41</v>
      </c>
      <c r="B42" s="12">
        <v>1927.0447371249106</v>
      </c>
      <c r="C42" s="18">
        <v>1927.0447371249106</v>
      </c>
      <c r="D42" s="51">
        <f>1-Tabelle24[[#This Row],[Simulated 0]]/Tabelle24[[#This Row],[Measured 0]]</f>
        <v>0</v>
      </c>
      <c r="F42" s="33"/>
      <c r="G42" s="26"/>
    </row>
    <row r="43" spans="1:7" s="6" customFormat="1" x14ac:dyDescent="0.3">
      <c r="A43" s="41" t="s">
        <v>42</v>
      </c>
      <c r="B43" s="12">
        <v>11.91592410115161</v>
      </c>
      <c r="C43" s="18">
        <v>11.91592410115161</v>
      </c>
      <c r="D43" s="51">
        <f>1-Tabelle24[[#This Row],[Simulated 0]]/Tabelle24[[#This Row],[Measured 0]]</f>
        <v>0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D2" sqref="D2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136.90159211131188</v>
      </c>
      <c r="C2" s="14">
        <v>145.98244871928367</v>
      </c>
      <c r="D2" s="51">
        <f>1-Tabelle245[[#This Row],[Simulated 1]]/Tabelle245[[#This Row],[Measured 1]]</f>
        <v>-6.6331271009531623E-2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0.27996978862558491</v>
      </c>
      <c r="C3" s="14">
        <v>6.6106260809492869E-3</v>
      </c>
      <c r="D3" s="51">
        <f>1-Tabelle245[[#This Row],[Simulated 1]]/Tabelle245[[#This Row],[Measured 1]]</f>
        <v>0.97638807346534828</v>
      </c>
      <c r="F3" s="29"/>
      <c r="G3" s="22"/>
    </row>
    <row r="4" spans="1:8" s="2" customFormat="1" x14ac:dyDescent="0.3">
      <c r="A4" s="35" t="s">
        <v>3</v>
      </c>
      <c r="B4" s="14">
        <v>-0.20892272327322337</v>
      </c>
      <c r="C4" s="14">
        <v>-0.20281035307862894</v>
      </c>
      <c r="D4" s="51">
        <f>1-Tabelle245[[#This Row],[Simulated 1]]/Tabelle245[[#This Row],[Measured 1]]</f>
        <v>2.9256607892291564E-2</v>
      </c>
      <c r="F4" s="29"/>
      <c r="G4" s="22"/>
    </row>
    <row r="5" spans="1:8" s="3" customFormat="1" x14ac:dyDescent="0.3">
      <c r="A5" s="36" t="s">
        <v>4</v>
      </c>
      <c r="B5" s="15">
        <v>8.930668578932511E-4</v>
      </c>
      <c r="C5" s="15">
        <v>9.6692794455253387E-4</v>
      </c>
      <c r="D5" s="51">
        <f>1-Tabelle245[[#This Row],[Simulated 1]]/Tabelle245[[#This Row],[Measured 1]]</f>
        <v>-8.2704991240545533E-2</v>
      </c>
      <c r="F5" s="30"/>
      <c r="G5" s="23"/>
    </row>
    <row r="6" spans="1:8" s="3" customFormat="1" x14ac:dyDescent="0.3">
      <c r="A6" s="36" t="s">
        <v>5</v>
      </c>
      <c r="B6" s="15">
        <v>149.93179673009072</v>
      </c>
      <c r="C6" s="15">
        <v>118.72880882422849</v>
      </c>
      <c r="D6" s="51">
        <f>1-Tabelle245[[#This Row],[Simulated 1]]/Tabelle245[[#This Row],[Measured 1]]</f>
        <v>0.20811454665639917</v>
      </c>
      <c r="F6" s="30"/>
      <c r="G6" s="23"/>
    </row>
    <row r="7" spans="1:8" s="3" customFormat="1" x14ac:dyDescent="0.3">
      <c r="A7" s="36" t="s">
        <v>6</v>
      </c>
      <c r="B7" s="15">
        <v>0.52299762846486986</v>
      </c>
      <c r="C7" s="15">
        <v>0.56821503653618388</v>
      </c>
      <c r="D7" s="51">
        <f>1-Tabelle245[[#This Row],[Simulated 1]]/Tabelle245[[#This Row],[Measured 1]]</f>
        <v>-8.6458151261676885E-2</v>
      </c>
      <c r="F7" s="30"/>
      <c r="G7" s="23"/>
    </row>
    <row r="8" spans="1:8" s="3" customFormat="1" x14ac:dyDescent="0.3">
      <c r="A8" s="36" t="s">
        <v>7</v>
      </c>
      <c r="B8" s="15">
        <v>0.18939635333989743</v>
      </c>
      <c r="C8" s="15">
        <v>0.19719491517534699</v>
      </c>
      <c r="D8" s="51">
        <f>1-Tabelle245[[#This Row],[Simulated 1]]/Tabelle245[[#This Row],[Measured 1]]</f>
        <v>-4.1175881678429116E-2</v>
      </c>
      <c r="F8" s="30"/>
      <c r="G8" s="23"/>
    </row>
    <row r="9" spans="1:8" s="3" customFormat="1" x14ac:dyDescent="0.3">
      <c r="A9" s="36" t="s">
        <v>8</v>
      </c>
      <c r="B9" s="15">
        <v>6.2584260113764563E-3</v>
      </c>
      <c r="C9" s="15">
        <v>6.1274064192241885E-3</v>
      </c>
      <c r="D9" s="51">
        <f>1-Tabelle245[[#This Row],[Simulated 1]]/Tabelle245[[#This Row],[Measured 1]]</f>
        <v>2.0934911096512576E-2</v>
      </c>
      <c r="F9" s="30"/>
      <c r="G9" s="23"/>
    </row>
    <row r="10" spans="1:8" s="3" customFormat="1" x14ac:dyDescent="0.3">
      <c r="A10" s="36" t="s">
        <v>9</v>
      </c>
      <c r="B10" s="15">
        <v>10.469654859633128</v>
      </c>
      <c r="C10" s="15">
        <v>10.305930638769215</v>
      </c>
      <c r="D10" s="51">
        <f>1-Tabelle245[[#This Row],[Simulated 1]]/Tabelle245[[#This Row],[Measured 1]]</f>
        <v>1.5637976901718975E-2</v>
      </c>
      <c r="F10" s="30"/>
      <c r="G10" s="23"/>
    </row>
    <row r="11" spans="1:8" s="3" customFormat="1" x14ac:dyDescent="0.3">
      <c r="A11" s="36" t="s">
        <v>10</v>
      </c>
      <c r="B11" s="15">
        <v>3.8172816704620076E-2</v>
      </c>
      <c r="C11" s="15">
        <v>3.3558620130145773E-2</v>
      </c>
      <c r="D11" s="51">
        <f>1-Tabelle245[[#This Row],[Simulated 1]]/Tabelle245[[#This Row],[Measured 1]]</f>
        <v>0.12087650251692961</v>
      </c>
      <c r="F11" s="30"/>
      <c r="G11" s="23"/>
    </row>
    <row r="12" spans="1:8" s="3" customFormat="1" x14ac:dyDescent="0.3">
      <c r="A12" s="36" t="s">
        <v>11</v>
      </c>
      <c r="B12" s="15">
        <v>9.5635661441961535</v>
      </c>
      <c r="C12" s="15">
        <v>8.659625741265188</v>
      </c>
      <c r="D12" s="51">
        <f>1-Tabelle245[[#This Row],[Simulated 1]]/Tabelle245[[#This Row],[Measured 1]]</f>
        <v>9.4519177187846415E-2</v>
      </c>
      <c r="F12" s="30"/>
      <c r="G12" s="23"/>
    </row>
    <row r="13" spans="1:8" s="4" customFormat="1" x14ac:dyDescent="0.3">
      <c r="A13" s="37" t="s">
        <v>12</v>
      </c>
      <c r="B13" s="16">
        <v>0.97954804532957851</v>
      </c>
      <c r="C13" s="16">
        <v>0.97499436556231645</v>
      </c>
      <c r="D13" s="51">
        <f>1-Tabelle245[[#This Row],[Simulated 1]]/Tabelle245[[#This Row],[Measured 1]]</f>
        <v>4.6487559124575029E-3</v>
      </c>
      <c r="F13" s="31"/>
      <c r="G13" s="24"/>
    </row>
    <row r="14" spans="1:8" s="4" customFormat="1" x14ac:dyDescent="0.3">
      <c r="A14" s="37" t="s">
        <v>13</v>
      </c>
      <c r="B14" s="16">
        <v>1.0844900422450214</v>
      </c>
      <c r="C14" s="16">
        <v>1.1018255578093301</v>
      </c>
      <c r="D14" s="51">
        <f>1-Tabelle245[[#This Row],[Simulated 1]]/Tabelle245[[#This Row],[Measured 1]]</f>
        <v>-1.5984946739042494E-2</v>
      </c>
      <c r="F14" s="31"/>
      <c r="G14" s="24"/>
    </row>
    <row r="15" spans="1:8" s="4" customFormat="1" x14ac:dyDescent="0.3">
      <c r="A15" s="37" t="s">
        <v>14</v>
      </c>
      <c r="B15" s="16">
        <v>2.3730596623562923E-2</v>
      </c>
      <c r="C15" s="16">
        <v>2.5531724055643096E-2</v>
      </c>
      <c r="D15" s="51">
        <f>1-Tabelle245[[#This Row],[Simulated 1]]/Tabelle245[[#This Row],[Measured 1]]</f>
        <v>-7.5898952759231086E-2</v>
      </c>
      <c r="F15" s="31"/>
      <c r="G15" s="24"/>
    </row>
    <row r="16" spans="1:8" s="4" customFormat="1" x14ac:dyDescent="0.3">
      <c r="A16" s="37" t="s">
        <v>15</v>
      </c>
      <c r="B16" s="16">
        <v>0.94712798321999692</v>
      </c>
      <c r="C16" s="16">
        <v>0.93565511481223873</v>
      </c>
      <c r="D16" s="51">
        <f>1-Tabelle245[[#This Row],[Simulated 1]]/Tabelle245[[#This Row],[Measured 1]]</f>
        <v>1.2113324293041461E-2</v>
      </c>
      <c r="F16" s="31"/>
      <c r="G16" s="24"/>
    </row>
    <row r="17" spans="1:7" s="4" customFormat="1" x14ac:dyDescent="0.3">
      <c r="A17" s="37" t="s">
        <v>16</v>
      </c>
      <c r="B17" s="16">
        <v>0.9729888432178504</v>
      </c>
      <c r="C17" s="16">
        <v>0.96742543171114637</v>
      </c>
      <c r="D17" s="51">
        <f>1-Tabelle245[[#This Row],[Simulated 1]]/Tabelle245[[#This Row],[Measured 1]]</f>
        <v>5.7178574507645852E-3</v>
      </c>
      <c r="F17" s="31"/>
      <c r="G17" s="24"/>
    </row>
    <row r="18" spans="1:7" s="4" customFormat="1" x14ac:dyDescent="0.3">
      <c r="A18" s="38" t="s">
        <v>17</v>
      </c>
      <c r="B18" s="16">
        <v>2.4973152185589834E-2</v>
      </c>
      <c r="C18" s="16">
        <v>2.3895076149396472E-2</v>
      </c>
      <c r="D18" s="51">
        <f>1-Tabelle245[[#This Row],[Simulated 1]]/Tabelle245[[#This Row],[Measured 1]]</f>
        <v>4.3169401611040548E-2</v>
      </c>
      <c r="F18" s="31"/>
      <c r="G18" s="24"/>
    </row>
    <row r="19" spans="1:7" s="4" customFormat="1" x14ac:dyDescent="0.3">
      <c r="A19" s="37" t="s">
        <v>18</v>
      </c>
      <c r="B19" s="16">
        <v>758.60732247032797</v>
      </c>
      <c r="C19" s="16">
        <v>710.65152129817443</v>
      </c>
      <c r="D19" s="51">
        <f>1-Tabelle245[[#This Row],[Simulated 1]]/Tabelle245[[#This Row],[Measured 1]]</f>
        <v>6.3215579064001548E-2</v>
      </c>
      <c r="F19" s="31"/>
      <c r="G19" s="24"/>
    </row>
    <row r="20" spans="1:7" s="4" customFormat="1" x14ac:dyDescent="0.3">
      <c r="A20" s="37" t="s">
        <v>19</v>
      </c>
      <c r="B20" s="16">
        <v>837.89800844900424</v>
      </c>
      <c r="C20" s="16">
        <v>796.84787018255577</v>
      </c>
      <c r="D20" s="51">
        <f>1-Tabelle245[[#This Row],[Simulated 1]]/Tabelle245[[#This Row],[Measured 1]]</f>
        <v>4.8991807896088146E-2</v>
      </c>
      <c r="F20" s="31"/>
      <c r="G20" s="24"/>
    </row>
    <row r="21" spans="1:7" s="4" customFormat="1" x14ac:dyDescent="0.3">
      <c r="A21" s="37" t="s">
        <v>20</v>
      </c>
      <c r="B21" s="16">
        <v>6.3954870286779986E-2</v>
      </c>
      <c r="C21" s="16">
        <v>6.9427941124326376E-2</v>
      </c>
      <c r="D21" s="51">
        <f>1-Tabelle245[[#This Row],[Simulated 1]]/Tabelle245[[#This Row],[Measured 1]]</f>
        <v>-8.5577076663662988E-2</v>
      </c>
      <c r="F21" s="31"/>
      <c r="G21" s="24"/>
    </row>
    <row r="22" spans="1:7" s="4" customFormat="1" x14ac:dyDescent="0.3">
      <c r="A22" s="37" t="s">
        <v>21</v>
      </c>
      <c r="B22" s="16">
        <v>8.8214424609940178E-5</v>
      </c>
      <c r="C22" s="16">
        <v>9.6402814407337402E-5</v>
      </c>
      <c r="D22" s="51">
        <f>1-Tabelle245[[#This Row],[Simulated 1]]/Tabelle245[[#This Row],[Measured 1]]</f>
        <v>-9.282370580099597E-2</v>
      </c>
      <c r="F22" s="31"/>
      <c r="G22" s="24"/>
    </row>
    <row r="23" spans="1:7" s="5" customFormat="1" x14ac:dyDescent="0.3">
      <c r="A23" s="39" t="s">
        <v>22</v>
      </c>
      <c r="B23" s="17">
        <v>0.76818835895644078</v>
      </c>
      <c r="C23" s="17">
        <v>0.77174025625287701</v>
      </c>
      <c r="D23" s="51">
        <f>1-Tabelle245[[#This Row],[Simulated 1]]/Tabelle245[[#This Row],[Measured 1]]</f>
        <v>-4.623732259183555E-3</v>
      </c>
      <c r="F23" s="32"/>
      <c r="G23" s="25"/>
    </row>
    <row r="24" spans="1:7" s="5" customFormat="1" x14ac:dyDescent="0.3">
      <c r="A24" s="39" t="s">
        <v>23</v>
      </c>
      <c r="B24" s="17">
        <v>3.2566037735849056</v>
      </c>
      <c r="C24" s="17">
        <v>3.1203007518796988</v>
      </c>
      <c r="D24" s="51">
        <f>1-Tabelle245[[#This Row],[Simulated 1]]/Tabelle245[[#This Row],[Measured 1]]</f>
        <v>4.1854346178307966E-2</v>
      </c>
      <c r="F24" s="32"/>
      <c r="G24" s="25"/>
    </row>
    <row r="25" spans="1:7" s="5" customFormat="1" x14ac:dyDescent="0.3">
      <c r="A25" s="39" t="s">
        <v>24</v>
      </c>
      <c r="B25" s="17">
        <v>2.2997508009967943E-2</v>
      </c>
      <c r="C25" s="17">
        <v>2.6711515631183218E-2</v>
      </c>
      <c r="D25" s="51">
        <f>1-Tabelle245[[#This Row],[Simulated 1]]/Tabelle245[[#This Row],[Measured 1]]</f>
        <v>-0.16149608990702347</v>
      </c>
      <c r="F25" s="32"/>
      <c r="G25" s="25"/>
    </row>
    <row r="26" spans="1:7" s="4" customFormat="1" x14ac:dyDescent="0.3">
      <c r="A26" s="37" t="s">
        <v>25</v>
      </c>
      <c r="B26" s="16">
        <v>2.4535061995345192E-2</v>
      </c>
      <c r="C26" s="16">
        <v>2.2308500978157467E-2</v>
      </c>
      <c r="D26" s="51">
        <f>1-Tabelle245[[#This Row],[Simulated 1]]/Tabelle245[[#This Row],[Measured 1]]</f>
        <v>9.0750168783357843E-2</v>
      </c>
      <c r="F26" s="31"/>
      <c r="G26" s="24"/>
    </row>
    <row r="27" spans="1:7" s="4" customFormat="1" x14ac:dyDescent="0.3">
      <c r="A27" s="37" t="s">
        <v>26</v>
      </c>
      <c r="B27" s="16">
        <v>739.2609691767808</v>
      </c>
      <c r="C27" s="16">
        <v>689.8101194500789</v>
      </c>
      <c r="D27" s="51">
        <f>1-Tabelle245[[#This Row],[Simulated 1]]/Tabelle245[[#This Row],[Measured 1]]</f>
        <v>6.6892277272218137E-2</v>
      </c>
      <c r="F27" s="31"/>
      <c r="G27" s="24"/>
    </row>
    <row r="28" spans="1:7" s="4" customFormat="1" x14ac:dyDescent="0.3">
      <c r="A28" s="37" t="s">
        <v>27</v>
      </c>
      <c r="B28" s="16">
        <v>2.6738302267191736E-2</v>
      </c>
      <c r="C28" s="16">
        <v>3.0242683259677765E-2</v>
      </c>
      <c r="D28" s="51">
        <f>1-Tabelle245[[#This Row],[Simulated 1]]/Tabelle245[[#This Row],[Measured 1]]</f>
        <v>-0.13106221021317244</v>
      </c>
      <c r="F28" s="31"/>
      <c r="G28" s="24"/>
    </row>
    <row r="29" spans="1:7" s="5" customFormat="1" x14ac:dyDescent="0.3">
      <c r="A29" s="39" t="s">
        <v>28</v>
      </c>
      <c r="B29" s="17">
        <v>0.54762548949804191</v>
      </c>
      <c r="C29" s="17">
        <v>0.55268811125558215</v>
      </c>
      <c r="D29" s="51">
        <f>1-Tabelle245[[#This Row],[Simulated 1]]/Tabelle245[[#This Row],[Measured 1]]</f>
        <v>-9.2446788081042008E-3</v>
      </c>
      <c r="F29" s="32"/>
      <c r="G29" s="25"/>
    </row>
    <row r="30" spans="1:7" s="5" customFormat="1" x14ac:dyDescent="0.3">
      <c r="A30" s="39" t="s">
        <v>29</v>
      </c>
      <c r="B30" s="17">
        <v>0.67430025445292618</v>
      </c>
      <c r="C30" s="17">
        <v>0.6785714285714286</v>
      </c>
      <c r="D30" s="51">
        <f>1-Tabelle245[[#This Row],[Simulated 1]]/Tabelle245[[#This Row],[Measured 1]]</f>
        <v>-6.3342318059300684E-3</v>
      </c>
      <c r="F30" s="32"/>
      <c r="G30" s="25"/>
    </row>
    <row r="31" spans="1:7" s="5" customFormat="1" x14ac:dyDescent="0.3">
      <c r="A31" s="40" t="s">
        <v>30</v>
      </c>
      <c r="B31" s="17">
        <v>2.6063264166462371E-2</v>
      </c>
      <c r="C31" s="17">
        <v>1.6473990275292637E-2</v>
      </c>
      <c r="D31" s="51">
        <f>1-Tabelle245[[#This Row],[Simulated 1]]/Tabelle245[[#This Row],[Measured 1]]</f>
        <v>0.36792298270563506</v>
      </c>
      <c r="F31" s="32"/>
      <c r="G31" s="25"/>
    </row>
    <row r="32" spans="1:7" s="5" customFormat="1" x14ac:dyDescent="0.3">
      <c r="A32" s="40" t="s">
        <v>31</v>
      </c>
      <c r="B32" s="17">
        <v>697.61132075471698</v>
      </c>
      <c r="C32" s="17">
        <v>658.18421052631572</v>
      </c>
      <c r="D32" s="51">
        <f>1-Tabelle245[[#This Row],[Simulated 1]]/Tabelle245[[#This Row],[Measured 1]]</f>
        <v>5.6517302766455502E-2</v>
      </c>
      <c r="F32" s="32"/>
      <c r="G32" s="25"/>
    </row>
    <row r="33" spans="1:7" s="5" customFormat="1" x14ac:dyDescent="0.3">
      <c r="A33" s="40" t="s">
        <v>32</v>
      </c>
      <c r="B33" s="17">
        <v>1.8175450445135726E-2</v>
      </c>
      <c r="C33" s="17">
        <v>1.0859939881319051E-2</v>
      </c>
      <c r="D33" s="51">
        <f>1-Tabelle245[[#This Row],[Simulated 1]]/Tabelle245[[#This Row],[Measured 1]]</f>
        <v>0.40249404469502525</v>
      </c>
      <c r="F33" s="32"/>
      <c r="G33" s="25"/>
    </row>
    <row r="34" spans="1:7" s="5" customFormat="1" x14ac:dyDescent="0.3">
      <c r="A34" s="40" t="s">
        <v>33</v>
      </c>
      <c r="B34" s="17">
        <v>517.67985083275096</v>
      </c>
      <c r="C34" s="17">
        <v>476.90607688438774</v>
      </c>
      <c r="D34" s="51">
        <f>1-Tabelle245[[#This Row],[Simulated 1]]/Tabelle245[[#This Row],[Measured 1]]</f>
        <v>7.8762528390420528E-2</v>
      </c>
      <c r="F34" s="32"/>
      <c r="G34" s="25"/>
    </row>
    <row r="35" spans="1:7" s="5" customFormat="1" x14ac:dyDescent="0.3">
      <c r="A35" s="40" t="s">
        <v>34</v>
      </c>
      <c r="B35" s="17">
        <v>5.9748902753581967E-2</v>
      </c>
      <c r="C35" s="17">
        <v>0.13434712591049794</v>
      </c>
      <c r="D35" s="51">
        <f>1-Tabelle245[[#This Row],[Simulated 1]]/Tabelle245[[#This Row],[Measured 1]]</f>
        <v>-1.2485287548220922</v>
      </c>
      <c r="F35" s="32"/>
      <c r="G35" s="25"/>
    </row>
    <row r="36" spans="1:7" s="5" customFormat="1" x14ac:dyDescent="0.3">
      <c r="A36" s="40" t="s">
        <v>35</v>
      </c>
      <c r="B36" s="17">
        <v>2963.7396226415094</v>
      </c>
      <c r="C36" s="17">
        <v>2544.9323308270673</v>
      </c>
      <c r="D36" s="51">
        <f>1-Tabelle245[[#This Row],[Simulated 1]]/Tabelle245[[#This Row],[Measured 1]]</f>
        <v>0.14131042032672536</v>
      </c>
      <c r="F36" s="32"/>
      <c r="G36" s="25"/>
    </row>
    <row r="37" spans="1:7" s="5" customFormat="1" x14ac:dyDescent="0.3">
      <c r="A37" s="40" t="s">
        <v>36</v>
      </c>
      <c r="B37" s="17">
        <v>1.3742654396184224E-2</v>
      </c>
      <c r="C37" s="17">
        <v>2.1987148104295771E-2</v>
      </c>
      <c r="D37" s="51">
        <f>1-Tabelle245[[#This Row],[Simulated 1]]/Tabelle245[[#This Row],[Measured 1]]</f>
        <v>-0.59992003512805403</v>
      </c>
      <c r="F37" s="32"/>
      <c r="G37" s="25"/>
    </row>
    <row r="38" spans="1:7" s="5" customFormat="1" x14ac:dyDescent="0.3">
      <c r="A38" s="40" t="s">
        <v>37</v>
      </c>
      <c r="B38" s="17">
        <v>3.6956097835331243E-5</v>
      </c>
      <c r="C38" s="17">
        <v>5.277820962179845E-5</v>
      </c>
      <c r="D38" s="51">
        <f>1-Tabelle245[[#This Row],[Simulated 1]]/Tabelle245[[#This Row],[Measured 1]]</f>
        <v>-0.42813264151879005</v>
      </c>
      <c r="F38" s="32"/>
      <c r="G38" s="25"/>
    </row>
    <row r="39" spans="1:7" s="6" customFormat="1" x14ac:dyDescent="0.3">
      <c r="A39" s="41" t="s">
        <v>38</v>
      </c>
      <c r="B39" s="18">
        <v>2.1007690141431504E-2</v>
      </c>
      <c r="C39" s="18">
        <v>2.280877770186901E-2</v>
      </c>
      <c r="D39" s="51">
        <f>1-Tabelle245[[#This Row],[Simulated 1]]/Tabelle245[[#This Row],[Measured 1]]</f>
        <v>-8.5734678506390827E-2</v>
      </c>
      <c r="F39" s="33"/>
      <c r="G39" s="26"/>
    </row>
    <row r="40" spans="1:7" s="6" customFormat="1" x14ac:dyDescent="0.3">
      <c r="A40" s="41" t="s">
        <v>39</v>
      </c>
      <c r="B40" s="18">
        <v>0.75915234764752193</v>
      </c>
      <c r="C40" s="18">
        <v>0.63207423679294639</v>
      </c>
      <c r="D40" s="51">
        <f>1-Tabelle245[[#This Row],[Simulated 1]]/Tabelle245[[#This Row],[Measured 1]]</f>
        <v>0.16739474131690169</v>
      </c>
      <c r="F40" s="33"/>
      <c r="G40" s="26"/>
    </row>
    <row r="41" spans="1:7" s="6" customFormat="1" x14ac:dyDescent="0.3">
      <c r="A41" s="41" t="s">
        <v>40</v>
      </c>
      <c r="B41" s="18">
        <v>5.7309529524811983E-2</v>
      </c>
      <c r="C41" s="18">
        <v>5.4688366098087006E-2</v>
      </c>
      <c r="D41" s="51">
        <f>1-Tabelle245[[#This Row],[Simulated 1]]/Tabelle245[[#This Row],[Measured 1]]</f>
        <v>4.5736955938368906E-2</v>
      </c>
      <c r="F41" s="33"/>
      <c r="G41" s="26"/>
    </row>
    <row r="42" spans="1:7" s="6" customFormat="1" x14ac:dyDescent="0.3">
      <c r="A42" s="41" t="s">
        <v>41</v>
      </c>
      <c r="B42" s="18">
        <v>4756.7746779442805</v>
      </c>
      <c r="C42" s="18">
        <v>3534.0485440209891</v>
      </c>
      <c r="D42" s="51">
        <f>1-Tabelle245[[#This Row],[Simulated 1]]/Tabelle245[[#This Row],[Measured 1]]</f>
        <v>0.25704941198764386</v>
      </c>
      <c r="F42" s="33"/>
      <c r="G42" s="26"/>
    </row>
    <row r="43" spans="1:7" s="6" customFormat="1" x14ac:dyDescent="0.3">
      <c r="A43" s="41" t="s">
        <v>42</v>
      </c>
      <c r="B43" s="18">
        <v>16.242803117217935</v>
      </c>
      <c r="C43" s="18">
        <v>15.202078954922255</v>
      </c>
      <c r="D43" s="51">
        <f>1-Tabelle245[[#This Row],[Simulated 1]]/Tabelle245[[#This Row],[Measured 1]]</f>
        <v>6.4072940784000276E-2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G38" sqref="G38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146.34846454169335</v>
      </c>
      <c r="C2" s="14">
        <v>115.57209886505619</v>
      </c>
      <c r="D2" s="51">
        <f>1-Tabelle2456[[#This Row],[Simulated 2]]/Tabelle2456[[#This Row],[Measured 2]]</f>
        <v>0.21029510472157531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0.47079188485947954</v>
      </c>
      <c r="C3" s="14">
        <v>-6.9474207436665034E-2</v>
      </c>
      <c r="D3" s="51">
        <f>1-Tabelle2456[[#This Row],[Simulated 2]]/Tabelle2456[[#This Row],[Measured 2]]</f>
        <v>1.1475688296058915</v>
      </c>
      <c r="F3" s="29"/>
      <c r="G3" s="22"/>
    </row>
    <row r="4" spans="1:8" s="2" customFormat="1" x14ac:dyDescent="0.3">
      <c r="A4" s="35" t="s">
        <v>3</v>
      </c>
      <c r="B4" s="14">
        <v>8.8665888006265181E-2</v>
      </c>
      <c r="C4" s="14">
        <v>-0.21504692652973167</v>
      </c>
      <c r="D4" s="51">
        <f>1-Tabelle2456[[#This Row],[Simulated 2]]/Tabelle2456[[#This Row],[Measured 2]]</f>
        <v>3.4253625759044599</v>
      </c>
      <c r="F4" s="29"/>
      <c r="G4" s="22"/>
    </row>
    <row r="5" spans="1:8" s="3" customFormat="1" x14ac:dyDescent="0.3">
      <c r="A5" s="36" t="s">
        <v>4</v>
      </c>
      <c r="B5" s="15">
        <v>7.1691358511030711E-4</v>
      </c>
      <c r="C5" s="15">
        <v>6.9115405879994541E-4</v>
      </c>
      <c r="D5" s="51">
        <f>1-Tabelle2456[[#This Row],[Simulated 2]]/Tabelle2456[[#This Row],[Measured 2]]</f>
        <v>3.5931145462110625E-2</v>
      </c>
      <c r="F5" s="30"/>
      <c r="G5" s="23"/>
    </row>
    <row r="6" spans="1:8" s="3" customFormat="1" x14ac:dyDescent="0.3">
      <c r="A6" s="36" t="s">
        <v>5</v>
      </c>
      <c r="B6" s="15">
        <v>208.52353107172246</v>
      </c>
      <c r="C6" s="15">
        <v>227.66368508762017</v>
      </c>
      <c r="D6" s="51">
        <f>1-Tabelle2456[[#This Row],[Simulated 2]]/Tabelle2456[[#This Row],[Measured 2]]</f>
        <v>-9.1788940641497119E-2</v>
      </c>
      <c r="F6" s="30"/>
      <c r="G6" s="23"/>
    </row>
    <row r="7" spans="1:8" s="3" customFormat="1" x14ac:dyDescent="0.3">
      <c r="A7" s="36" t="s">
        <v>6</v>
      </c>
      <c r="B7" s="15">
        <v>0.51915797644990469</v>
      </c>
      <c r="C7" s="15">
        <v>0.44662995261773647</v>
      </c>
      <c r="D7" s="51">
        <f>1-Tabelle2456[[#This Row],[Simulated 2]]/Tabelle2456[[#This Row],[Measured 2]]</f>
        <v>0.13970318693382666</v>
      </c>
      <c r="F7" s="30"/>
      <c r="G7" s="23"/>
    </row>
    <row r="8" spans="1:8" s="3" customFormat="1" x14ac:dyDescent="0.3">
      <c r="A8" s="36" t="s">
        <v>7</v>
      </c>
      <c r="B8" s="15">
        <v>0.16905292863165622</v>
      </c>
      <c r="C8" s="15">
        <v>0.1582498589921415</v>
      </c>
      <c r="D8" s="51">
        <f>1-Tabelle2456[[#This Row],[Simulated 2]]/Tabelle2456[[#This Row],[Measured 2]]</f>
        <v>6.3903475242674812E-2</v>
      </c>
      <c r="F8" s="30"/>
      <c r="G8" s="23"/>
    </row>
    <row r="9" spans="1:8" s="3" customFormat="1" x14ac:dyDescent="0.3">
      <c r="A9" s="36" t="s">
        <v>8</v>
      </c>
      <c r="B9" s="15">
        <v>6.5837403859476829E-3</v>
      </c>
      <c r="C9" s="15">
        <v>6.8086565533089713E-3</v>
      </c>
      <c r="D9" s="51">
        <f>1-Tabelle2456[[#This Row],[Simulated 2]]/Tabelle2456[[#This Row],[Measured 2]]</f>
        <v>-3.4162368832366008E-2</v>
      </c>
      <c r="F9" s="30"/>
      <c r="G9" s="23"/>
    </row>
    <row r="10" spans="1:8" s="3" customFormat="1" x14ac:dyDescent="0.3">
      <c r="A10" s="36" t="s">
        <v>9</v>
      </c>
      <c r="B10" s="15">
        <v>10.745422281943698</v>
      </c>
      <c r="C10" s="15">
        <v>10.771075636707334</v>
      </c>
      <c r="D10" s="51">
        <f>1-Tabelle2456[[#This Row],[Simulated 2]]/Tabelle2456[[#This Row],[Measured 2]]</f>
        <v>-2.3873752087661959E-3</v>
      </c>
      <c r="F10" s="30"/>
      <c r="G10" s="23"/>
    </row>
    <row r="11" spans="1:8" s="3" customFormat="1" x14ac:dyDescent="0.3">
      <c r="A11" s="36" t="s">
        <v>10</v>
      </c>
      <c r="B11" s="15">
        <v>5.273596762483506E-2</v>
      </c>
      <c r="C11" s="15">
        <v>4.9889274404494581E-2</v>
      </c>
      <c r="D11" s="51">
        <f>1-Tabelle2456[[#This Row],[Simulated 2]]/Tabelle2456[[#This Row],[Measured 2]]</f>
        <v>5.3980107857163562E-2</v>
      </c>
      <c r="F11" s="30"/>
      <c r="G11" s="23"/>
    </row>
    <row r="12" spans="1:8" s="3" customFormat="1" x14ac:dyDescent="0.3">
      <c r="A12" s="36" t="s">
        <v>11</v>
      </c>
      <c r="B12" s="15">
        <v>11.34083584267281</v>
      </c>
      <c r="C12" s="15">
        <v>12.053370069302954</v>
      </c>
      <c r="D12" s="51">
        <f>1-Tabelle2456[[#This Row],[Simulated 2]]/Tabelle2456[[#This Row],[Measured 2]]</f>
        <v>-6.2829075080079289E-2</v>
      </c>
      <c r="F12" s="30"/>
      <c r="G12" s="23"/>
    </row>
    <row r="13" spans="1:8" s="4" customFormat="1" x14ac:dyDescent="0.3">
      <c r="A13" s="37" t="s">
        <v>12</v>
      </c>
      <c r="B13" s="16">
        <v>0.98198845656727707</v>
      </c>
      <c r="C13" s="16">
        <v>0.9828355876969781</v>
      </c>
      <c r="D13" s="51">
        <f>1-Tabelle2456[[#This Row],[Simulated 2]]/Tabelle2456[[#This Row],[Measured 2]]</f>
        <v>-8.6266913224442021E-4</v>
      </c>
      <c r="F13" s="31"/>
      <c r="G13" s="24"/>
    </row>
    <row r="14" spans="1:8" s="4" customFormat="1" x14ac:dyDescent="0.3">
      <c r="A14" s="37" t="s">
        <v>13</v>
      </c>
      <c r="B14" s="16">
        <v>1.0756117127958282</v>
      </c>
      <c r="C14" s="16">
        <v>1.0731217356368021</v>
      </c>
      <c r="D14" s="51">
        <f>1-Tabelle2456[[#This Row],[Simulated 2]]/Tabelle2456[[#This Row],[Measured 2]]</f>
        <v>2.3149405397919764E-3</v>
      </c>
      <c r="F14" s="31"/>
      <c r="G14" s="24"/>
    </row>
    <row r="15" spans="1:8" s="4" customFormat="1" x14ac:dyDescent="0.3">
      <c r="A15" s="37" t="s">
        <v>14</v>
      </c>
      <c r="B15" s="16">
        <v>2.0876263405163822E-2</v>
      </c>
      <c r="C15" s="16">
        <v>2.1146883168222216E-2</v>
      </c>
      <c r="D15" s="51">
        <f>1-Tabelle2456[[#This Row],[Simulated 2]]/Tabelle2456[[#This Row],[Measured 2]]</f>
        <v>-1.2963036430717612E-2</v>
      </c>
      <c r="F15" s="31"/>
      <c r="G15" s="24"/>
    </row>
    <row r="16" spans="1:8" s="4" customFormat="1" x14ac:dyDescent="0.3">
      <c r="A16" s="37" t="s">
        <v>15</v>
      </c>
      <c r="B16" s="16">
        <v>0.95336858969253468</v>
      </c>
      <c r="C16" s="16">
        <v>0.95558722743268509</v>
      </c>
      <c r="D16" s="51">
        <f>1-Tabelle2456[[#This Row],[Simulated 2]]/Tabelle2456[[#This Row],[Measured 2]]</f>
        <v>-2.3271563214244395E-3</v>
      </c>
      <c r="F16" s="31"/>
      <c r="G16" s="24"/>
    </row>
    <row r="17" spans="1:7" s="4" customFormat="1" x14ac:dyDescent="0.3">
      <c r="A17" s="37" t="s">
        <v>16</v>
      </c>
      <c r="B17" s="16">
        <v>0.97592483852025846</v>
      </c>
      <c r="C17" s="16">
        <v>0.97684458398744156</v>
      </c>
      <c r="D17" s="51">
        <f>1-Tabelle2456[[#This Row],[Simulated 2]]/Tabelle2456[[#This Row],[Measured 2]]</f>
        <v>-9.4243473562749536E-4</v>
      </c>
      <c r="F17" s="31"/>
      <c r="G17" s="24"/>
    </row>
    <row r="18" spans="1:7" s="4" customFormat="1" x14ac:dyDescent="0.3">
      <c r="A18" s="38" t="s">
        <v>17</v>
      </c>
      <c r="B18" s="16">
        <v>2.5868123360370608E-2</v>
      </c>
      <c r="C18" s="16">
        <v>2.3938149136099835E-2</v>
      </c>
      <c r="D18" s="51">
        <f>1-Tabelle2456[[#This Row],[Simulated 2]]/Tabelle2456[[#This Row],[Measured 2]]</f>
        <v>7.4608203980790155E-2</v>
      </c>
      <c r="F18" s="31"/>
      <c r="G18" s="24"/>
    </row>
    <row r="19" spans="1:7" s="4" customFormat="1" x14ac:dyDescent="0.3">
      <c r="A19" s="37" t="s">
        <v>18</v>
      </c>
      <c r="B19" s="16">
        <v>937.05034095467306</v>
      </c>
      <c r="C19" s="16">
        <v>943.634391321816</v>
      </c>
      <c r="D19" s="51">
        <f>1-Tabelle2456[[#This Row],[Simulated 2]]/Tabelle2456[[#This Row],[Measured 2]]</f>
        <v>-7.0263571543391912E-3</v>
      </c>
      <c r="F19" s="31"/>
      <c r="G19" s="24"/>
    </row>
    <row r="20" spans="1:7" s="4" customFormat="1" x14ac:dyDescent="0.3">
      <c r="A20" s="37" t="s">
        <v>19</v>
      </c>
      <c r="B20" s="16">
        <v>1022.1073004412353</v>
      </c>
      <c r="C20" s="16">
        <v>1016.1976697468858</v>
      </c>
      <c r="D20" s="51">
        <f>1-Tabelle2456[[#This Row],[Simulated 2]]/Tabelle2456[[#This Row],[Measured 2]]</f>
        <v>5.7818104731258702E-3</v>
      </c>
      <c r="F20" s="31"/>
      <c r="G20" s="24"/>
    </row>
    <row r="21" spans="1:7" s="4" customFormat="1" x14ac:dyDescent="0.3">
      <c r="A21" s="37" t="s">
        <v>20</v>
      </c>
      <c r="B21" s="16">
        <v>7.0686796868208807E-2</v>
      </c>
      <c r="C21" s="16">
        <v>7.4835064552882205E-2</v>
      </c>
      <c r="D21" s="51">
        <f>1-Tabelle2456[[#This Row],[Simulated 2]]/Tabelle2456[[#This Row],[Measured 2]]</f>
        <v>-5.8685184057888362E-2</v>
      </c>
      <c r="F21" s="31"/>
      <c r="G21" s="24"/>
    </row>
    <row r="22" spans="1:7" s="4" customFormat="1" x14ac:dyDescent="0.3">
      <c r="A22" s="37" t="s">
        <v>21</v>
      </c>
      <c r="B22" s="16">
        <v>7.5570456903988327E-5</v>
      </c>
      <c r="C22" s="16">
        <v>7.7265033667444036E-5</v>
      </c>
      <c r="D22" s="51">
        <f>1-Tabelle2456[[#This Row],[Simulated 2]]/Tabelle2456[[#This Row],[Measured 2]]</f>
        <v>-2.2423799363932018E-2</v>
      </c>
      <c r="F22" s="31"/>
      <c r="G22" s="24"/>
    </row>
    <row r="23" spans="1:7" s="5" customFormat="1" x14ac:dyDescent="0.3">
      <c r="A23" s="39" t="s">
        <v>22</v>
      </c>
      <c r="B23" s="17">
        <v>0.80789598108747007</v>
      </c>
      <c r="C23" s="17">
        <v>0.83382224998843102</v>
      </c>
      <c r="D23" s="51">
        <f>1-Tabelle2456[[#This Row],[Simulated 2]]/Tabelle2456[[#This Row],[Measured 2]]</f>
        <v>-3.2091097750062803E-2</v>
      </c>
      <c r="F23" s="32"/>
      <c r="G23" s="25"/>
    </row>
    <row r="24" spans="1:7" s="5" customFormat="1" x14ac:dyDescent="0.3">
      <c r="A24" s="39" t="s">
        <v>23</v>
      </c>
      <c r="B24" s="17">
        <v>2.7340425531914891</v>
      </c>
      <c r="C24" s="17">
        <v>2.4897959183673475</v>
      </c>
      <c r="D24" s="51">
        <f>1-Tabelle2456[[#This Row],[Simulated 2]]/Tabelle2456[[#This Row],[Measured 2]]</f>
        <v>8.9335345032954594E-2</v>
      </c>
      <c r="F24" s="32"/>
      <c r="G24" s="25"/>
    </row>
    <row r="25" spans="1:7" s="5" customFormat="1" x14ac:dyDescent="0.3">
      <c r="A25" s="39" t="s">
        <v>24</v>
      </c>
      <c r="B25" s="17">
        <v>2.2056234595845266E-2</v>
      </c>
      <c r="C25" s="17">
        <v>2.2166689805173775E-2</v>
      </c>
      <c r="D25" s="51">
        <f>1-Tabelle2456[[#This Row],[Simulated 2]]/Tabelle2456[[#This Row],[Measured 2]]</f>
        <v>-5.0078905739112667E-3</v>
      </c>
      <c r="F25" s="32"/>
      <c r="G25" s="25"/>
    </row>
    <row r="26" spans="1:7" s="4" customFormat="1" x14ac:dyDescent="0.3">
      <c r="A26" s="37" t="s">
        <v>25</v>
      </c>
      <c r="B26" s="16">
        <v>2.4451001232411597E-2</v>
      </c>
      <c r="C26" s="16">
        <v>2.2244505520195215E-2</v>
      </c>
      <c r="D26" s="51">
        <f>1-Tabelle2456[[#This Row],[Simulated 2]]/Tabelle2456[[#This Row],[Measured 2]]</f>
        <v>9.0241527994833648E-2</v>
      </c>
      <c r="F26" s="31"/>
      <c r="G26" s="24"/>
    </row>
    <row r="27" spans="1:7" s="4" customFormat="1" x14ac:dyDescent="0.3">
      <c r="A27" s="37" t="s">
        <v>26</v>
      </c>
      <c r="B27" s="16">
        <v>917.02044613807539</v>
      </c>
      <c r="C27" s="16">
        <v>926.64887728226381</v>
      </c>
      <c r="D27" s="51">
        <f>1-Tabelle2456[[#This Row],[Simulated 2]]/Tabelle2456[[#This Row],[Measured 2]]</f>
        <v>-1.0499690802683315E-2</v>
      </c>
      <c r="F27" s="31"/>
      <c r="G27" s="24"/>
    </row>
    <row r="28" spans="1:7" s="4" customFormat="1" x14ac:dyDescent="0.3">
      <c r="A28" s="37" t="s">
        <v>27</v>
      </c>
      <c r="B28" s="16">
        <v>3.2464299014927367E-2</v>
      </c>
      <c r="C28" s="16">
        <v>3.1632017552028872E-2</v>
      </c>
      <c r="D28" s="51">
        <f>1-Tabelle2456[[#This Row],[Simulated 2]]/Tabelle2456[[#This Row],[Measured 2]]</f>
        <v>2.5636822237122825E-2</v>
      </c>
      <c r="F28" s="31"/>
      <c r="G28" s="24"/>
    </row>
    <row r="29" spans="1:7" s="5" customFormat="1" x14ac:dyDescent="0.3">
      <c r="A29" s="39" t="s">
        <v>28</v>
      </c>
      <c r="B29" s="17">
        <v>0.60794225642573263</v>
      </c>
      <c r="C29" s="17">
        <v>0.65072423527234069</v>
      </c>
      <c r="D29" s="51">
        <f>1-Tabelle2456[[#This Row],[Simulated 2]]/Tabelle2456[[#This Row],[Measured 2]]</f>
        <v>-7.0371780205139345E-2</v>
      </c>
      <c r="F29" s="32"/>
      <c r="G29" s="25"/>
    </row>
    <row r="30" spans="1:7" s="5" customFormat="1" x14ac:dyDescent="0.3">
      <c r="A30" s="39" t="s">
        <v>29</v>
      </c>
      <c r="B30" s="17">
        <v>0.71755725190839681</v>
      </c>
      <c r="C30" s="17">
        <v>0.75000000000000011</v>
      </c>
      <c r="D30" s="51">
        <f>1-Tabelle2456[[#This Row],[Simulated 2]]/Tabelle2456[[#This Row],[Measured 2]]</f>
        <v>-4.5212765957447054E-2</v>
      </c>
      <c r="F30" s="32"/>
      <c r="G30" s="25"/>
    </row>
    <row r="31" spans="1:7" s="5" customFormat="1" x14ac:dyDescent="0.3">
      <c r="A31" s="40" t="s">
        <v>30</v>
      </c>
      <c r="B31" s="17">
        <v>1.5663367100317308E-2</v>
      </c>
      <c r="C31" s="17">
        <v>1.1336333998902305E-2</v>
      </c>
      <c r="D31" s="51">
        <f>1-Tabelle2456[[#This Row],[Simulated 2]]/Tabelle2456[[#This Row],[Measured 2]]</f>
        <v>0.27625178377689596</v>
      </c>
      <c r="F31" s="32"/>
      <c r="G31" s="25"/>
    </row>
    <row r="32" spans="1:7" s="5" customFormat="1" x14ac:dyDescent="0.3">
      <c r="A32" s="40" t="s">
        <v>31</v>
      </c>
      <c r="B32" s="17">
        <v>901.20567375886526</v>
      </c>
      <c r="C32" s="17">
        <v>919.07142857142844</v>
      </c>
      <c r="D32" s="51">
        <f>1-Tabelle2456[[#This Row],[Simulated 2]]/Tabelle2456[[#This Row],[Measured 2]]</f>
        <v>-1.982428132975067E-2</v>
      </c>
      <c r="F32" s="32"/>
      <c r="G32" s="25"/>
    </row>
    <row r="33" spans="1:7" s="5" customFormat="1" x14ac:dyDescent="0.3">
      <c r="A33" s="40" t="s">
        <v>32</v>
      </c>
      <c r="B33" s="17">
        <v>9.6943803252560034E-3</v>
      </c>
      <c r="C33" s="17">
        <v>6.2208743244831517E-3</v>
      </c>
      <c r="D33" s="51">
        <f>1-Tabelle2456[[#This Row],[Simulated 2]]/Tabelle2456[[#This Row],[Measured 2]]</f>
        <v>0.35830098306785019</v>
      </c>
      <c r="F33" s="32"/>
      <c r="G33" s="25"/>
    </row>
    <row r="34" spans="1:7" s="5" customFormat="1" x14ac:dyDescent="0.3">
      <c r="A34" s="40" t="s">
        <v>33</v>
      </c>
      <c r="B34" s="17">
        <v>718.00354314420827</v>
      </c>
      <c r="C34" s="17">
        <v>739.81400190121383</v>
      </c>
      <c r="D34" s="51">
        <f>1-Tabelle2456[[#This Row],[Simulated 2]]/Tabelle2456[[#This Row],[Measured 2]]</f>
        <v>-3.0376533605245726E-2</v>
      </c>
      <c r="F34" s="32"/>
      <c r="G34" s="25"/>
    </row>
    <row r="35" spans="1:7" s="5" customFormat="1" x14ac:dyDescent="0.3">
      <c r="A35" s="40" t="s">
        <v>34</v>
      </c>
      <c r="B35" s="17">
        <v>0.15713903948780894</v>
      </c>
      <c r="C35" s="17">
        <v>0.1670984092830477</v>
      </c>
      <c r="D35" s="51">
        <f>1-Tabelle2456[[#This Row],[Simulated 2]]/Tabelle2456[[#This Row],[Measured 2]]</f>
        <v>-6.3379347536430819E-2</v>
      </c>
      <c r="F35" s="32"/>
      <c r="G35" s="25"/>
    </row>
    <row r="36" spans="1:7" s="5" customFormat="1" x14ac:dyDescent="0.3">
      <c r="A36" s="40" t="s">
        <v>35</v>
      </c>
      <c r="B36" s="17">
        <v>2797.1312056737588</v>
      </c>
      <c r="C36" s="17">
        <v>2353.25850340136</v>
      </c>
      <c r="D36" s="51">
        <f>1-Tabelle2456[[#This Row],[Simulated 2]]/Tabelle2456[[#This Row],[Measured 2]]</f>
        <v>0.15868855253269432</v>
      </c>
      <c r="F36" s="32"/>
      <c r="G36" s="25"/>
    </row>
    <row r="37" spans="1:7" s="5" customFormat="1" x14ac:dyDescent="0.3">
      <c r="A37" s="40" t="s">
        <v>36</v>
      </c>
      <c r="B37" s="17">
        <v>3.0523590938458075E-2</v>
      </c>
      <c r="C37" s="17">
        <v>2.7801880024269244E-2</v>
      </c>
      <c r="D37" s="51">
        <f>1-Tabelle2456[[#This Row],[Simulated 2]]/Tabelle2456[[#This Row],[Measured 2]]</f>
        <v>8.9167454762330123E-2</v>
      </c>
      <c r="F37" s="32"/>
      <c r="G37" s="25"/>
    </row>
    <row r="38" spans="1:7" s="5" customFormat="1" x14ac:dyDescent="0.3">
      <c r="A38" s="40" t="s">
        <v>37</v>
      </c>
      <c r="B38" s="17">
        <v>4.855678600498524E-5</v>
      </c>
      <c r="C38" s="17">
        <v>4.2274259071947931E-5</v>
      </c>
      <c r="D38" s="51">
        <f>1-Tabelle2456[[#This Row],[Simulated 2]]/Tabelle2456[[#This Row],[Measured 2]]</f>
        <v>0.1293851477812451</v>
      </c>
      <c r="F38" s="32"/>
      <c r="G38" s="25"/>
    </row>
    <row r="39" spans="1:7" s="6" customFormat="1" x14ac:dyDescent="0.3">
      <c r="A39" s="41" t="s">
        <v>38</v>
      </c>
      <c r="B39" s="18">
        <v>1.885922921471108E-2</v>
      </c>
      <c r="C39" s="18">
        <v>1.7786410225575325E-2</v>
      </c>
      <c r="D39" s="51">
        <f>1-Tabelle2456[[#This Row],[Simulated 2]]/Tabelle2456[[#This Row],[Measured 2]]</f>
        <v>5.6885622255383961E-2</v>
      </c>
      <c r="F39" s="33"/>
      <c r="G39" s="26"/>
    </row>
    <row r="40" spans="1:7" s="6" customFormat="1" x14ac:dyDescent="0.3">
      <c r="A40" s="41" t="s">
        <v>39</v>
      </c>
      <c r="B40" s="18">
        <v>1.0181457267141054</v>
      </c>
      <c r="C40" s="18">
        <v>1.0880492462236231</v>
      </c>
      <c r="D40" s="51">
        <f>1-Tabelle2456[[#This Row],[Simulated 2]]/Tabelle2456[[#This Row],[Measured 2]]</f>
        <v>-6.8657676082499064E-2</v>
      </c>
      <c r="F40" s="33"/>
      <c r="G40" s="26"/>
    </row>
    <row r="41" spans="1:7" s="6" customFormat="1" x14ac:dyDescent="0.3">
      <c r="A41" s="41" t="s">
        <v>40</v>
      </c>
      <c r="B41" s="18">
        <v>5.2181826046060337E-2</v>
      </c>
      <c r="C41" s="18">
        <v>5.5076765720340891E-2</v>
      </c>
      <c r="D41" s="51">
        <f>1-Tabelle2456[[#This Row],[Simulated 2]]/Tabelle2456[[#This Row],[Measured 2]]</f>
        <v>-5.5477929647866686E-2</v>
      </c>
      <c r="F41" s="33"/>
      <c r="G41" s="26"/>
    </row>
    <row r="42" spans="1:7" s="6" customFormat="1" x14ac:dyDescent="0.3">
      <c r="A42" s="41" t="s">
        <v>41</v>
      </c>
      <c r="B42" s="18">
        <v>7002.35647399136</v>
      </c>
      <c r="C42" s="18">
        <v>7224.9319109278395</v>
      </c>
      <c r="D42" s="51">
        <f>1-Tabelle2456[[#This Row],[Simulated 2]]/Tabelle2456[[#This Row],[Measured 2]]</f>
        <v>-3.1785790649645485E-2</v>
      </c>
      <c r="F42" s="33"/>
      <c r="G42" s="26"/>
    </row>
    <row r="43" spans="1:7" s="6" customFormat="1" x14ac:dyDescent="0.3">
      <c r="A43" s="41" t="s">
        <v>42</v>
      </c>
      <c r="B43" s="18">
        <v>18.710680866234416</v>
      </c>
      <c r="C43" s="18">
        <v>16.809125183593174</v>
      </c>
      <c r="D43" s="51">
        <f>1-Tabelle2456[[#This Row],[Simulated 2]]/Tabelle2456[[#This Row],[Measured 2]]</f>
        <v>0.10162942205234327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A8" sqref="A8:XFD8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7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163.77116842511495</v>
      </c>
      <c r="C2" s="14">
        <v>173.03300118485714</v>
      </c>
      <c r="D2" s="51">
        <f>1-Tabelle24567[[#This Row],[Simulated 3]]/Tabelle24567[[#This Row],[Measured 3]]</f>
        <v>-5.6553499915812155E-2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0.17173835249485706</v>
      </c>
      <c r="C3" s="14">
        <v>0.54236740988396359</v>
      </c>
      <c r="D3" s="51">
        <f>1-Tabelle24567[[#This Row],[Simulated 3]]/Tabelle24567[[#This Row],[Measured 3]]</f>
        <v>-2.1581030212817813</v>
      </c>
      <c r="F3" s="29"/>
      <c r="G3" s="22"/>
    </row>
    <row r="4" spans="1:8" s="2" customFormat="1" x14ac:dyDescent="0.3">
      <c r="A4" s="35" t="s">
        <v>3</v>
      </c>
      <c r="B4" s="14">
        <v>-0.54199981745881098</v>
      </c>
      <c r="C4" s="14">
        <v>-0.20889228226476808</v>
      </c>
      <c r="D4" s="51">
        <f>1-Tabelle24567[[#This Row],[Simulated 3]]/Tabelle24567[[#This Row],[Measured 3]]</f>
        <v>0.6145897553173203</v>
      </c>
      <c r="F4" s="29"/>
      <c r="G4" s="22"/>
    </row>
    <row r="5" spans="1:8" s="3" customFormat="1" x14ac:dyDescent="0.3">
      <c r="A5" s="36" t="s">
        <v>4</v>
      </c>
      <c r="B5" s="15">
        <v>5.8765619477489845E-4</v>
      </c>
      <c r="C5" s="15">
        <v>6.1995798669165912E-4</v>
      </c>
      <c r="D5" s="51">
        <f>1-Tabelle24567[[#This Row],[Simulated 3]]/Tabelle24567[[#This Row],[Measured 3]]</f>
        <v>-5.4967159716803327E-2</v>
      </c>
      <c r="F5" s="30"/>
      <c r="G5" s="23"/>
    </row>
    <row r="6" spans="1:8" s="3" customFormat="1" x14ac:dyDescent="0.3">
      <c r="A6" s="36" t="s">
        <v>5</v>
      </c>
      <c r="B6" s="15">
        <v>267.45521789112877</v>
      </c>
      <c r="C6" s="15">
        <v>227.38796245414574</v>
      </c>
      <c r="D6" s="51">
        <f>1-Tabelle24567[[#This Row],[Simulated 3]]/Tabelle24567[[#This Row],[Measured 3]]</f>
        <v>0.14980921199784913</v>
      </c>
      <c r="F6" s="30"/>
      <c r="G6" s="23"/>
    </row>
    <row r="7" spans="1:8" s="3" customFormat="1" x14ac:dyDescent="0.3">
      <c r="A7" s="36" t="s">
        <v>6</v>
      </c>
      <c r="B7" s="15">
        <v>0.52008772204255982</v>
      </c>
      <c r="C7" s="15">
        <v>0.62268236033051094</v>
      </c>
      <c r="D7" s="51">
        <f>1-Tabelle24567[[#This Row],[Simulated 3]]/Tabelle24567[[#This Row],[Measured 3]]</f>
        <v>-0.19726410361126656</v>
      </c>
      <c r="F7" s="30"/>
      <c r="G7" s="23"/>
    </row>
    <row r="8" spans="1:8" s="3" customFormat="1" x14ac:dyDescent="0.3">
      <c r="A8" s="36" t="s">
        <v>7</v>
      </c>
      <c r="B8" s="15">
        <v>0.1508828872539664</v>
      </c>
      <c r="C8" s="15">
        <v>0.16902538127147404</v>
      </c>
      <c r="D8" s="51">
        <f>1-Tabelle24567[[#This Row],[Simulated 3]]/Tabelle24567[[#This Row],[Measured 3]]</f>
        <v>-0.1202422246001309</v>
      </c>
      <c r="F8" s="30"/>
      <c r="G8" s="23"/>
    </row>
    <row r="9" spans="1:8" s="3" customFormat="1" x14ac:dyDescent="0.3">
      <c r="A9" s="36" t="s">
        <v>8</v>
      </c>
      <c r="B9" s="15">
        <v>7.4931934084728358E-3</v>
      </c>
      <c r="C9" s="15">
        <v>7.5088770920108605E-3</v>
      </c>
      <c r="D9" s="51">
        <f>1-Tabelle24567[[#This Row],[Simulated 3]]/Tabelle24567[[#This Row],[Measured 3]]</f>
        <v>-2.093057349926486E-3</v>
      </c>
      <c r="F9" s="30"/>
      <c r="G9" s="23"/>
    </row>
    <row r="10" spans="1:8" s="3" customFormat="1" x14ac:dyDescent="0.3">
      <c r="A10" s="36" t="s">
        <v>9</v>
      </c>
      <c r="B10" s="15">
        <v>11.001190150491194</v>
      </c>
      <c r="C10" s="15">
        <v>10.960637972279798</v>
      </c>
      <c r="D10" s="51">
        <f>1-Tabelle24567[[#This Row],[Simulated 3]]/Tabelle24567[[#This Row],[Measured 3]]</f>
        <v>3.6861628293539672E-3</v>
      </c>
      <c r="F10" s="30"/>
      <c r="G10" s="23"/>
    </row>
    <row r="11" spans="1:8" s="3" customFormat="1" x14ac:dyDescent="0.3">
      <c r="A11" s="36" t="s">
        <v>10</v>
      </c>
      <c r="B11" s="15">
        <v>6.7716734214749316E-2</v>
      </c>
      <c r="C11" s="15">
        <v>7.2963583457108599E-2</v>
      </c>
      <c r="D11" s="51">
        <f>1-Tabelle24567[[#This Row],[Simulated 3]]/Tabelle24567[[#This Row],[Measured 3]]</f>
        <v>-7.748231368807601E-2</v>
      </c>
      <c r="F11" s="30"/>
      <c r="G11" s="23"/>
    </row>
    <row r="12" spans="1:8" s="3" customFormat="1" x14ac:dyDescent="0.3">
      <c r="A12" s="36" t="s">
        <v>11</v>
      </c>
      <c r="B12" s="15">
        <v>12.986173104841159</v>
      </c>
      <c r="C12" s="15">
        <v>11.720139921723119</v>
      </c>
      <c r="D12" s="51">
        <f>1-Tabelle24567[[#This Row],[Simulated 3]]/Tabelle24567[[#This Row],[Measured 3]]</f>
        <v>9.7490859924396878E-2</v>
      </c>
      <c r="F12" s="30"/>
      <c r="G12" s="23"/>
    </row>
    <row r="13" spans="1:8" s="4" customFormat="1" x14ac:dyDescent="0.3">
      <c r="A13" s="37" t="s">
        <v>12</v>
      </c>
      <c r="B13" s="16">
        <v>0.98519410439940269</v>
      </c>
      <c r="C13" s="16">
        <v>0.98143503656144104</v>
      </c>
      <c r="D13" s="51">
        <f>1-Tabelle24567[[#This Row],[Simulated 3]]/Tabelle24567[[#This Row],[Measured 3]]</f>
        <v>3.8155606303117429E-3</v>
      </c>
      <c r="F13" s="31"/>
      <c r="G13" s="24"/>
    </row>
    <row r="14" spans="1:8" s="4" customFormat="1" x14ac:dyDescent="0.3">
      <c r="A14" s="37" t="s">
        <v>13</v>
      </c>
      <c r="B14" s="16">
        <v>1.0610074252458361</v>
      </c>
      <c r="C14" s="16">
        <v>1.076043338683788</v>
      </c>
      <c r="D14" s="51">
        <f>1-Tabelle24567[[#This Row],[Simulated 3]]/Tabelle24567[[#This Row],[Measured 3]]</f>
        <v>-1.4171355525120832E-2</v>
      </c>
      <c r="F14" s="31"/>
      <c r="G14" s="24"/>
    </row>
    <row r="15" spans="1:8" s="4" customFormat="1" x14ac:dyDescent="0.3">
      <c r="A15" s="37" t="s">
        <v>14</v>
      </c>
      <c r="B15" s="16">
        <v>1.8758823145393112E-2</v>
      </c>
      <c r="C15" s="16">
        <v>1.8089910184500506E-2</v>
      </c>
      <c r="D15" s="51">
        <f>1-Tabelle24567[[#This Row],[Simulated 3]]/Tabelle24567[[#This Row],[Measured 3]]</f>
        <v>3.5658578137236718E-2</v>
      </c>
      <c r="F15" s="31"/>
      <c r="G15" s="24"/>
    </row>
    <row r="16" spans="1:8" s="4" customFormat="1" x14ac:dyDescent="0.3">
      <c r="A16" s="37" t="s">
        <v>15</v>
      </c>
      <c r="B16" s="16">
        <v>0.9614243716615628</v>
      </c>
      <c r="C16" s="16">
        <v>0.95184067346165835</v>
      </c>
      <c r="D16" s="51">
        <f>1-Tabelle24567[[#This Row],[Simulated 3]]/Tabelle24567[[#This Row],[Measured 3]]</f>
        <v>9.9682288928681917E-3</v>
      </c>
      <c r="F16" s="31"/>
      <c r="G16" s="24"/>
    </row>
    <row r="17" spans="1:7" s="4" customFormat="1" x14ac:dyDescent="0.3">
      <c r="A17" s="37" t="s">
        <v>16</v>
      </c>
      <c r="B17" s="16">
        <v>0.98032657879205176</v>
      </c>
      <c r="C17" s="16">
        <v>0.97553337247993732</v>
      </c>
      <c r="D17" s="51">
        <f>1-Tabelle24567[[#This Row],[Simulated 3]]/Tabelle24567[[#This Row],[Measured 3]]</f>
        <v>4.8893974883559288E-3</v>
      </c>
      <c r="F17" s="31"/>
      <c r="G17" s="24"/>
    </row>
    <row r="18" spans="1:7" s="4" customFormat="1" x14ac:dyDescent="0.3">
      <c r="A18" s="38" t="s">
        <v>17</v>
      </c>
      <c r="B18" s="16">
        <v>2.6052570523685013E-2</v>
      </c>
      <c r="C18" s="16">
        <v>2.3752899511891946E-2</v>
      </c>
      <c r="D18" s="51">
        <f>1-Tabelle24567[[#This Row],[Simulated 3]]/Tabelle24567[[#This Row],[Measured 3]]</f>
        <v>8.8270407317480704E-2</v>
      </c>
      <c r="F18" s="31"/>
      <c r="G18" s="24"/>
    </row>
    <row r="19" spans="1:7" s="4" customFormat="1" x14ac:dyDescent="0.3">
      <c r="A19" s="37" t="s">
        <v>18</v>
      </c>
      <c r="B19" s="16">
        <v>1224.8697571743928</v>
      </c>
      <c r="C19" s="16">
        <v>1234.0503611556983</v>
      </c>
      <c r="D19" s="51">
        <f>1-Tabelle24567[[#This Row],[Simulated 3]]/Tabelle24567[[#This Row],[Measured 3]]</f>
        <v>-7.4951674882428598E-3</v>
      </c>
      <c r="F19" s="31"/>
      <c r="G19" s="24"/>
    </row>
    <row r="20" spans="1:7" s="4" customFormat="1" x14ac:dyDescent="0.3">
      <c r="A20" s="37" t="s">
        <v>19</v>
      </c>
      <c r="B20" s="16">
        <v>1297.5490668272125</v>
      </c>
      <c r="C20" s="16">
        <v>1345.622993579454</v>
      </c>
      <c r="D20" s="51">
        <f>1-Tabelle24567[[#This Row],[Simulated 3]]/Tabelle24567[[#This Row],[Measured 3]]</f>
        <v>-3.7049794864245644E-2</v>
      </c>
      <c r="F20" s="31"/>
      <c r="G20" s="24"/>
    </row>
    <row r="21" spans="1:7" s="4" customFormat="1" x14ac:dyDescent="0.3">
      <c r="A21" s="37" t="s">
        <v>20</v>
      </c>
      <c r="B21" s="16">
        <v>8.9724983063332098E-2</v>
      </c>
      <c r="C21" s="16">
        <v>7.7327080722342387E-2</v>
      </c>
      <c r="D21" s="51">
        <f>1-Tabelle24567[[#This Row],[Simulated 3]]/Tabelle24567[[#This Row],[Measured 3]]</f>
        <v>0.13817670305090712</v>
      </c>
      <c r="F21" s="31"/>
      <c r="G21" s="24"/>
    </row>
    <row r="22" spans="1:7" s="4" customFormat="1" x14ac:dyDescent="0.3">
      <c r="A22" s="37" t="s">
        <v>21</v>
      </c>
      <c r="B22" s="16">
        <v>6.6007645145206619E-5</v>
      </c>
      <c r="C22" s="16">
        <v>6.1494540170709517E-5</v>
      </c>
      <c r="D22" s="51">
        <f>1-Tabelle24567[[#This Row],[Simulated 3]]/Tabelle24567[[#This Row],[Measured 3]]</f>
        <v>6.8372458441275485E-2</v>
      </c>
      <c r="F22" s="31"/>
      <c r="G22" s="24"/>
    </row>
    <row r="23" spans="1:7" s="5" customFormat="1" x14ac:dyDescent="0.3">
      <c r="A23" s="39" t="s">
        <v>22</v>
      </c>
      <c r="B23" s="17">
        <v>0.82139996308600938</v>
      </c>
      <c r="C23" s="17">
        <v>0.80587896825396788</v>
      </c>
      <c r="D23" s="51">
        <f>1-Tabelle24567[[#This Row],[Simulated 3]]/Tabelle24567[[#This Row],[Measured 3]]</f>
        <v>1.8895782237107639E-2</v>
      </c>
      <c r="F23" s="32"/>
      <c r="G23" s="25"/>
    </row>
    <row r="24" spans="1:7" s="5" customFormat="1" x14ac:dyDescent="0.3">
      <c r="A24" s="39" t="s">
        <v>23</v>
      </c>
      <c r="B24" s="17">
        <v>2.0697674418604648</v>
      </c>
      <c r="C24" s="17">
        <v>2.7321428571428568</v>
      </c>
      <c r="D24" s="51">
        <f>1-Tabelle24567[[#This Row],[Simulated 3]]/Tabelle24567[[#This Row],[Measured 3]]</f>
        <v>-0.320024077046549</v>
      </c>
      <c r="F24" s="32"/>
      <c r="G24" s="25"/>
    </row>
    <row r="25" spans="1:7" s="5" customFormat="1" x14ac:dyDescent="0.3">
      <c r="A25" s="39" t="s">
        <v>24</v>
      </c>
      <c r="B25" s="17">
        <v>1.9061599761592031E-2</v>
      </c>
      <c r="C25" s="17">
        <v>1.8954081632653073E-2</v>
      </c>
      <c r="D25" s="51">
        <f>1-Tabelle24567[[#This Row],[Simulated 3]]/Tabelle24567[[#This Row],[Measured 3]]</f>
        <v>5.6405616676308279E-3</v>
      </c>
      <c r="F25" s="32"/>
      <c r="G25" s="25"/>
    </row>
    <row r="26" spans="1:7" s="4" customFormat="1" x14ac:dyDescent="0.3">
      <c r="A26" s="37" t="s">
        <v>25</v>
      </c>
      <c r="B26" s="16">
        <v>2.5381903099331325E-2</v>
      </c>
      <c r="C26" s="16">
        <v>2.2291326792552465E-2</v>
      </c>
      <c r="D26" s="51">
        <f>1-Tabelle24567[[#This Row],[Simulated 3]]/Tabelle24567[[#This Row],[Measured 3]]</f>
        <v>0.12176298580464917</v>
      </c>
      <c r="F26" s="31"/>
      <c r="G26" s="24"/>
    </row>
    <row r="27" spans="1:7" s="4" customFormat="1" x14ac:dyDescent="0.3">
      <c r="A27" s="37" t="s">
        <v>26</v>
      </c>
      <c r="B27" s="16">
        <v>1206.7224507770868</v>
      </c>
      <c r="C27" s="16">
        <v>1206.1629993757801</v>
      </c>
      <c r="D27" s="51">
        <f>1-Tabelle24567[[#This Row],[Simulated 3]]/Tabelle24567[[#This Row],[Measured 3]]</f>
        <v>4.6361232522551532E-4</v>
      </c>
      <c r="F27" s="31"/>
      <c r="G27" s="24"/>
    </row>
    <row r="28" spans="1:7" s="4" customFormat="1" x14ac:dyDescent="0.3">
      <c r="A28" s="37" t="s">
        <v>27</v>
      </c>
      <c r="B28" s="16">
        <v>2.9636080857039691E-2</v>
      </c>
      <c r="C28" s="16">
        <v>3.0526602552617133E-2</v>
      </c>
      <c r="D28" s="51">
        <f>1-Tabelle24567[[#This Row],[Simulated 3]]/Tabelle24567[[#This Row],[Measured 3]]</f>
        <v>-3.004856478402762E-2</v>
      </c>
      <c r="F28" s="31"/>
      <c r="G28" s="24"/>
    </row>
    <row r="29" spans="1:7" s="5" customFormat="1" x14ac:dyDescent="0.3">
      <c r="A29" s="39" t="s">
        <v>28</v>
      </c>
      <c r="B29" s="17">
        <v>0.62892241807485538</v>
      </c>
      <c r="C29" s="17">
        <v>0.6068112244897953</v>
      </c>
      <c r="D29" s="51">
        <f>1-Tabelle24567[[#This Row],[Simulated 3]]/Tabelle24567[[#This Row],[Measured 3]]</f>
        <v>3.5157267334726128E-2</v>
      </c>
      <c r="F29" s="32"/>
      <c r="G29" s="25"/>
    </row>
    <row r="30" spans="1:7" s="5" customFormat="1" x14ac:dyDescent="0.3">
      <c r="A30" s="39" t="s">
        <v>29</v>
      </c>
      <c r="B30" s="17">
        <v>0.76982097186700771</v>
      </c>
      <c r="C30" s="17">
        <v>0.7124681933842244</v>
      </c>
      <c r="D30" s="51">
        <f>1-Tabelle24567[[#This Row],[Simulated 3]]/Tabelle24567[[#This Row],[Measured 3]]</f>
        <v>7.4501449789927787E-2</v>
      </c>
      <c r="F30" s="32"/>
      <c r="G30" s="25"/>
    </row>
    <row r="31" spans="1:7" s="5" customFormat="1" x14ac:dyDescent="0.3">
      <c r="A31" s="40" t="s">
        <v>30</v>
      </c>
      <c r="B31" s="17">
        <v>1.8008612821161181E-2</v>
      </c>
      <c r="C31" s="17">
        <v>1.0942378780820158E-2</v>
      </c>
      <c r="D31" s="51">
        <f>1-Tabelle24567[[#This Row],[Simulated 3]]/Tabelle24567[[#This Row],[Measured 3]]</f>
        <v>0.39238080747884041</v>
      </c>
      <c r="F31" s="32"/>
      <c r="G31" s="25"/>
    </row>
    <row r="32" spans="1:7" s="5" customFormat="1" x14ac:dyDescent="0.3">
      <c r="A32" s="40" t="s">
        <v>31</v>
      </c>
      <c r="B32" s="17">
        <v>1245.8504983388705</v>
      </c>
      <c r="C32" s="17">
        <v>1178.3035714285716</v>
      </c>
      <c r="D32" s="51">
        <f>1-Tabelle24567[[#This Row],[Simulated 3]]/Tabelle24567[[#This Row],[Measured 3]]</f>
        <v>5.4217522086607683E-2</v>
      </c>
      <c r="F32" s="32"/>
      <c r="G32" s="25"/>
    </row>
    <row r="33" spans="1:7" s="5" customFormat="1" x14ac:dyDescent="0.3">
      <c r="A33" s="40" t="s">
        <v>32</v>
      </c>
      <c r="B33" s="17">
        <v>1.0554677835800613E-2</v>
      </c>
      <c r="C33" s="17">
        <v>4.9392316139206969E-3</v>
      </c>
      <c r="D33" s="51">
        <f>1-Tabelle24567[[#This Row],[Simulated 3]]/Tabelle24567[[#This Row],[Measured 3]]</f>
        <v>0.53203388196584989</v>
      </c>
      <c r="F33" s="32"/>
      <c r="G33" s="25"/>
    </row>
    <row r="34" spans="1:7" s="5" customFormat="1" x14ac:dyDescent="0.3">
      <c r="A34" s="40" t="s">
        <v>33</v>
      </c>
      <c r="B34" s="17">
        <v>1037.1038436692506</v>
      </c>
      <c r="C34" s="17">
        <v>928.25341666666645</v>
      </c>
      <c r="D34" s="51">
        <f>1-Tabelle24567[[#This Row],[Simulated 3]]/Tabelle24567[[#This Row],[Measured 3]]</f>
        <v>0.10495615040580097</v>
      </c>
      <c r="F34" s="32"/>
      <c r="G34" s="25"/>
    </row>
    <row r="35" spans="1:7" s="5" customFormat="1" x14ac:dyDescent="0.3">
      <c r="A35" s="40" t="s">
        <v>34</v>
      </c>
      <c r="B35" s="17">
        <v>8.9374656312324552E-2</v>
      </c>
      <c r="C35" s="17">
        <v>0.16878692715968291</v>
      </c>
      <c r="D35" s="51">
        <f>1-Tabelle24567[[#This Row],[Simulated 3]]/Tabelle24567[[#This Row],[Measured 3]]</f>
        <v>-0.88853232139822613</v>
      </c>
      <c r="F35" s="32"/>
      <c r="G35" s="25"/>
    </row>
    <row r="36" spans="1:7" s="5" customFormat="1" x14ac:dyDescent="0.3">
      <c r="A36" s="40" t="s">
        <v>35</v>
      </c>
      <c r="B36" s="17">
        <v>2507.0332225913617</v>
      </c>
      <c r="C36" s="17">
        <v>3714.6321428571423</v>
      </c>
      <c r="D36" s="51">
        <f>1-Tabelle24567[[#This Row],[Simulated 3]]/Tabelle24567[[#This Row],[Measured 3]]</f>
        <v>-0.48168445052258302</v>
      </c>
      <c r="F36" s="32"/>
      <c r="G36" s="25"/>
    </row>
    <row r="37" spans="1:7" s="5" customFormat="1" x14ac:dyDescent="0.3">
      <c r="A37" s="40" t="s">
        <v>36</v>
      </c>
      <c r="B37" s="17">
        <v>4.6534913276171E-2</v>
      </c>
      <c r="C37" s="17">
        <v>3.435827475826763E-2</v>
      </c>
      <c r="D37" s="51">
        <f>1-Tabelle24567[[#This Row],[Simulated 3]]/Tabelle24567[[#This Row],[Measured 3]]</f>
        <v>0.26166672849777561</v>
      </c>
      <c r="F37" s="32"/>
      <c r="G37" s="25"/>
    </row>
    <row r="38" spans="1:7" s="5" customFormat="1" x14ac:dyDescent="0.3">
      <c r="A38" s="40" t="s">
        <v>37</v>
      </c>
      <c r="B38" s="17">
        <v>4.3364824719098169E-5</v>
      </c>
      <c r="C38" s="17">
        <v>4.1280992988015684E-5</v>
      </c>
      <c r="D38" s="51">
        <f>1-Tabelle24567[[#This Row],[Simulated 3]]/Tabelle24567[[#This Row],[Measured 3]]</f>
        <v>4.8053502915803348E-2</v>
      </c>
      <c r="F38" s="32"/>
      <c r="G38" s="25"/>
    </row>
    <row r="39" spans="1:7" s="6" customFormat="1" x14ac:dyDescent="0.3">
      <c r="A39" s="41" t="s">
        <v>38</v>
      </c>
      <c r="B39" s="18">
        <v>1.9044995816839706E-2</v>
      </c>
      <c r="C39" s="18">
        <v>2.1033598301829919E-2</v>
      </c>
      <c r="D39" s="51">
        <f>1-Tabelle24567[[#This Row],[Simulated 3]]/Tabelle24567[[#This Row],[Measured 3]]</f>
        <v>-0.10441601059486083</v>
      </c>
      <c r="F39" s="33"/>
      <c r="G39" s="26"/>
    </row>
    <row r="40" spans="1:7" s="6" customFormat="1" x14ac:dyDescent="0.3">
      <c r="A40" s="41" t="s">
        <v>39</v>
      </c>
      <c r="B40" s="18">
        <v>1.1788517606827118</v>
      </c>
      <c r="C40" s="18">
        <v>1.0889050261462003</v>
      </c>
      <c r="D40" s="51">
        <f>1-Tabelle24567[[#This Row],[Simulated 3]]/Tabelle24567[[#This Row],[Measured 3]]</f>
        <v>7.6300292824282079E-2</v>
      </c>
      <c r="F40" s="33"/>
      <c r="G40" s="26"/>
    </row>
    <row r="41" spans="1:7" s="6" customFormat="1" x14ac:dyDescent="0.3">
      <c r="A41" s="41" t="s">
        <v>40</v>
      </c>
      <c r="B41" s="18">
        <v>3.719545224239551E-2</v>
      </c>
      <c r="C41" s="18">
        <v>3.6429486515070081E-2</v>
      </c>
      <c r="D41" s="51">
        <f>1-Tabelle24567[[#This Row],[Simulated 3]]/Tabelle24567[[#This Row],[Measured 3]]</f>
        <v>2.0592994066419235E-2</v>
      </c>
      <c r="F41" s="33"/>
      <c r="G41" s="26"/>
    </row>
    <row r="42" spans="1:7" s="6" customFormat="1" x14ac:dyDescent="0.3">
      <c r="A42" s="41" t="s">
        <v>41</v>
      </c>
      <c r="B42" s="18">
        <v>9746.6421224264886</v>
      </c>
      <c r="C42" s="18">
        <v>8835.4589645791784</v>
      </c>
      <c r="D42" s="51">
        <f>1-Tabelle24567[[#This Row],[Simulated 3]]/Tabelle24567[[#This Row],[Measured 3]]</f>
        <v>9.3486879522407751E-2</v>
      </c>
      <c r="F42" s="33"/>
      <c r="G42" s="26"/>
    </row>
    <row r="43" spans="1:7" s="6" customFormat="1" x14ac:dyDescent="0.3">
      <c r="A43" s="41" t="s">
        <v>42</v>
      </c>
      <c r="B43" s="18">
        <v>24.514439803999828</v>
      </c>
      <c r="C43" s="18">
        <v>28.226291528909755</v>
      </c>
      <c r="D43" s="51">
        <f>1-Tabelle24567[[#This Row],[Simulated 3]]/Tabelle24567[[#This Row],[Measured 3]]</f>
        <v>-0.15141491115388628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D2" sqref="D2"/>
    </sheetView>
  </sheetViews>
  <sheetFormatPr baseColWidth="10" defaultRowHeight="14.4" x14ac:dyDescent="0.3"/>
  <cols>
    <col min="1" max="1" width="35" customWidth="1"/>
    <col min="2" max="2" width="12.77734375" style="19" customWidth="1"/>
    <col min="3" max="3" width="12.7773437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>
        <v>124.91556726532504</v>
      </c>
      <c r="C2" s="42">
        <v>142.45439400249899</v>
      </c>
      <c r="D2" s="51">
        <f>1-Tabelle245678[[#This Row],[Simulated 4]]/Tabelle245678[[#This Row],[Measured 4]]</f>
        <v>-0.14040545242788571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>
        <v>4.9073296165689249E-2</v>
      </c>
      <c r="C3" s="42">
        <v>0.42992551916623173</v>
      </c>
      <c r="D3" s="51">
        <f>1-Tabelle245678[[#This Row],[Simulated 4]]/Tabelle245678[[#This Row],[Measured 4]]</f>
        <v>-7.7608853033765488</v>
      </c>
      <c r="F3" s="29"/>
      <c r="G3" s="22"/>
    </row>
    <row r="4" spans="1:8" s="2" customFormat="1" x14ac:dyDescent="0.3">
      <c r="A4" s="35" t="s">
        <v>3</v>
      </c>
      <c r="B4" s="14">
        <v>-0.19427810115274191</v>
      </c>
      <c r="C4" s="42">
        <v>-8.4661537281955024E-2</v>
      </c>
      <c r="D4" s="51">
        <f>1-Tabelle245678[[#This Row],[Simulated 4]]/Tabelle245678[[#This Row],[Measured 4]]</f>
        <v>0.56422501157042948</v>
      </c>
      <c r="F4" s="29"/>
      <c r="G4" s="22"/>
    </row>
    <row r="5" spans="1:8" s="3" customFormat="1" x14ac:dyDescent="0.3">
      <c r="A5" s="36" t="s">
        <v>4</v>
      </c>
      <c r="B5" s="15">
        <v>5.4084543882104534E-4</v>
      </c>
      <c r="C5" s="43">
        <v>5.4590766907031021E-4</v>
      </c>
      <c r="D5" s="51">
        <f>1-Tabelle245678[[#This Row],[Simulated 4]]/Tabelle245678[[#This Row],[Measured 4]]</f>
        <v>-9.35984642913823E-3</v>
      </c>
      <c r="F5" s="30"/>
      <c r="G5" s="23"/>
    </row>
    <row r="6" spans="1:8" s="3" customFormat="1" x14ac:dyDescent="0.3">
      <c r="A6" s="36" t="s">
        <v>5</v>
      </c>
      <c r="B6" s="15">
        <v>280.79590456284541</v>
      </c>
      <c r="C6" s="43">
        <v>309.26353319089969</v>
      </c>
      <c r="D6" s="51">
        <f>1-Tabelle245678[[#This Row],[Simulated 4]]/Tabelle245678[[#This Row],[Measured 4]]</f>
        <v>-0.10138192247630484</v>
      </c>
      <c r="F6" s="30"/>
      <c r="G6" s="23"/>
    </row>
    <row r="7" spans="1:8" s="3" customFormat="1" x14ac:dyDescent="0.3">
      <c r="A7" s="36" t="s">
        <v>6</v>
      </c>
      <c r="B7" s="15">
        <v>0.56252045929133399</v>
      </c>
      <c r="C7" s="43">
        <v>0.47693986728458243</v>
      </c>
      <c r="D7" s="51">
        <f>1-Tabelle245678[[#This Row],[Simulated 4]]/Tabelle245678[[#This Row],[Measured 4]]</f>
        <v>0.15213774111357015</v>
      </c>
      <c r="F7" s="30"/>
      <c r="G7" s="23"/>
    </row>
    <row r="8" spans="1:8" s="3" customFormat="1" x14ac:dyDescent="0.3">
      <c r="A8" s="36" t="s">
        <v>7</v>
      </c>
      <c r="B8" s="15">
        <v>0.1536775487827052</v>
      </c>
      <c r="C8" s="43">
        <v>0.15232091218076918</v>
      </c>
      <c r="D8" s="51">
        <f>1-Tabelle245678[[#This Row],[Simulated 4]]/Tabelle245678[[#This Row],[Measured 4]]</f>
        <v>8.8278126029603943E-3</v>
      </c>
      <c r="F8" s="30"/>
      <c r="G8" s="23"/>
    </row>
    <row r="9" spans="1:8" s="3" customFormat="1" x14ac:dyDescent="0.3">
      <c r="A9" s="36" t="s">
        <v>8</v>
      </c>
      <c r="B9" s="15">
        <v>7.8370834819446109E-3</v>
      </c>
      <c r="C9" s="43">
        <v>7.456912129170077E-3</v>
      </c>
      <c r="D9" s="51">
        <f>1-Tabelle245678[[#This Row],[Simulated 4]]/Tabelle245678[[#This Row],[Measured 4]]</f>
        <v>4.8509289667564182E-2</v>
      </c>
      <c r="F9" s="30"/>
      <c r="G9" s="23"/>
    </row>
    <row r="10" spans="1:8" s="3" customFormat="1" x14ac:dyDescent="0.3">
      <c r="A10" s="36" t="s">
        <v>9</v>
      </c>
      <c r="B10" s="15">
        <v>11.135875930693926</v>
      </c>
      <c r="C10" s="43">
        <v>11.109814244131959</v>
      </c>
      <c r="D10" s="51">
        <f>1-Tabelle245678[[#This Row],[Simulated 4]]/Tabelle245678[[#This Row],[Measured 4]]</f>
        <v>2.3403355716394847E-3</v>
      </c>
      <c r="F10" s="30"/>
      <c r="G10" s="23"/>
    </row>
    <row r="11" spans="1:8" s="3" customFormat="1" x14ac:dyDescent="0.3">
      <c r="A11" s="36" t="s">
        <v>10</v>
      </c>
      <c r="B11" s="15">
        <v>7.7626340346152886E-2</v>
      </c>
      <c r="C11" s="43">
        <v>7.2253010922647562E-2</v>
      </c>
      <c r="D11" s="51">
        <f>1-Tabelle245678[[#This Row],[Simulated 4]]/Tabelle245678[[#This Row],[Measured 4]]</f>
        <v>6.9220439860290583E-2</v>
      </c>
      <c r="F11" s="30"/>
      <c r="G11" s="23"/>
    </row>
    <row r="12" spans="1:8" s="3" customFormat="1" x14ac:dyDescent="0.3">
      <c r="A12" s="36" t="s">
        <v>11</v>
      </c>
      <c r="B12" s="15">
        <v>13.125394896091274</v>
      </c>
      <c r="C12" s="43">
        <v>13.753945413248813</v>
      </c>
      <c r="D12" s="51">
        <f>1-Tabelle245678[[#This Row],[Simulated 4]]/Tabelle245678[[#This Row],[Measured 4]]</f>
        <v>-4.7888122386681164E-2</v>
      </c>
      <c r="F12" s="30"/>
      <c r="G12" s="23"/>
    </row>
    <row r="13" spans="1:8" s="4" customFormat="1" x14ac:dyDescent="0.3">
      <c r="A13" s="37" t="s">
        <v>12</v>
      </c>
      <c r="B13" s="16">
        <v>0.98216070357785334</v>
      </c>
      <c r="C13" s="44">
        <v>0.98403710385069376</v>
      </c>
      <c r="D13" s="51">
        <f>1-Tabelle245678[[#This Row],[Simulated 4]]/Tabelle245678[[#This Row],[Measured 4]]</f>
        <v>-1.9104819262316663E-3</v>
      </c>
      <c r="F13" s="31"/>
      <c r="G13" s="24"/>
    </row>
    <row r="14" spans="1:8" s="4" customFormat="1" x14ac:dyDescent="0.3">
      <c r="A14" s="37" t="s">
        <v>13</v>
      </c>
      <c r="B14" s="16">
        <v>1.0713571856885868</v>
      </c>
      <c r="C14" s="44">
        <v>1.0647424333533773</v>
      </c>
      <c r="D14" s="51">
        <f>1-Tabelle245678[[#This Row],[Simulated 4]]/Tabelle245678[[#This Row],[Measured 4]]</f>
        <v>6.1741802113906008E-3</v>
      </c>
      <c r="F14" s="31"/>
      <c r="G14" s="24"/>
    </row>
    <row r="15" spans="1:8" s="4" customFormat="1" x14ac:dyDescent="0.3">
      <c r="A15" s="37" t="s">
        <v>14</v>
      </c>
      <c r="B15" s="16">
        <v>1.7259322599524438E-2</v>
      </c>
      <c r="C15" s="44">
        <v>1.7902403929655454E-2</v>
      </c>
      <c r="D15" s="51">
        <f>1-Tabelle245678[[#This Row],[Simulated 4]]/Tabelle245678[[#This Row],[Measured 4]]</f>
        <v>-3.7259940326321628E-2</v>
      </c>
      <c r="F15" s="31"/>
      <c r="G15" s="24"/>
    </row>
    <row r="16" spans="1:8" s="4" customFormat="1" x14ac:dyDescent="0.3">
      <c r="A16" s="37" t="s">
        <v>15</v>
      </c>
      <c r="B16" s="16">
        <v>0.953560064640808</v>
      </c>
      <c r="C16" s="44">
        <v>0.95840092541133082</v>
      </c>
      <c r="D16" s="51">
        <f>1-Tabelle245678[[#This Row],[Simulated 4]]/Tabelle245678[[#This Row],[Measured 4]]</f>
        <v>-5.0766186106443456E-3</v>
      </c>
      <c r="F16" s="31"/>
      <c r="G16" s="24"/>
    </row>
    <row r="17" spans="1:7" s="4" customFormat="1" x14ac:dyDescent="0.3">
      <c r="A17" s="37" t="s">
        <v>16</v>
      </c>
      <c r="B17" s="16">
        <v>0.97676688793440047</v>
      </c>
      <c r="C17" s="44">
        <v>0.97900313971742581</v>
      </c>
      <c r="D17" s="51">
        <f>1-Tabelle245678[[#This Row],[Simulated 4]]/Tabelle245678[[#This Row],[Measured 4]]</f>
        <v>-2.2894426609345597E-3</v>
      </c>
      <c r="F17" s="31"/>
      <c r="G17" s="24"/>
    </row>
    <row r="18" spans="1:7" s="4" customFormat="1" x14ac:dyDescent="0.3">
      <c r="A18" s="38" t="s">
        <v>17</v>
      </c>
      <c r="B18" s="16">
        <v>2.2388815867492733E-2</v>
      </c>
      <c r="C18" s="44">
        <v>2.5390833313455673E-2</v>
      </c>
      <c r="D18" s="51">
        <f>1-Tabelle245678[[#This Row],[Simulated 4]]/Tabelle245678[[#This Row],[Measured 4]]</f>
        <v>-0.13408558379015001</v>
      </c>
      <c r="F18" s="31"/>
      <c r="G18" s="24"/>
    </row>
    <row r="19" spans="1:7" s="4" customFormat="1" x14ac:dyDescent="0.3">
      <c r="A19" s="37" t="s">
        <v>18</v>
      </c>
      <c r="B19" s="16">
        <v>1357.9844093543875</v>
      </c>
      <c r="C19" s="44">
        <v>1232.375826819002</v>
      </c>
      <c r="D19" s="51">
        <f>1-Tabelle245678[[#This Row],[Simulated 4]]/Tabelle245678[[#This Row],[Measured 4]]</f>
        <v>9.2496336239310972E-2</v>
      </c>
      <c r="F19" s="31"/>
      <c r="G19" s="24"/>
    </row>
    <row r="20" spans="1:7" s="4" customFormat="1" x14ac:dyDescent="0.3">
      <c r="A20" s="37" t="s">
        <v>19</v>
      </c>
      <c r="B20" s="16">
        <v>1443.592044773136</v>
      </c>
      <c r="C20" s="44">
        <v>1311.7797153738225</v>
      </c>
      <c r="D20" s="51">
        <f>1-Tabelle245678[[#This Row],[Simulated 4]]/Tabelle245678[[#This Row],[Measured 4]]</f>
        <v>9.1308572859327586E-2</v>
      </c>
      <c r="F20" s="31"/>
      <c r="G20" s="24"/>
    </row>
    <row r="21" spans="1:7" s="4" customFormat="1" x14ac:dyDescent="0.3">
      <c r="A21" s="37" t="s">
        <v>20</v>
      </c>
      <c r="B21" s="16">
        <v>0.1102674777581326</v>
      </c>
      <c r="C21" s="44">
        <v>8.014177289262843E-2</v>
      </c>
      <c r="D21" s="51">
        <f>1-Tabelle245678[[#This Row],[Simulated 4]]/Tabelle245678[[#This Row],[Measured 4]]</f>
        <v>0.27320571285382733</v>
      </c>
      <c r="F21" s="31"/>
      <c r="G21" s="24"/>
    </row>
    <row r="22" spans="1:7" s="4" customFormat="1" x14ac:dyDescent="0.3">
      <c r="A22" s="37" t="s">
        <v>21</v>
      </c>
      <c r="B22" s="16">
        <v>6.5476394988886116E-5</v>
      </c>
      <c r="C22" s="44">
        <v>6.1315672747789868E-5</v>
      </c>
      <c r="D22" s="51">
        <f>1-Tabelle245678[[#This Row],[Simulated 4]]/Tabelle245678[[#This Row],[Measured 4]]</f>
        <v>6.354537756396772E-2</v>
      </c>
      <c r="F22" s="31"/>
      <c r="G22" s="24"/>
    </row>
    <row r="23" spans="1:7" s="5" customFormat="1" x14ac:dyDescent="0.3">
      <c r="A23" s="39" t="s">
        <v>22</v>
      </c>
      <c r="B23" s="17">
        <v>0.81539375233819655</v>
      </c>
      <c r="C23" s="45">
        <v>0.80480117960426201</v>
      </c>
      <c r="D23" s="51">
        <f>1-Tabelle245678[[#This Row],[Simulated 4]]/Tabelle245678[[#This Row],[Measured 4]]</f>
        <v>1.2990745518419278E-2</v>
      </c>
      <c r="F23" s="32"/>
      <c r="G23" s="25"/>
    </row>
    <row r="24" spans="1:7" s="5" customFormat="1" x14ac:dyDescent="0.3">
      <c r="A24" s="39" t="s">
        <v>23</v>
      </c>
      <c r="B24" s="17">
        <v>2.2491582491582491</v>
      </c>
      <c r="C24" s="45">
        <v>2.3013698630136989</v>
      </c>
      <c r="D24" s="51">
        <f>1-Tabelle245678[[#This Row],[Simulated 4]]/Tabelle245678[[#This Row],[Measured 4]]</f>
        <v>-2.321384628004286E-2</v>
      </c>
      <c r="F24" s="32"/>
      <c r="G24" s="25"/>
    </row>
    <row r="25" spans="1:7" s="5" customFormat="1" x14ac:dyDescent="0.3">
      <c r="A25" s="39" t="s">
        <v>24</v>
      </c>
      <c r="B25" s="17">
        <v>1.7900667732317552E-2</v>
      </c>
      <c r="C25" s="45">
        <v>1.8366485269281276E-2</v>
      </c>
      <c r="D25" s="51">
        <f>1-Tabelle245678[[#This Row],[Simulated 4]]/Tabelle245678[[#This Row],[Measured 4]]</f>
        <v>-2.6022355362908867E-2</v>
      </c>
      <c r="F25" s="32"/>
      <c r="G25" s="25"/>
    </row>
    <row r="26" spans="1:7" s="4" customFormat="1" x14ac:dyDescent="0.3">
      <c r="A26" s="37" t="s">
        <v>25</v>
      </c>
      <c r="B26" s="16">
        <v>1.9642928662282941E-2</v>
      </c>
      <c r="C26" s="44">
        <v>2.3559308428948995E-2</v>
      </c>
      <c r="D26" s="51">
        <f>1-Tabelle245678[[#This Row],[Simulated 4]]/Tabelle245678[[#This Row],[Measured 4]]</f>
        <v>-0.19937860764041915</v>
      </c>
      <c r="F26" s="31"/>
      <c r="G26" s="24"/>
    </row>
    <row r="27" spans="1:7" s="4" customFormat="1" x14ac:dyDescent="0.3">
      <c r="A27" s="37" t="s">
        <v>26</v>
      </c>
      <c r="B27" s="16">
        <v>1336.5825004997</v>
      </c>
      <c r="C27" s="44">
        <v>1213.2740584842209</v>
      </c>
      <c r="D27" s="51">
        <f>1-Tabelle245678[[#This Row],[Simulated 4]]/Tabelle245678[[#This Row],[Measured 4]]</f>
        <v>9.2256513884760971E-2</v>
      </c>
      <c r="F27" s="31"/>
      <c r="G27" s="24"/>
    </row>
    <row r="28" spans="1:7" s="4" customFormat="1" x14ac:dyDescent="0.3">
      <c r="A28" s="37" t="s">
        <v>27</v>
      </c>
      <c r="B28" s="16">
        <v>3.3372364688331942E-2</v>
      </c>
      <c r="C28" s="44">
        <v>3.2717197669780887E-2</v>
      </c>
      <c r="D28" s="51">
        <f>1-Tabelle245678[[#This Row],[Simulated 4]]/Tabelle245678[[#This Row],[Measured 4]]</f>
        <v>1.9632022623201184E-2</v>
      </c>
      <c r="F28" s="31"/>
      <c r="G28" s="24"/>
    </row>
    <row r="29" spans="1:7" s="5" customFormat="1" x14ac:dyDescent="0.3">
      <c r="A29" s="39" t="s">
        <v>28</v>
      </c>
      <c r="B29" s="17">
        <v>0.61922252831343727</v>
      </c>
      <c r="C29" s="45">
        <v>0.60278663914430497</v>
      </c>
      <c r="D29" s="51">
        <f>1-Tabelle245678[[#This Row],[Simulated 4]]/Tabelle245678[[#This Row],[Measured 4]]</f>
        <v>2.6542782953808852E-2</v>
      </c>
      <c r="F29" s="32"/>
      <c r="G29" s="25"/>
    </row>
    <row r="30" spans="1:7" s="5" customFormat="1" x14ac:dyDescent="0.3">
      <c r="A30" s="39" t="s">
        <v>29</v>
      </c>
      <c r="B30" s="17">
        <v>0.75380710659898476</v>
      </c>
      <c r="C30" s="45">
        <v>0.7448979591836733</v>
      </c>
      <c r="D30" s="51">
        <f>1-Tabelle245678[[#This Row],[Simulated 4]]/Tabelle245678[[#This Row],[Measured 4]]</f>
        <v>1.1818868961726348E-2</v>
      </c>
      <c r="F30" s="32"/>
      <c r="G30" s="25"/>
    </row>
    <row r="31" spans="1:7" s="5" customFormat="1" x14ac:dyDescent="0.3">
      <c r="A31" s="40" t="s">
        <v>30</v>
      </c>
      <c r="B31" s="17">
        <v>1.0995463859713008E-2</v>
      </c>
      <c r="C31" s="45">
        <v>1.4072123085208006E-2</v>
      </c>
      <c r="D31" s="51">
        <f>1-Tabelle245678[[#This Row],[Simulated 4]]/Tabelle245678[[#This Row],[Measured 4]]</f>
        <v>-0.27981168095761455</v>
      </c>
      <c r="F31" s="32"/>
      <c r="G31" s="25"/>
    </row>
    <row r="32" spans="1:7" s="5" customFormat="1" x14ac:dyDescent="0.3">
      <c r="A32" s="40" t="s">
        <v>31</v>
      </c>
      <c r="B32" s="17">
        <v>1382.094276094276</v>
      </c>
      <c r="C32" s="45">
        <v>1237.6472602739725</v>
      </c>
      <c r="D32" s="51">
        <f>1-Tabelle245678[[#This Row],[Simulated 4]]/Tabelle245678[[#This Row],[Measured 4]]</f>
        <v>0.10451314235126052</v>
      </c>
      <c r="F32" s="32"/>
      <c r="G32" s="25"/>
    </row>
    <row r="33" spans="1:7" s="5" customFormat="1" x14ac:dyDescent="0.3">
      <c r="A33" s="40" t="s">
        <v>32</v>
      </c>
      <c r="B33" s="17">
        <v>5.3454963299971988E-3</v>
      </c>
      <c r="C33" s="45">
        <v>5.5067886549175302E-3</v>
      </c>
      <c r="D33" s="51">
        <f>1-Tabelle245678[[#This Row],[Simulated 4]]/Tabelle245678[[#This Row],[Measured 4]]</f>
        <v>-3.0173498392508602E-2</v>
      </c>
      <c r="F33" s="32"/>
      <c r="G33" s="25"/>
    </row>
    <row r="34" spans="1:7" s="5" customFormat="1" x14ac:dyDescent="0.3">
      <c r="A34" s="40" t="s">
        <v>33</v>
      </c>
      <c r="B34" s="17">
        <v>1136.1155312383089</v>
      </c>
      <c r="C34" s="45">
        <v>1017.0458913622523</v>
      </c>
      <c r="D34" s="51">
        <f>1-Tabelle245678[[#This Row],[Simulated 4]]/Tabelle245678[[#This Row],[Measured 4]]</f>
        <v>0.10480416524741698</v>
      </c>
      <c r="F34" s="32"/>
      <c r="G34" s="25"/>
    </row>
    <row r="35" spans="1:7" s="5" customFormat="1" x14ac:dyDescent="0.3">
      <c r="A35" s="40" t="s">
        <v>34</v>
      </c>
      <c r="B35" s="17">
        <v>0.15790629555026903</v>
      </c>
      <c r="C35" s="45">
        <v>0.12855087108031282</v>
      </c>
      <c r="D35" s="51">
        <f>1-Tabelle245678[[#This Row],[Simulated 4]]/Tabelle245678[[#This Row],[Measured 4]]</f>
        <v>0.18590407917340435</v>
      </c>
      <c r="F35" s="32"/>
      <c r="G35" s="25"/>
    </row>
    <row r="36" spans="1:7" s="5" customFormat="1" x14ac:dyDescent="0.3">
      <c r="A36" s="40" t="s">
        <v>35</v>
      </c>
      <c r="B36" s="17">
        <v>2859.424242424242</v>
      </c>
      <c r="C36" s="45">
        <v>2881.5924657534247</v>
      </c>
      <c r="D36" s="51">
        <f>1-Tabelle245678[[#This Row],[Simulated 4]]/Tabelle245678[[#This Row],[Measured 4]]</f>
        <v>-7.7526877615012868E-3</v>
      </c>
      <c r="F36" s="32"/>
      <c r="G36" s="25"/>
    </row>
    <row r="37" spans="1:7" s="5" customFormat="1" x14ac:dyDescent="0.3">
      <c r="A37" s="40" t="s">
        <v>36</v>
      </c>
      <c r="B37" s="17">
        <v>4.1276670745914873E-2</v>
      </c>
      <c r="C37" s="45">
        <v>3.9844145714889839E-2</v>
      </c>
      <c r="D37" s="51">
        <f>1-Tabelle245678[[#This Row],[Simulated 4]]/Tabelle245678[[#This Row],[Measured 4]]</f>
        <v>3.4705440267776666E-2</v>
      </c>
      <c r="F37" s="32"/>
      <c r="G37" s="25"/>
    </row>
    <row r="38" spans="1:7" s="5" customFormat="1" x14ac:dyDescent="0.3">
      <c r="A38" s="40" t="s">
        <v>37</v>
      </c>
      <c r="B38" s="17">
        <v>3.7545169218528838E-5</v>
      </c>
      <c r="C38" s="45">
        <v>4.2141173297053738E-5</v>
      </c>
      <c r="D38" s="51">
        <f>1-Tabelle245678[[#This Row],[Simulated 4]]/Tabelle245678[[#This Row],[Measured 4]]</f>
        <v>-0.12241266118083538</v>
      </c>
      <c r="F38" s="32"/>
      <c r="G38" s="25"/>
    </row>
    <row r="39" spans="1:7" s="6" customFormat="1" x14ac:dyDescent="0.3">
      <c r="A39" s="41" t="s">
        <v>38</v>
      </c>
      <c r="B39" s="18">
        <v>1.9787450662712612E-2</v>
      </c>
      <c r="C39" s="46">
        <v>1.7349245390124269E-2</v>
      </c>
      <c r="D39" s="51">
        <f>1-Tabelle245678[[#This Row],[Simulated 4]]/Tabelle245678[[#This Row],[Measured 4]]</f>
        <v>0.12321977773432369</v>
      </c>
      <c r="F39" s="33"/>
      <c r="G39" s="26"/>
    </row>
    <row r="40" spans="1:7" s="6" customFormat="1" x14ac:dyDescent="0.3">
      <c r="A40" s="41" t="s">
        <v>39</v>
      </c>
      <c r="B40" s="18">
        <v>1.2494933649098021</v>
      </c>
      <c r="C40" s="46">
        <v>1.367279791579846</v>
      </c>
      <c r="D40" s="51">
        <f>1-Tabelle245678[[#This Row],[Simulated 4]]/Tabelle245678[[#This Row],[Measured 4]]</f>
        <v>-9.4267348653385374E-2</v>
      </c>
      <c r="F40" s="33"/>
      <c r="G40" s="26"/>
    </row>
    <row r="41" spans="1:7" s="6" customFormat="1" x14ac:dyDescent="0.3">
      <c r="A41" s="41" t="s">
        <v>40</v>
      </c>
      <c r="B41" s="18">
        <v>3.407188565234081E-2</v>
      </c>
      <c r="C41" s="46">
        <v>4.3436534287230016E-2</v>
      </c>
      <c r="D41" s="51">
        <f>1-Tabelle245678[[#This Row],[Simulated 4]]/Tabelle245678[[#This Row],[Measured 4]]</f>
        <v>-0.27484973184176664</v>
      </c>
      <c r="F41" s="33"/>
      <c r="G41" s="26"/>
    </row>
    <row r="42" spans="1:7" s="6" customFormat="1" x14ac:dyDescent="0.3">
      <c r="A42" s="41" t="s">
        <v>41</v>
      </c>
      <c r="B42" s="18">
        <v>10909.963578726121</v>
      </c>
      <c r="C42" s="46">
        <v>11249.669606239357</v>
      </c>
      <c r="D42" s="51">
        <f>1-Tabelle245678[[#This Row],[Simulated 4]]/Tabelle245678[[#This Row],[Measured 4]]</f>
        <v>-3.1137228374954917E-2</v>
      </c>
      <c r="F42" s="33"/>
      <c r="G42" s="26"/>
    </row>
    <row r="43" spans="1:7" s="6" customFormat="1" x14ac:dyDescent="0.3">
      <c r="A43" s="41" t="s">
        <v>42</v>
      </c>
      <c r="B43" s="18">
        <v>28.169619763432625</v>
      </c>
      <c r="C43" s="46">
        <v>22.949190266877661</v>
      </c>
      <c r="D43" s="51">
        <f>1-Tabelle245678[[#This Row],[Simulated 4]]/Tabelle245678[[#This Row],[Measured 4]]</f>
        <v>0.18532126242370073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2018-01-29T12:22:08Z</dcterms:created>
  <dcterms:modified xsi:type="dcterms:W3CDTF">2018-02-10T09:18:11Z</dcterms:modified>
</cp:coreProperties>
</file>