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bookViews>
    <workbookView xWindow="0" yWindow="0" windowWidth="17250" windowHeight="6990" tabRatio="703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definedNames>
    <definedName name="_xlnm.Print_Area" localSheetId="1">Which_Feature_to_be_watched!$A$1:$E$43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" i="13"/>
  <c r="B4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<sst xmlns="http://schemas.openxmlformats.org/spreadsheetml/2006/main" count="391" uniqueCount="71">
  <si>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</si>
  <si>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</si>
  <si>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</si>
  <si>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</si>
  <si>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</si>
  <si>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</si>
  <si>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</si>
  <si>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</si>
  <si>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</si>
  <si>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</si>
  <si>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</si>
  <si>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</si>
  <si>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</si>
  <si>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</si>
  <si>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</si>
  <si>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</si>
  <si>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</si>
  <si>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</si>
  <si>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</si>
  <si>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</si>
  <si>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</si>
  <si>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</si>
  <si>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</si>
  <si>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</si>
  <si>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</si>
  <si>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</si>
  <si>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</si>
  <si>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</si>
  <si>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</si>
  <si>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</si>
  <si>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</si>
  <si>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</si>
  <si>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</si>
  <si>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</si>
  <si>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</si>
  <si>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</si>
  <si>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</si>
  <si>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</si>
  <si>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</si>
  <si>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</si>
  <si>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</si>
  <si>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</si>
  <si>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</si>
  <si>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</si>
  <si>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</si>
  <si>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</si>
  <si>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</si>
  <si>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</si>
  <si>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</si>
  <si>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</si>
  <si>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</si>
  <si>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</si>
  <si>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</si>
  <si>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</si>
  <si>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</si>
  <si>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</si>
  <si>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</si>
  <si>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</si>
  <si>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</si>
  <si>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</si>
  <si>
    <t>GLCM - GTDSM 'Energy' or 'SecondAngularMoment'</t>
  </si>
  <si>
    <t>GLCM or GTDSM 'Contrast'</t>
  </si>
  <si>
    <t xml:space="preserve"> GLCM or GTDSM 'Correlation'</t>
  </si>
  <si>
    <t>GLCM or GTDSM  'SumAverage'</t>
  </si>
  <si>
    <t>GLCM or GTDSM  'Entropy'</t>
  </si>
  <si>
    <t xml:space="preserve"> GLCM or GTDSM 'Variance'</t>
  </si>
  <si>
    <t>GLCM or GTDSM  'Dissimilarity'</t>
  </si>
  <si>
    <t>GLCM or GTDSM 'Homogeneity'</t>
  </si>
  <si>
    <t>GLCM or GTDSM 'Energy'</t>
  </si>
  <si>
    <t>relevant (r&gt;0,5)</t>
  </si>
  <si>
    <t>strong_relevant p&lt;0,05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</si>
</sst>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  <xf numFmtId="0" fontId="9" fillId="12" borderId="0" applyNumberFormat="0" applyBorder="0" applyAlignment="0" applyProtection="0"/>
  </cellStyleXfs>
  <cellXfs count="96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  <xf numFmtId="11" fontId="0" fillId="4" borderId="3" xfId="0" applyNumberFormat="1" applyFill="1" applyBorder="1"/>
    <xf numFmtId="11" fontId="0" fillId="5" borderId="3" xfId="0" applyNumberFormat="1" applyFill="1" applyBorder="1"/>
    <xf numFmtId="11" fontId="0" fillId="4" borderId="4" xfId="0" applyNumberFormat="1" applyFill="1" applyBorder="1"/>
    <xf numFmtId="11" fontId="0" fillId="5" borderId="4" xfId="0" applyNumberFormat="1" applyFill="1" applyBorder="1"/>
    <xf numFmtId="11" fontId="0" fillId="4" borderId="0" xfId="0" applyNumberFormat="1" applyFill="1" applyBorder="1"/>
    <xf numFmtId="11" fontId="0" fillId="5" borderId="0" xfId="0" applyNumberFormat="1" applyFill="1" applyBorder="1"/>
    <xf numFmtId="0" fontId="9" fillId="12" borderId="1" xfId="4" applyBorder="1"/>
    <xf numFmtId="0" fontId="7" fillId="10" borderId="1" xfId="2" applyBorder="1"/>
    <xf numFmtId="0" fontId="9" fillId="12" borderId="11" xfId="4" applyBorder="1"/>
    <xf numFmtId="0" fontId="7" fillId="10" borderId="11" xfId="2" applyBorder="1"/>
    <xf numFmtId="0" fontId="3" fillId="2" borderId="16" xfId="0" applyFont="1" applyFill="1" applyBorder="1"/>
    <xf numFmtId="0" fontId="9" fillId="12" borderId="15" xfId="4" applyBorder="1"/>
    <xf numFmtId="0" fontId="7" fillId="10" borderId="17" xfId="2" applyBorder="1"/>
    <xf numFmtId="0" fontId="7" fillId="10" borderId="15" xfId="2" applyBorder="1"/>
    <xf numFmtId="11" fontId="0" fillId="7" borderId="18" xfId="1" applyNumberFormat="1" applyFont="1" applyFill="1" applyBorder="1" applyAlignment="1">
      <alignment horizontal="center" vertical="center"/>
    </xf>
    <xf numFmtId="0" fontId="7" fillId="10" borderId="19" xfId="2" applyBorder="1"/>
    <xf numFmtId="11" fontId="0" fillId="9" borderId="20" xfId="1" applyNumberFormat="1" applyFont="1" applyFill="1" applyBorder="1" applyAlignment="1">
      <alignment horizontal="center" vertical="center"/>
    </xf>
    <xf numFmtId="0" fontId="7" fillId="10" borderId="21" xfId="2" applyBorder="1"/>
    <xf numFmtId="11" fontId="0" fillId="7" borderId="20" xfId="1" applyNumberFormat="1" applyFont="1" applyFill="1" applyBorder="1" applyAlignment="1">
      <alignment horizontal="center" vertical="center"/>
    </xf>
    <xf numFmtId="11" fontId="6" fillId="3" borderId="20" xfId="1" applyNumberFormat="1" applyFont="1" applyFill="1" applyBorder="1" applyAlignment="1">
      <alignment horizontal="center" vertical="center"/>
    </xf>
    <xf numFmtId="11" fontId="0" fillId="3" borderId="20" xfId="1" applyNumberFormat="1" applyFont="1" applyFill="1" applyBorder="1" applyAlignment="1">
      <alignment horizontal="center" vertical="center"/>
    </xf>
    <xf numFmtId="11" fontId="0" fillId="4" borderId="20" xfId="1" applyNumberFormat="1" applyFont="1" applyFill="1" applyBorder="1" applyAlignment="1">
      <alignment horizontal="center" vertical="center"/>
    </xf>
    <xf numFmtId="11" fontId="0" fillId="4" borderId="20" xfId="1" quotePrefix="1" applyNumberFormat="1" applyFont="1" applyFill="1" applyBorder="1" applyAlignment="1">
      <alignment horizontal="center" vertical="center"/>
    </xf>
    <xf numFmtId="11" fontId="0" fillId="9" borderId="20" xfId="1" quotePrefix="1" applyNumberFormat="1" applyFont="1" applyFill="1" applyBorder="1" applyAlignment="1">
      <alignment horizontal="center" vertical="center"/>
    </xf>
    <xf numFmtId="11" fontId="0" fillId="5" borderId="20" xfId="1" quotePrefix="1" applyNumberFormat="1" applyFont="1" applyFill="1" applyBorder="1" applyAlignment="1">
      <alignment horizontal="center" vertical="center"/>
    </xf>
    <xf numFmtId="11" fontId="6" fillId="5" borderId="20" xfId="1" quotePrefix="1" applyNumberFormat="1" applyFont="1" applyFill="1" applyBorder="1" applyAlignment="1">
      <alignment horizontal="center" vertical="center"/>
    </xf>
    <xf numFmtId="11" fontId="6" fillId="5" borderId="20" xfId="1" applyNumberFormat="1" applyFont="1" applyFill="1" applyBorder="1" applyAlignment="1">
      <alignment horizontal="center" vertical="center"/>
    </xf>
    <xf numFmtId="11" fontId="0" fillId="5" borderId="20" xfId="1" applyNumberFormat="1" applyFont="1" applyFill="1" applyBorder="1" applyAlignment="1">
      <alignment horizontal="center" vertical="center"/>
    </xf>
    <xf numFmtId="11" fontId="0" fillId="6" borderId="20" xfId="1" applyNumberFormat="1" applyFont="1" applyFill="1" applyBorder="1" applyAlignment="1">
      <alignment horizontal="center" vertical="center"/>
    </xf>
    <xf numFmtId="11" fontId="0" fillId="6" borderId="22" xfId="1" applyNumberFormat="1" applyFont="1" applyFill="1" applyBorder="1" applyAlignment="1">
      <alignment horizontal="center" vertical="center"/>
    </xf>
    <xf numFmtId="0" fontId="9" fillId="12" borderId="23" xfId="4" applyBorder="1"/>
    <xf numFmtId="0" fontId="7" fillId="10" borderId="23" xfId="2" applyBorder="1"/>
    <xf numFmtId="0" fontId="7" fillId="10" borderId="24" xfId="2" applyBorder="1"/>
  </cellXfs>
  <cellStyles count="5">
    <cellStyle name="Eingabe" xfId="3" builtinId="20"/>
    <cellStyle name="Gut" xfId="4" builtinId="26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tabSelected="1" workbookViewId="0">
      <selection activeCell="C1" sqref="C1:K2"/>
    </sheetView>
  </sheetViews>
  <sheetFormatPr baseColWidth="10" defaultRowHeight="15" x14ac:dyDescent="0.25"/>
  <cols>
    <col min="1" max="1" width="35" customWidth="1"/>
    <col min="2" max="2" width="12.7109375" style="13" customWidth="1"/>
    <col min="3" max="10" width="12.7109375" style="19" customWidth="1"/>
    <col min="11" max="11" width="12.7109375" style="13" customWidth="1"/>
    <col min="14" max="14" width="17.85546875" style="34" customWidth="1"/>
    <col min="15" max="15" width="11.5703125" style="27"/>
  </cols>
  <sheetData>
    <row r="1" spans="1:16" s="1" customFormat="1" x14ac:dyDescent="0.25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25">
      <c r="A2" s="35" t="s">
        <v>1</v>
      </c>
      <c r="B2" s="8">
        <v>153.59285217346499</v>
      </c>
      <c r="C2" s="14">
        <v>136.901592111312</v>
      </c>
      <c r="D2" s="14">
        <v>146.34846454169301</v>
      </c>
      <c r="E2" s="14">
        <v>163.77116842511501</v>
      </c>
      <c r="F2" s="14">
        <v>124.915567265325</v>
      </c>
      <c r="G2" s="14">
        <v>153.59285217346499</v>
      </c>
      <c r="H2" s="14">
        <v>145.98244871928401</v>
      </c>
      <c r="I2" s="14">
        <v>115.57209886505601</v>
      </c>
      <c r="J2" s="14">
        <v>173.033001184857</v>
      </c>
      <c r="K2" s="42">
        <v>142.45439400249899</v>
      </c>
      <c r="N2" s="29" t="s">
        <v>55</v>
      </c>
      <c r="O2" s="22">
        <v>810</v>
      </c>
    </row>
    <row r="3" spans="1:16" s="2" customFormat="1" x14ac:dyDescent="0.25">
      <c r="A3" s="35" t="s">
        <v>2</v>
      </c>
      <c r="B3" s="8">
        <v>0.33144529510144999</v>
      </c>
      <c r="C3" s="14">
        <v>0.27996978862558503</v>
      </c>
      <c r="D3" s="14">
        <v>0.47079188485947998</v>
      </c>
      <c r="E3" s="14">
        <v>0.171738352494857</v>
      </c>
      <c r="F3" s="14">
        <v>4.9073296165689298E-2</v>
      </c>
      <c r="G3" s="14">
        <v>0.33144529510144999</v>
      </c>
      <c r="H3" s="14">
        <v>6.6106260809492903E-3</v>
      </c>
      <c r="I3" s="14">
        <v>-6.9474207436665006E-2</v>
      </c>
      <c r="J3" s="14">
        <v>0.54236740988396404</v>
      </c>
      <c r="K3" s="42">
        <v>0.42992551916623201</v>
      </c>
      <c r="N3" s="29"/>
      <c r="O3" s="22"/>
    </row>
    <row r="4" spans="1:16" s="2" customFormat="1" x14ac:dyDescent="0.25">
      <c r="A4" s="35" t="s">
        <v>3</v>
      </c>
      <c r="B4" s="8">
        <v>-9.1666779024141706E-2</v>
      </c>
      <c r="C4" s="14">
        <v>-0.208922723273223</v>
      </c>
      <c r="D4" s="14">
        <v>8.8665888006265195E-2</v>
      </c>
      <c r="E4" s="14">
        <v>-0.54199981745881098</v>
      </c>
      <c r="F4" s="14">
        <v>-0.19427810115274199</v>
      </c>
      <c r="G4" s="14">
        <v>-9.1666779024141706E-2</v>
      </c>
      <c r="H4" s="14">
        <v>-0.20281035307862899</v>
      </c>
      <c r="I4" s="14">
        <v>-0.21504692652973201</v>
      </c>
      <c r="J4" s="14">
        <v>-0.208892282264768</v>
      </c>
      <c r="K4" s="42">
        <v>-8.4661537281954996E-2</v>
      </c>
      <c r="N4" s="29"/>
      <c r="O4" s="22"/>
    </row>
    <row r="5" spans="1:16" s="3" customFormat="1" x14ac:dyDescent="0.25">
      <c r="A5" s="36" t="s">
        <v>68</v>
      </c>
      <c r="B5" s="9">
        <v>1.3416292925342601E-3</v>
      </c>
      <c r="C5" s="15">
        <v>8.9306685789325099E-4</v>
      </c>
      <c r="D5" s="15">
        <v>7.1691358511030701E-4</v>
      </c>
      <c r="E5" s="15">
        <v>5.8765619477489899E-4</v>
      </c>
      <c r="F5" s="15">
        <v>5.4084543882104502E-4</v>
      </c>
      <c r="G5" s="15">
        <v>1.3416292925342601E-3</v>
      </c>
      <c r="H5" s="15">
        <v>9.6692794455253397E-4</v>
      </c>
      <c r="I5" s="15">
        <v>6.9115405879994498E-4</v>
      </c>
      <c r="J5" s="15">
        <v>6.1995798669165901E-4</v>
      </c>
      <c r="K5" s="43">
        <v>5.4590766907031E-4</v>
      </c>
      <c r="N5" s="30"/>
      <c r="O5" s="23"/>
    </row>
    <row r="6" spans="1:16" s="3" customFormat="1" x14ac:dyDescent="0.25">
      <c r="A6" s="36" t="s">
        <v>61</v>
      </c>
      <c r="B6" s="9">
        <v>82.941612976187997</v>
      </c>
      <c r="C6" s="15">
        <v>149.93179673009101</v>
      </c>
      <c r="D6" s="15">
        <v>208.523531071722</v>
      </c>
      <c r="E6" s="15">
        <v>267.455217891129</v>
      </c>
      <c r="F6" s="15">
        <v>280.79590456284501</v>
      </c>
      <c r="G6" s="15">
        <v>82.941612976187997</v>
      </c>
      <c r="H6" s="15">
        <v>118.72880882422901</v>
      </c>
      <c r="I6" s="15">
        <v>227.66368508762</v>
      </c>
      <c r="J6" s="15">
        <v>227.38796245414599</v>
      </c>
      <c r="K6" s="43">
        <v>309.26353319089998</v>
      </c>
      <c r="N6" s="30"/>
      <c r="O6" s="23"/>
    </row>
    <row r="7" spans="1:16" s="3" customFormat="1" x14ac:dyDescent="0.25">
      <c r="A7" s="36" t="s">
        <v>62</v>
      </c>
      <c r="B7" s="9">
        <v>0.54137640003339005</v>
      </c>
      <c r="C7" s="15">
        <v>0.52299762846486997</v>
      </c>
      <c r="D7" s="15">
        <v>0.51915797644990502</v>
      </c>
      <c r="E7" s="15">
        <v>0.52008772204256004</v>
      </c>
      <c r="F7" s="15">
        <v>0.56252045929133399</v>
      </c>
      <c r="G7" s="15">
        <v>0.54137640003339005</v>
      </c>
      <c r="H7" s="15">
        <v>0.56821503653618399</v>
      </c>
      <c r="I7" s="15">
        <v>0.44662995261773603</v>
      </c>
      <c r="J7" s="15">
        <v>0.62268236033051105</v>
      </c>
      <c r="K7" s="43">
        <v>0.47693986728458199</v>
      </c>
      <c r="N7" s="30"/>
      <c r="O7" s="23"/>
    </row>
    <row r="8" spans="1:16" s="3" customFormat="1" x14ac:dyDescent="0.25">
      <c r="A8" s="36" t="s">
        <v>67</v>
      </c>
      <c r="B8" s="9">
        <v>0.227737352063973</v>
      </c>
      <c r="C8" s="15">
        <v>0.18939635333989699</v>
      </c>
      <c r="D8" s="15">
        <v>0.169052928631656</v>
      </c>
      <c r="E8" s="15">
        <v>0.15088288725396601</v>
      </c>
      <c r="F8" s="15">
        <v>0.15367754878270501</v>
      </c>
      <c r="G8" s="15">
        <v>0.227737352063973</v>
      </c>
      <c r="H8" s="15">
        <v>0.19719491517534701</v>
      </c>
      <c r="I8" s="15">
        <v>0.158249858992142</v>
      </c>
      <c r="J8" s="15">
        <v>0.16902538127147401</v>
      </c>
      <c r="K8" s="43">
        <v>0.15232091218076901</v>
      </c>
      <c r="N8" s="30"/>
      <c r="O8" s="23"/>
    </row>
    <row r="9" spans="1:16" s="3" customFormat="1" x14ac:dyDescent="0.25">
      <c r="A9" s="36" t="s">
        <v>63</v>
      </c>
      <c r="B9" s="9">
        <v>4.8940948857609697E-3</v>
      </c>
      <c r="C9" s="15">
        <v>6.2584260113764598E-3</v>
      </c>
      <c r="D9" s="15">
        <v>6.5837403859476803E-3</v>
      </c>
      <c r="E9" s="15">
        <v>7.4931934084728402E-3</v>
      </c>
      <c r="F9" s="15">
        <v>7.8370834819446109E-3</v>
      </c>
      <c r="G9" s="15">
        <v>4.8940948857609697E-3</v>
      </c>
      <c r="H9" s="15">
        <v>6.1274064192241903E-3</v>
      </c>
      <c r="I9" s="15">
        <v>6.8086565533089704E-3</v>
      </c>
      <c r="J9" s="15">
        <v>7.5088770920108596E-3</v>
      </c>
      <c r="K9" s="43">
        <v>7.4569121291700796E-3</v>
      </c>
      <c r="N9" s="30"/>
      <c r="O9" s="23"/>
    </row>
    <row r="10" spans="1:16" s="3" customFormat="1" x14ac:dyDescent="0.25">
      <c r="A10" s="36" t="s">
        <v>64</v>
      </c>
      <c r="B10" s="9">
        <v>9.8703730932132991</v>
      </c>
      <c r="C10" s="15">
        <v>10.469654859633099</v>
      </c>
      <c r="D10" s="15">
        <v>10.7454222819437</v>
      </c>
      <c r="E10" s="15">
        <v>11.001190150491199</v>
      </c>
      <c r="F10" s="15">
        <v>11.135875930693899</v>
      </c>
      <c r="G10" s="15">
        <v>9.8703730932132991</v>
      </c>
      <c r="H10" s="15">
        <v>10.305930638769199</v>
      </c>
      <c r="I10" s="15">
        <v>10.7710756367073</v>
      </c>
      <c r="J10" s="15">
        <v>10.9606379722798</v>
      </c>
      <c r="K10" s="43">
        <v>11.109814244132</v>
      </c>
      <c r="N10" s="30"/>
      <c r="O10" s="23"/>
    </row>
    <row r="11" spans="1:16" s="3" customFormat="1" x14ac:dyDescent="0.25">
      <c r="A11" s="36" t="s">
        <v>65</v>
      </c>
      <c r="B11" s="9">
        <v>2.2003700187942399E-2</v>
      </c>
      <c r="C11" s="15">
        <v>3.8172816704620097E-2</v>
      </c>
      <c r="D11" s="15">
        <v>5.2735967624835102E-2</v>
      </c>
      <c r="E11" s="15">
        <v>6.7716734214749302E-2</v>
      </c>
      <c r="F11" s="15">
        <v>7.76263403461529E-2</v>
      </c>
      <c r="G11" s="15">
        <v>2.2003700187942399E-2</v>
      </c>
      <c r="H11" s="15">
        <v>3.3558620130145801E-2</v>
      </c>
      <c r="I11" s="15">
        <v>4.9889274404494602E-2</v>
      </c>
      <c r="J11" s="15">
        <v>7.2963583457108599E-2</v>
      </c>
      <c r="K11" s="43">
        <v>7.2253010922647604E-2</v>
      </c>
      <c r="N11" s="30"/>
      <c r="O11" s="23"/>
    </row>
    <row r="12" spans="1:16" s="3" customFormat="1" x14ac:dyDescent="0.25">
      <c r="A12" s="36" t="s">
        <v>66</v>
      </c>
      <c r="B12" s="9">
        <v>7.0766290081309302</v>
      </c>
      <c r="C12" s="15">
        <v>9.5635661441961499</v>
      </c>
      <c r="D12" s="15">
        <v>11.340835842672799</v>
      </c>
      <c r="E12" s="15">
        <v>12.9861731048412</v>
      </c>
      <c r="F12" s="15">
        <v>13.125394896091301</v>
      </c>
      <c r="G12" s="15">
        <v>7.0766290081309302</v>
      </c>
      <c r="H12" s="15">
        <v>8.6596257412651898</v>
      </c>
      <c r="I12" s="15">
        <v>12.053370069303</v>
      </c>
      <c r="J12" s="15">
        <v>11.720139921723099</v>
      </c>
      <c r="K12" s="43">
        <v>13.7539454132488</v>
      </c>
      <c r="N12" s="30"/>
      <c r="O12" s="23"/>
    </row>
    <row r="13" spans="1:16" s="4" customFormat="1" x14ac:dyDescent="0.25">
      <c r="A13" s="37" t="s">
        <v>12</v>
      </c>
      <c r="B13" s="10">
        <v>0.97141725312401295</v>
      </c>
      <c r="C13" s="16">
        <v>0.97954804532957895</v>
      </c>
      <c r="D13" s="16">
        <v>0.98198845656727696</v>
      </c>
      <c r="E13" s="16">
        <v>0.98519410439940303</v>
      </c>
      <c r="F13" s="16">
        <v>0.98216070357785301</v>
      </c>
      <c r="G13" s="16">
        <v>0.97141725312401295</v>
      </c>
      <c r="H13" s="16">
        <v>0.974994365562316</v>
      </c>
      <c r="I13" s="16">
        <v>0.98283558769697799</v>
      </c>
      <c r="J13" s="16">
        <v>0.98143503656144104</v>
      </c>
      <c r="K13" s="44">
        <v>0.98403710385069398</v>
      </c>
      <c r="N13" s="31"/>
      <c r="O13" s="24"/>
    </row>
    <row r="14" spans="1:16" s="4" customFormat="1" x14ac:dyDescent="0.25">
      <c r="A14" s="37" t="s">
        <v>13</v>
      </c>
      <c r="B14" s="10">
        <v>1.12383272431994</v>
      </c>
      <c r="C14" s="16">
        <v>1.0844900422450201</v>
      </c>
      <c r="D14" s="16">
        <v>1.07561171279583</v>
      </c>
      <c r="E14" s="16">
        <v>1.0610074252458399</v>
      </c>
      <c r="F14" s="16">
        <v>1.07135718568859</v>
      </c>
      <c r="G14" s="16">
        <v>1.12383272431994</v>
      </c>
      <c r="H14" s="16">
        <v>1.1018255578093299</v>
      </c>
      <c r="I14" s="16">
        <v>1.0731217356367999</v>
      </c>
      <c r="J14" s="16">
        <v>1.07604333868379</v>
      </c>
      <c r="K14" s="44">
        <v>1.0647424333533799</v>
      </c>
      <c r="N14" s="31"/>
      <c r="O14" s="24"/>
    </row>
    <row r="15" spans="1:16" s="4" customFormat="1" x14ac:dyDescent="0.25">
      <c r="A15" s="37" t="s">
        <v>14</v>
      </c>
      <c r="B15" s="10">
        <v>3.08950049032626E-2</v>
      </c>
      <c r="C15" s="16">
        <v>2.3730596623562899E-2</v>
      </c>
      <c r="D15" s="16">
        <v>2.0876263405163801E-2</v>
      </c>
      <c r="E15" s="16">
        <v>1.8758823145393101E-2</v>
      </c>
      <c r="F15" s="16">
        <v>1.7259322599524399E-2</v>
      </c>
      <c r="G15" s="16">
        <v>3.08950049032626E-2</v>
      </c>
      <c r="H15" s="16">
        <v>2.55317240556431E-2</v>
      </c>
      <c r="I15" s="16">
        <v>2.1146883168222198E-2</v>
      </c>
      <c r="J15" s="16">
        <v>1.8089910184500499E-2</v>
      </c>
      <c r="K15" s="44">
        <v>1.7902403929655499E-2</v>
      </c>
      <c r="N15" s="31"/>
      <c r="O15" s="24"/>
    </row>
    <row r="16" spans="1:16" s="4" customFormat="1" x14ac:dyDescent="0.25">
      <c r="A16" s="37" t="s">
        <v>15</v>
      </c>
      <c r="B16" s="10">
        <v>0.92720184017820195</v>
      </c>
      <c r="C16" s="16">
        <v>0.94712798321999703</v>
      </c>
      <c r="D16" s="16">
        <v>0.95336858969253502</v>
      </c>
      <c r="E16" s="16">
        <v>0.96142437166156303</v>
      </c>
      <c r="F16" s="16">
        <v>0.953560064640808</v>
      </c>
      <c r="G16" s="16">
        <v>0.92720184017820195</v>
      </c>
      <c r="H16" s="16">
        <v>0.93565511481223895</v>
      </c>
      <c r="I16" s="16">
        <v>0.95558722743268498</v>
      </c>
      <c r="J16" s="16">
        <v>0.95184067346165802</v>
      </c>
      <c r="K16" s="44">
        <v>0.95840092541133104</v>
      </c>
      <c r="N16" s="31"/>
      <c r="O16" s="24"/>
    </row>
    <row r="17" spans="1:15" s="4" customFormat="1" x14ac:dyDescent="0.25">
      <c r="A17" s="37" t="s">
        <v>16</v>
      </c>
      <c r="B17" s="10">
        <v>0.96173369777430695</v>
      </c>
      <c r="C17" s="16">
        <v>0.97298884321784995</v>
      </c>
      <c r="D17" s="16">
        <v>0.97592483852025902</v>
      </c>
      <c r="E17" s="16">
        <v>0.98032657879205198</v>
      </c>
      <c r="F17" s="16">
        <v>0.97676688793440103</v>
      </c>
      <c r="G17" s="16">
        <v>0.96173369777430695</v>
      </c>
      <c r="H17" s="16">
        <v>0.96742543171114603</v>
      </c>
      <c r="I17" s="16">
        <v>0.97684458398744201</v>
      </c>
      <c r="J17" s="16">
        <v>0.97553337247993699</v>
      </c>
      <c r="K17" s="44">
        <v>0.97900313971742603</v>
      </c>
      <c r="N17" s="31"/>
      <c r="O17" s="24"/>
    </row>
    <row r="18" spans="1:15" s="4" customFormat="1" x14ac:dyDescent="0.25">
      <c r="A18" s="38" t="s">
        <v>17</v>
      </c>
      <c r="B18" s="10">
        <v>2.8675632085525201E-2</v>
      </c>
      <c r="C18" s="16">
        <v>2.4973152185589799E-2</v>
      </c>
      <c r="D18" s="16">
        <v>2.5868123360370601E-2</v>
      </c>
      <c r="E18" s="16">
        <v>2.6052570523684999E-2</v>
      </c>
      <c r="F18" s="16">
        <v>2.2388815867492699E-2</v>
      </c>
      <c r="G18" s="16">
        <v>2.8675632085525201E-2</v>
      </c>
      <c r="H18" s="16">
        <v>2.38950761493965E-2</v>
      </c>
      <c r="I18" s="16">
        <v>2.39381491360998E-2</v>
      </c>
      <c r="J18" s="16">
        <v>2.3752899511891901E-2</v>
      </c>
      <c r="K18" s="44">
        <v>2.53908333134557E-2</v>
      </c>
      <c r="N18" s="31"/>
      <c r="O18" s="24"/>
    </row>
    <row r="19" spans="1:15" s="4" customFormat="1" x14ac:dyDescent="0.25">
      <c r="A19" s="37" t="s">
        <v>18</v>
      </c>
      <c r="B19" s="10">
        <v>462.00040600893198</v>
      </c>
      <c r="C19" s="16">
        <v>758.60732247032797</v>
      </c>
      <c r="D19" s="16">
        <v>937.05034095467295</v>
      </c>
      <c r="E19" s="16">
        <v>1224.8697571743901</v>
      </c>
      <c r="F19" s="16">
        <v>1357.98440935439</v>
      </c>
      <c r="G19" s="16">
        <v>462.00040600893198</v>
      </c>
      <c r="H19" s="16">
        <v>710.65152129817398</v>
      </c>
      <c r="I19" s="16">
        <v>943.634391321816</v>
      </c>
      <c r="J19" s="16">
        <v>1234.0503611557001</v>
      </c>
      <c r="K19" s="44">
        <v>1232.3758268189999</v>
      </c>
      <c r="N19" s="31"/>
      <c r="O19" s="24"/>
    </row>
    <row r="20" spans="1:15" s="4" customFormat="1" x14ac:dyDescent="0.25">
      <c r="A20" s="37" t="s">
        <v>19</v>
      </c>
      <c r="B20" s="10">
        <v>523.05399918798196</v>
      </c>
      <c r="C20" s="16">
        <v>837.89800844900401</v>
      </c>
      <c r="D20" s="16">
        <v>1022.10730044124</v>
      </c>
      <c r="E20" s="16">
        <v>1297.54906682721</v>
      </c>
      <c r="F20" s="16">
        <v>1443.5920447731401</v>
      </c>
      <c r="G20" s="16">
        <v>523.05399918798196</v>
      </c>
      <c r="H20" s="16">
        <v>796.84787018255599</v>
      </c>
      <c r="I20" s="16">
        <v>1016.19766974689</v>
      </c>
      <c r="J20" s="16">
        <v>1345.6229935794499</v>
      </c>
      <c r="K20" s="44">
        <v>1311.77971537382</v>
      </c>
      <c r="N20" s="31"/>
      <c r="O20" s="24"/>
    </row>
    <row r="21" spans="1:15" s="4" customFormat="1" x14ac:dyDescent="0.25">
      <c r="A21" s="37" t="s">
        <v>20</v>
      </c>
      <c r="B21" s="10">
        <v>4.0343546780203597E-2</v>
      </c>
      <c r="C21" s="16">
        <v>6.395487028678E-2</v>
      </c>
      <c r="D21" s="16">
        <v>7.0686796868208807E-2</v>
      </c>
      <c r="E21" s="16">
        <v>8.9724983063332098E-2</v>
      </c>
      <c r="F21" s="16">
        <v>0.110267477758133</v>
      </c>
      <c r="G21" s="16">
        <v>4.0343546780203597E-2</v>
      </c>
      <c r="H21" s="16">
        <v>6.9427941124326403E-2</v>
      </c>
      <c r="I21" s="16">
        <v>7.4835064552882205E-2</v>
      </c>
      <c r="J21" s="16">
        <v>7.7327080722342401E-2</v>
      </c>
      <c r="K21" s="44">
        <v>8.0141772892628402E-2</v>
      </c>
      <c r="N21" s="31"/>
      <c r="O21" s="24"/>
    </row>
    <row r="22" spans="1:15" s="4" customFormat="1" x14ac:dyDescent="0.25">
      <c r="A22" s="37" t="s">
        <v>21</v>
      </c>
      <c r="B22" s="63">
        <v>9.6089125820768905E-5</v>
      </c>
      <c r="C22" s="65">
        <v>8.8214424609940205E-5</v>
      </c>
      <c r="D22" s="65">
        <v>7.55704569039883E-5</v>
      </c>
      <c r="E22" s="65">
        <v>6.6007645145206605E-5</v>
      </c>
      <c r="F22" s="65">
        <v>6.5476394988886103E-5</v>
      </c>
      <c r="G22" s="65">
        <v>9.6089125820768905E-5</v>
      </c>
      <c r="H22" s="65">
        <v>9.6402814407337402E-5</v>
      </c>
      <c r="I22" s="65">
        <v>7.7265033667443995E-5</v>
      </c>
      <c r="J22" s="65">
        <v>6.1494540170709504E-5</v>
      </c>
      <c r="K22" s="67">
        <v>6.1315672747789895E-5</v>
      </c>
      <c r="N22" s="31"/>
      <c r="O22" s="24"/>
    </row>
    <row r="23" spans="1:15" s="5" customFormat="1" x14ac:dyDescent="0.25">
      <c r="A23" s="39" t="s">
        <v>22</v>
      </c>
      <c r="B23" s="11">
        <v>0.64914337908438002</v>
      </c>
      <c r="C23" s="17">
        <v>0.768188358956441</v>
      </c>
      <c r="D23" s="17">
        <v>0.80789598108746996</v>
      </c>
      <c r="E23" s="17">
        <v>0.82139996308600904</v>
      </c>
      <c r="F23" s="17">
        <v>0.815393752338197</v>
      </c>
      <c r="G23" s="17">
        <v>0.64914337908438002</v>
      </c>
      <c r="H23" s="17">
        <v>0.77174025625287701</v>
      </c>
      <c r="I23" s="17">
        <v>0.83382224998843102</v>
      </c>
      <c r="J23" s="17">
        <v>0.80587896825396799</v>
      </c>
      <c r="K23" s="45">
        <v>0.80480117960426201</v>
      </c>
      <c r="N23" s="32"/>
      <c r="O23" s="25"/>
    </row>
    <row r="24" spans="1:15" s="5" customFormat="1" x14ac:dyDescent="0.25">
      <c r="A24" s="39" t="s">
        <v>23</v>
      </c>
      <c r="B24" s="11">
        <v>4.3876651982378903</v>
      </c>
      <c r="C24" s="17">
        <v>3.25660377358491</v>
      </c>
      <c r="D24" s="17">
        <v>2.73404255319149</v>
      </c>
      <c r="E24" s="17">
        <v>2.0697674418604701</v>
      </c>
      <c r="F24" s="17">
        <v>2.24915824915825</v>
      </c>
      <c r="G24" s="17">
        <v>4.3876651982378903</v>
      </c>
      <c r="H24" s="17">
        <v>3.1203007518797001</v>
      </c>
      <c r="I24" s="17">
        <v>2.4897959183673501</v>
      </c>
      <c r="J24" s="17">
        <v>2.7321428571428599</v>
      </c>
      <c r="K24" s="45">
        <v>2.3013698630136998</v>
      </c>
      <c r="N24" s="32"/>
      <c r="O24" s="25"/>
    </row>
    <row r="25" spans="1:15" s="5" customFormat="1" x14ac:dyDescent="0.25">
      <c r="A25" s="39" t="s">
        <v>24</v>
      </c>
      <c r="B25" s="11">
        <v>3.1768518698208799E-2</v>
      </c>
      <c r="C25" s="17">
        <v>2.2997508009967901E-2</v>
      </c>
      <c r="D25" s="17">
        <v>2.2056234595845301E-2</v>
      </c>
      <c r="E25" s="17">
        <v>1.9061599761592E-2</v>
      </c>
      <c r="F25" s="17">
        <v>1.7900667732317601E-2</v>
      </c>
      <c r="G25" s="17">
        <v>3.1768518698208799E-2</v>
      </c>
      <c r="H25" s="17">
        <v>2.6711515631183201E-2</v>
      </c>
      <c r="I25" s="17">
        <v>2.2166689805173799E-2</v>
      </c>
      <c r="J25" s="17">
        <v>1.8954081632653101E-2</v>
      </c>
      <c r="K25" s="45">
        <v>1.83664852692813E-2</v>
      </c>
      <c r="N25" s="32"/>
      <c r="O25" s="25"/>
    </row>
    <row r="26" spans="1:15" s="4" customFormat="1" x14ac:dyDescent="0.25">
      <c r="A26" s="37" t="s">
        <v>25</v>
      </c>
      <c r="B26" s="10">
        <v>2.7720425194118901E-2</v>
      </c>
      <c r="C26" s="16">
        <v>2.4535061995345199E-2</v>
      </c>
      <c r="D26" s="16">
        <v>2.44510012324116E-2</v>
      </c>
      <c r="E26" s="16">
        <v>2.5381903099331301E-2</v>
      </c>
      <c r="F26" s="16">
        <v>1.9642928662282899E-2</v>
      </c>
      <c r="G26" s="16">
        <v>2.7720425194118901E-2</v>
      </c>
      <c r="H26" s="16">
        <v>2.2308500978157501E-2</v>
      </c>
      <c r="I26" s="16">
        <v>2.2244505520195201E-2</v>
      </c>
      <c r="J26" s="16">
        <v>2.22913267925525E-2</v>
      </c>
      <c r="K26" s="44">
        <v>2.3559308428948999E-2</v>
      </c>
      <c r="N26" s="31"/>
      <c r="O26" s="24"/>
    </row>
    <row r="27" spans="1:15" s="4" customFormat="1" x14ac:dyDescent="0.25">
      <c r="A27" s="37" t="s">
        <v>26</v>
      </c>
      <c r="B27" s="10">
        <v>447.30635065638103</v>
      </c>
      <c r="C27" s="16">
        <v>739.26096917678103</v>
      </c>
      <c r="D27" s="16">
        <v>917.02044613807504</v>
      </c>
      <c r="E27" s="16">
        <v>1206.72245077709</v>
      </c>
      <c r="F27" s="16">
        <v>1336.5825004997</v>
      </c>
      <c r="G27" s="16">
        <v>447.30635065638103</v>
      </c>
      <c r="H27" s="16">
        <v>689.81011945007901</v>
      </c>
      <c r="I27" s="16">
        <v>926.64887728226404</v>
      </c>
      <c r="J27" s="16">
        <v>1206.1629993757799</v>
      </c>
      <c r="K27" s="44">
        <v>1213.2740584842199</v>
      </c>
      <c r="N27" s="31"/>
      <c r="O27" s="24"/>
    </row>
    <row r="28" spans="1:15" s="4" customFormat="1" x14ac:dyDescent="0.25">
      <c r="A28" s="37" t="s">
        <v>27</v>
      </c>
      <c r="B28" s="10">
        <v>3.3653382336008099E-2</v>
      </c>
      <c r="C28" s="16">
        <v>2.6738302267191701E-2</v>
      </c>
      <c r="D28" s="16">
        <v>3.2464299014927402E-2</v>
      </c>
      <c r="E28" s="16">
        <v>2.9636080857039698E-2</v>
      </c>
      <c r="F28" s="16">
        <v>3.33723646883319E-2</v>
      </c>
      <c r="G28" s="16">
        <v>3.3653382336008099E-2</v>
      </c>
      <c r="H28" s="16">
        <v>3.0242683259677799E-2</v>
      </c>
      <c r="I28" s="16">
        <v>3.16320175520289E-2</v>
      </c>
      <c r="J28" s="16">
        <v>3.0526602552617101E-2</v>
      </c>
      <c r="K28" s="44">
        <v>3.2717197669780901E-2</v>
      </c>
      <c r="N28" s="31"/>
      <c r="O28" s="24"/>
    </row>
    <row r="29" spans="1:15" s="5" customFormat="1" x14ac:dyDescent="0.25">
      <c r="A29" s="39" t="s">
        <v>28</v>
      </c>
      <c r="B29" s="11">
        <v>0.40584913349764201</v>
      </c>
      <c r="C29" s="17">
        <v>0.54762548949804202</v>
      </c>
      <c r="D29" s="17">
        <v>0.60794225642573296</v>
      </c>
      <c r="E29" s="17">
        <v>0.62892241807485505</v>
      </c>
      <c r="F29" s="17">
        <v>0.61922252831343705</v>
      </c>
      <c r="G29" s="17">
        <v>0.40584913349764201</v>
      </c>
      <c r="H29" s="17">
        <v>0.55268811125558204</v>
      </c>
      <c r="I29" s="17">
        <v>0.65072423527234102</v>
      </c>
      <c r="J29" s="17">
        <v>0.60681122448979496</v>
      </c>
      <c r="K29" s="45">
        <v>0.60278663914430497</v>
      </c>
      <c r="N29" s="32"/>
      <c r="O29" s="25"/>
    </row>
    <row r="30" spans="1:15" s="5" customFormat="1" x14ac:dyDescent="0.25">
      <c r="A30" s="39" t="s">
        <v>29</v>
      </c>
      <c r="B30" s="11">
        <v>0.57614213197969499</v>
      </c>
      <c r="C30" s="17">
        <v>0.67430025445292596</v>
      </c>
      <c r="D30" s="17">
        <v>0.71755725190839703</v>
      </c>
      <c r="E30" s="17">
        <v>0.76982097186700804</v>
      </c>
      <c r="F30" s="17">
        <v>0.75380710659898498</v>
      </c>
      <c r="G30" s="17">
        <v>0.57614213197969499</v>
      </c>
      <c r="H30" s="17">
        <v>0.67857142857142905</v>
      </c>
      <c r="I30" s="17">
        <v>0.75</v>
      </c>
      <c r="J30" s="17">
        <v>0.71246819338422396</v>
      </c>
      <c r="K30" s="45">
        <v>0.74489795918367296</v>
      </c>
      <c r="N30" s="32"/>
      <c r="O30" s="25"/>
    </row>
    <row r="31" spans="1:15" s="5" customFormat="1" x14ac:dyDescent="0.25">
      <c r="A31" s="40" t="s">
        <v>30</v>
      </c>
      <c r="B31" s="11">
        <v>2.1496420917533201E-2</v>
      </c>
      <c r="C31" s="17">
        <v>2.6063264166462399E-2</v>
      </c>
      <c r="D31" s="17">
        <v>1.5663367100317301E-2</v>
      </c>
      <c r="E31" s="17">
        <v>1.8008612821161198E-2</v>
      </c>
      <c r="F31" s="17">
        <v>1.0995463859712999E-2</v>
      </c>
      <c r="G31" s="17">
        <v>2.1496420917533201E-2</v>
      </c>
      <c r="H31" s="17">
        <v>1.6473990275292599E-2</v>
      </c>
      <c r="I31" s="17">
        <v>1.13363339989023E-2</v>
      </c>
      <c r="J31" s="17">
        <v>1.0942378780820199E-2</v>
      </c>
      <c r="K31" s="45">
        <v>1.4072123085207999E-2</v>
      </c>
      <c r="N31" s="32"/>
      <c r="O31" s="25"/>
    </row>
    <row r="32" spans="1:15" s="5" customFormat="1" x14ac:dyDescent="0.25">
      <c r="A32" s="40" t="s">
        <v>31</v>
      </c>
      <c r="B32" s="11">
        <v>448.98678414096901</v>
      </c>
      <c r="C32" s="17">
        <v>697.61132075471698</v>
      </c>
      <c r="D32" s="17">
        <v>901.20567375886503</v>
      </c>
      <c r="E32" s="17">
        <v>1245.85049833887</v>
      </c>
      <c r="F32" s="17">
        <v>1382.0942760942801</v>
      </c>
      <c r="G32" s="17">
        <v>448.98678414096901</v>
      </c>
      <c r="H32" s="17">
        <v>658.18421052631595</v>
      </c>
      <c r="I32" s="17">
        <v>919.07142857142799</v>
      </c>
      <c r="J32" s="17">
        <v>1178.30357142857</v>
      </c>
      <c r="K32" s="45">
        <v>1237.64726027397</v>
      </c>
      <c r="N32" s="32"/>
      <c r="O32" s="25"/>
    </row>
    <row r="33" spans="1:15" s="5" customFormat="1" x14ac:dyDescent="0.25">
      <c r="A33" s="40" t="s">
        <v>32</v>
      </c>
      <c r="B33" s="11">
        <v>8.1393387746791605E-3</v>
      </c>
      <c r="C33" s="17">
        <v>1.8175450445135698E-2</v>
      </c>
      <c r="D33" s="17">
        <v>9.6943803252559999E-3</v>
      </c>
      <c r="E33" s="17">
        <v>1.0554677835800601E-2</v>
      </c>
      <c r="F33" s="17">
        <v>5.3454963299971996E-3</v>
      </c>
      <c r="G33" s="17">
        <v>8.1393387746791605E-3</v>
      </c>
      <c r="H33" s="17">
        <v>1.08599398813191E-2</v>
      </c>
      <c r="I33" s="17">
        <v>6.2208743244831499E-3</v>
      </c>
      <c r="J33" s="17">
        <v>4.9392316139207004E-3</v>
      </c>
      <c r="K33" s="45">
        <v>5.5067886549175302E-3</v>
      </c>
      <c r="N33" s="32"/>
      <c r="O33" s="25"/>
    </row>
    <row r="34" spans="1:15" s="5" customFormat="1" x14ac:dyDescent="0.25">
      <c r="A34" s="40" t="s">
        <v>33</v>
      </c>
      <c r="B34" s="11">
        <v>285.28238700840097</v>
      </c>
      <c r="C34" s="17">
        <v>517.67985083275096</v>
      </c>
      <c r="D34" s="17">
        <v>718.00354314420804</v>
      </c>
      <c r="E34" s="17">
        <v>1037.10384366925</v>
      </c>
      <c r="F34" s="17">
        <v>1136.11553123831</v>
      </c>
      <c r="G34" s="17">
        <v>285.28238700840097</v>
      </c>
      <c r="H34" s="17">
        <v>476.90607688438803</v>
      </c>
      <c r="I34" s="17">
        <v>739.81400190121406</v>
      </c>
      <c r="J34" s="17">
        <v>928.25341666666702</v>
      </c>
      <c r="K34" s="45">
        <v>1017.04589136225</v>
      </c>
      <c r="N34" s="32"/>
      <c r="O34" s="25"/>
    </row>
    <row r="35" spans="1:15" s="5" customFormat="1" x14ac:dyDescent="0.25">
      <c r="A35" s="40" t="s">
        <v>34</v>
      </c>
      <c r="B35" s="11">
        <v>0.13880321842404</v>
      </c>
      <c r="C35" s="17">
        <v>5.9748902753582002E-2</v>
      </c>
      <c r="D35" s="17">
        <v>0.157139039487809</v>
      </c>
      <c r="E35" s="17">
        <v>8.9374656312324594E-2</v>
      </c>
      <c r="F35" s="17">
        <v>0.157906295550269</v>
      </c>
      <c r="G35" s="17">
        <v>0.13880321842404</v>
      </c>
      <c r="H35" s="17">
        <v>0.13434712591049799</v>
      </c>
      <c r="I35" s="17">
        <v>0.16709840928304801</v>
      </c>
      <c r="J35" s="17">
        <v>0.16878692715968299</v>
      </c>
      <c r="K35" s="45">
        <v>0.12855087108031299</v>
      </c>
      <c r="N35" s="32"/>
      <c r="O35" s="25"/>
    </row>
    <row r="36" spans="1:15" s="5" customFormat="1" x14ac:dyDescent="0.25">
      <c r="A36" s="40" t="s">
        <v>35</v>
      </c>
      <c r="B36" s="11">
        <v>2081.5242290748902</v>
      </c>
      <c r="C36" s="17">
        <v>2963.7396226415099</v>
      </c>
      <c r="D36" s="17">
        <v>2797.1312056737602</v>
      </c>
      <c r="E36" s="17">
        <v>2507.0332225913598</v>
      </c>
      <c r="F36" s="17">
        <v>2859.4242424242402</v>
      </c>
      <c r="G36" s="17">
        <v>2081.5242290748902</v>
      </c>
      <c r="H36" s="17">
        <v>2544.93233082707</v>
      </c>
      <c r="I36" s="17">
        <v>2353.25850340136</v>
      </c>
      <c r="J36" s="17">
        <v>3714.63214285714</v>
      </c>
      <c r="K36" s="45">
        <v>2881.5924657534201</v>
      </c>
      <c r="N36" s="32"/>
      <c r="O36" s="25"/>
    </row>
    <row r="37" spans="1:15" s="5" customFormat="1" x14ac:dyDescent="0.25">
      <c r="A37" s="40" t="s">
        <v>36</v>
      </c>
      <c r="B37" s="11">
        <v>1.2478663398564601E-2</v>
      </c>
      <c r="C37" s="17">
        <v>1.37426543961842E-2</v>
      </c>
      <c r="D37" s="17">
        <v>3.0523590938458099E-2</v>
      </c>
      <c r="E37" s="17">
        <v>4.6534913276171E-2</v>
      </c>
      <c r="F37" s="17">
        <v>4.1276670745914901E-2</v>
      </c>
      <c r="G37" s="17">
        <v>1.2478663398564601E-2</v>
      </c>
      <c r="H37" s="17">
        <v>2.1987148104295799E-2</v>
      </c>
      <c r="I37" s="17">
        <v>2.7801880024269199E-2</v>
      </c>
      <c r="J37" s="17">
        <v>3.4358274758267603E-2</v>
      </c>
      <c r="K37" s="45">
        <v>3.9844145714889798E-2</v>
      </c>
      <c r="N37" s="32"/>
      <c r="O37" s="25"/>
    </row>
    <row r="38" spans="1:15" s="5" customFormat="1" x14ac:dyDescent="0.25">
      <c r="A38" s="40" t="s">
        <v>37</v>
      </c>
      <c r="B38" s="64">
        <v>6.4011462579779597E-5</v>
      </c>
      <c r="C38" s="66">
        <v>3.6956097835331203E-5</v>
      </c>
      <c r="D38" s="66">
        <v>4.85567860049852E-5</v>
      </c>
      <c r="E38" s="66">
        <v>4.3364824719098203E-5</v>
      </c>
      <c r="F38" s="66">
        <v>3.7545169218528798E-5</v>
      </c>
      <c r="G38" s="66">
        <v>6.4011462579779597E-5</v>
      </c>
      <c r="H38" s="66">
        <v>5.2778209621798498E-5</v>
      </c>
      <c r="I38" s="66">
        <v>4.2274259071947897E-5</v>
      </c>
      <c r="J38" s="66">
        <v>4.1280992988015698E-5</v>
      </c>
      <c r="K38" s="68">
        <v>4.2141173297053697E-5</v>
      </c>
      <c r="N38" s="32"/>
      <c r="O38" s="25"/>
    </row>
    <row r="39" spans="1:15" s="6" customFormat="1" x14ac:dyDescent="0.25">
      <c r="A39" s="41" t="s">
        <v>38</v>
      </c>
      <c r="B39" s="12">
        <v>2.6107168322191902E-2</v>
      </c>
      <c r="C39" s="18">
        <v>2.1007690141431501E-2</v>
      </c>
      <c r="D39" s="18">
        <v>1.8859229214711101E-2</v>
      </c>
      <c r="E39" s="18">
        <v>1.9044995816839699E-2</v>
      </c>
      <c r="F39" s="18">
        <v>1.9787450662712602E-2</v>
      </c>
      <c r="G39" s="18">
        <v>2.6107168322191902E-2</v>
      </c>
      <c r="H39" s="18">
        <v>2.2808777701868999E-2</v>
      </c>
      <c r="I39" s="18">
        <v>1.7786410225575301E-2</v>
      </c>
      <c r="J39" s="18">
        <v>2.1033598301829898E-2</v>
      </c>
      <c r="K39" s="46">
        <v>1.73492453901243E-2</v>
      </c>
      <c r="N39" s="33"/>
      <c r="O39" s="26"/>
    </row>
    <row r="40" spans="1:15" s="6" customFormat="1" x14ac:dyDescent="0.25">
      <c r="A40" s="41" t="s">
        <v>39</v>
      </c>
      <c r="B40" s="12">
        <v>0.44980807258619099</v>
      </c>
      <c r="C40" s="18">
        <v>0.75915234764752204</v>
      </c>
      <c r="D40" s="18">
        <v>1.0181457267141101</v>
      </c>
      <c r="E40" s="18">
        <v>1.17885176068271</v>
      </c>
      <c r="F40" s="18">
        <v>1.2494933649097999</v>
      </c>
      <c r="G40" s="18">
        <v>0.44980807258619099</v>
      </c>
      <c r="H40" s="18">
        <v>0.63207423679294605</v>
      </c>
      <c r="I40" s="18">
        <v>1.08804924622362</v>
      </c>
      <c r="J40" s="18">
        <v>1.0889050261462001</v>
      </c>
      <c r="K40" s="46">
        <v>1.36727979157985</v>
      </c>
      <c r="N40" s="33"/>
      <c r="O40" s="26"/>
    </row>
    <row r="41" spans="1:15" s="6" customFormat="1" x14ac:dyDescent="0.25">
      <c r="A41" s="41" t="s">
        <v>40</v>
      </c>
      <c r="B41" s="12">
        <v>7.7152470994487202E-2</v>
      </c>
      <c r="C41" s="18">
        <v>5.7309529524811997E-2</v>
      </c>
      <c r="D41" s="18">
        <v>5.2181826046060302E-2</v>
      </c>
      <c r="E41" s="18">
        <v>3.7195452242395503E-2</v>
      </c>
      <c r="F41" s="18">
        <v>3.4071885652340803E-2</v>
      </c>
      <c r="G41" s="18">
        <v>7.7152470994487202E-2</v>
      </c>
      <c r="H41" s="18">
        <v>5.4688366098086999E-2</v>
      </c>
      <c r="I41" s="18">
        <v>5.5076765720340898E-2</v>
      </c>
      <c r="J41" s="18">
        <v>3.6429486515070102E-2</v>
      </c>
      <c r="K41" s="46">
        <v>4.3436534287230003E-2</v>
      </c>
      <c r="N41" s="33"/>
      <c r="O41" s="26"/>
    </row>
    <row r="42" spans="1:15" s="6" customFormat="1" x14ac:dyDescent="0.25">
      <c r="A42" s="41" t="s">
        <v>41</v>
      </c>
      <c r="B42" s="12">
        <v>1927.0447371249099</v>
      </c>
      <c r="C42" s="18">
        <v>4756.7746779442796</v>
      </c>
      <c r="D42" s="18">
        <v>7002.35647399136</v>
      </c>
      <c r="E42" s="18">
        <v>9746.6421224264905</v>
      </c>
      <c r="F42" s="18">
        <v>10909.9635787261</v>
      </c>
      <c r="G42" s="18">
        <v>1927.0447371249099</v>
      </c>
      <c r="H42" s="18">
        <v>3534.04854402099</v>
      </c>
      <c r="I42" s="18">
        <v>7224.9319109278404</v>
      </c>
      <c r="J42" s="18">
        <v>8835.4589645791802</v>
      </c>
      <c r="K42" s="46">
        <v>11249.6696062394</v>
      </c>
      <c r="N42" s="33"/>
      <c r="O42" s="26"/>
    </row>
    <row r="43" spans="1:15" s="6" customFormat="1" x14ac:dyDescent="0.25">
      <c r="A43" s="41" t="s">
        <v>42</v>
      </c>
      <c r="B43" s="12">
        <v>11.9159241011516</v>
      </c>
      <c r="C43" s="18">
        <v>16.2428031172179</v>
      </c>
      <c r="D43" s="18">
        <v>18.710680866234402</v>
      </c>
      <c r="E43" s="18">
        <v>24.514439803999799</v>
      </c>
      <c r="F43" s="18">
        <v>28.1696197634326</v>
      </c>
      <c r="G43" s="18">
        <v>11.9159241011516</v>
      </c>
      <c r="H43" s="18">
        <v>15.2020789549223</v>
      </c>
      <c r="I43" s="18">
        <v>16.809125183593199</v>
      </c>
      <c r="J43" s="18">
        <v>28.226291528909801</v>
      </c>
      <c r="K43" s="46">
        <v>22.9491902668777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E44"/>
  <sheetViews>
    <sheetView topLeftCell="A7" workbookViewId="0">
      <selection activeCell="G3" sqref="G3"/>
    </sheetView>
  </sheetViews>
  <sheetFormatPr baseColWidth="10" defaultRowHeight="15" x14ac:dyDescent="0.25"/>
  <cols>
    <col min="1" max="1" width="39.7109375" customWidth="1"/>
    <col min="2" max="2" width="22.140625" style="69" customWidth="1"/>
    <col min="3" max="3" width="3.7109375" style="69" customWidth="1"/>
    <col min="4" max="4" width="15.28515625" style="70" customWidth="1"/>
    <col min="5" max="5" width="3.85546875" style="70" customWidth="1"/>
  </cols>
  <sheetData>
    <row r="1" spans="1:5" ht="15.75" thickBot="1" x14ac:dyDescent="0.3">
      <c r="A1" s="73" t="s">
        <v>0</v>
      </c>
      <c r="B1" s="74" t="s">
        <v>70</v>
      </c>
      <c r="C1" s="74"/>
      <c r="D1" s="76" t="s">
        <v>69</v>
      </c>
      <c r="E1" s="75"/>
    </row>
    <row r="2" spans="1:5" x14ac:dyDescent="0.25">
      <c r="A2" s="77" t="s">
        <v>1</v>
      </c>
      <c r="B2" s="71" t="str">
        <f>IF(C2&lt;&gt;0,"Signifikant"," ")</f>
        <v xml:space="preserve"> </v>
      </c>
      <c r="C2" s="71">
        <v>0</v>
      </c>
      <c r="D2" s="72" t="str">
        <f>IF(E2&lt;&gt;0,"Interessant"," ")</f>
        <v xml:space="preserve"> </v>
      </c>
      <c r="E2" s="78">
        <v>0</v>
      </c>
    </row>
    <row r="3" spans="1:5" x14ac:dyDescent="0.25">
      <c r="A3" s="79" t="s">
        <v>2</v>
      </c>
      <c r="B3" s="69" t="str">
        <f t="shared" ref="B3:B42" si="0">IF(C3&lt;&gt;0,"Signifikant"," ")</f>
        <v xml:space="preserve"> </v>
      </c>
      <c r="C3" s="69">
        <v>0</v>
      </c>
      <c r="D3" s="70" t="str">
        <f t="shared" ref="D3:D43" si="1">IF(E3&lt;&gt;0,"Interessant"," ")</f>
        <v>Interessant</v>
      </c>
      <c r="E3" s="80">
        <v>-0.84334340705856004</v>
      </c>
    </row>
    <row r="4" spans="1:5" x14ac:dyDescent="0.25">
      <c r="A4" s="81" t="s">
        <v>3</v>
      </c>
      <c r="B4" s="69" t="str">
        <f t="shared" si="0"/>
        <v xml:space="preserve"> </v>
      </c>
      <c r="C4" s="69">
        <v>0</v>
      </c>
      <c r="D4" s="70" t="str">
        <f t="shared" si="1"/>
        <v xml:space="preserve"> </v>
      </c>
      <c r="E4" s="80">
        <v>0</v>
      </c>
    </row>
    <row r="5" spans="1:5" x14ac:dyDescent="0.25">
      <c r="A5" s="79" t="s">
        <v>60</v>
      </c>
      <c r="B5" s="69" t="str">
        <f t="shared" si="0"/>
        <v>Signifikant</v>
      </c>
      <c r="C5" s="69">
        <v>0.98094415724929396</v>
      </c>
      <c r="D5" s="70" t="str">
        <f t="shared" si="1"/>
        <v>Interessant</v>
      </c>
      <c r="E5" s="80">
        <v>0.98094415724929396</v>
      </c>
    </row>
    <row r="6" spans="1:5" x14ac:dyDescent="0.25">
      <c r="A6" s="79" t="s">
        <v>61</v>
      </c>
      <c r="B6" s="69" t="str">
        <f t="shared" si="0"/>
        <v xml:space="preserve"> </v>
      </c>
      <c r="C6" s="69">
        <v>0</v>
      </c>
      <c r="D6" s="70" t="str">
        <f t="shared" si="1"/>
        <v>Interessant</v>
      </c>
      <c r="E6" s="80">
        <v>0.90667141539436702</v>
      </c>
    </row>
    <row r="7" spans="1:5" x14ac:dyDescent="0.25">
      <c r="A7" s="79" t="s">
        <v>62</v>
      </c>
      <c r="B7" s="69" t="str">
        <f t="shared" si="0"/>
        <v xml:space="preserve"> </v>
      </c>
      <c r="C7" s="69">
        <v>0</v>
      </c>
      <c r="D7" s="70" t="str">
        <f t="shared" si="1"/>
        <v xml:space="preserve"> </v>
      </c>
      <c r="E7" s="80">
        <v>0</v>
      </c>
    </row>
    <row r="8" spans="1:5" x14ac:dyDescent="0.25">
      <c r="A8" s="82" t="s">
        <v>67</v>
      </c>
      <c r="B8" s="69" t="str">
        <f t="shared" si="0"/>
        <v xml:space="preserve"> </v>
      </c>
      <c r="C8" s="69">
        <v>0</v>
      </c>
      <c r="D8" s="70" t="str">
        <f t="shared" si="1"/>
        <v>Interessant</v>
      </c>
      <c r="E8" s="80">
        <v>0.78863358261163596</v>
      </c>
    </row>
    <row r="9" spans="1:5" x14ac:dyDescent="0.25">
      <c r="A9" s="83" t="s">
        <v>63</v>
      </c>
      <c r="B9" s="69" t="str">
        <f t="shared" si="0"/>
        <v xml:space="preserve"> </v>
      </c>
      <c r="C9" s="69">
        <v>0</v>
      </c>
      <c r="D9" s="70" t="str">
        <f t="shared" si="1"/>
        <v>Interessant</v>
      </c>
      <c r="E9" s="80">
        <v>0.94225755928788602</v>
      </c>
    </row>
    <row r="10" spans="1:5" x14ac:dyDescent="0.25">
      <c r="A10" s="82" t="s">
        <v>64</v>
      </c>
      <c r="B10" s="69" t="str">
        <f t="shared" si="0"/>
        <v>Signifikant</v>
      </c>
      <c r="C10" s="69">
        <v>0.983464848574366</v>
      </c>
      <c r="D10" s="70" t="str">
        <f t="shared" si="1"/>
        <v>Interessant</v>
      </c>
      <c r="E10" s="80">
        <v>0.983464848574366</v>
      </c>
    </row>
    <row r="11" spans="1:5" x14ac:dyDescent="0.25">
      <c r="A11" s="83" t="s">
        <v>65</v>
      </c>
      <c r="B11" s="69" t="str">
        <f t="shared" si="0"/>
        <v>Signifikant</v>
      </c>
      <c r="C11" s="69">
        <v>0.96852446011525595</v>
      </c>
      <c r="D11" s="70" t="str">
        <f t="shared" si="1"/>
        <v>Interessant</v>
      </c>
      <c r="E11" s="80">
        <v>0.96852446011525595</v>
      </c>
    </row>
    <row r="12" spans="1:5" x14ac:dyDescent="0.25">
      <c r="A12" s="82" t="s">
        <v>66</v>
      </c>
      <c r="B12" s="69" t="str">
        <f t="shared" si="0"/>
        <v xml:space="preserve"> </v>
      </c>
      <c r="C12" s="69">
        <v>0</v>
      </c>
      <c r="D12" s="70" t="str">
        <f t="shared" si="1"/>
        <v>Interessant</v>
      </c>
      <c r="E12" s="80">
        <v>0.880414083092942</v>
      </c>
    </row>
    <row r="13" spans="1:5" x14ac:dyDescent="0.25">
      <c r="A13" s="84" t="s">
        <v>12</v>
      </c>
      <c r="B13" s="69" t="str">
        <f t="shared" si="0"/>
        <v xml:space="preserve"> </v>
      </c>
      <c r="C13" s="69">
        <v>0</v>
      </c>
      <c r="D13" s="70" t="str">
        <f t="shared" si="1"/>
        <v>Interessant</v>
      </c>
      <c r="E13" s="80">
        <v>0.59865021210115799</v>
      </c>
    </row>
    <row r="14" spans="1:5" x14ac:dyDescent="0.25">
      <c r="A14" s="84" t="s">
        <v>13</v>
      </c>
      <c r="B14" s="69" t="str">
        <f t="shared" si="0"/>
        <v xml:space="preserve"> </v>
      </c>
      <c r="C14" s="69">
        <v>0</v>
      </c>
      <c r="D14" s="70" t="str">
        <f t="shared" si="1"/>
        <v>Interessant</v>
      </c>
      <c r="E14" s="80">
        <v>0.65352193986602303</v>
      </c>
    </row>
    <row r="15" spans="1:5" x14ac:dyDescent="0.25">
      <c r="A15" s="84" t="s">
        <v>14</v>
      </c>
      <c r="B15" s="69" t="str">
        <f t="shared" si="0"/>
        <v>Signifikant</v>
      </c>
      <c r="C15" s="69">
        <v>0.97674279578822198</v>
      </c>
      <c r="D15" s="70" t="str">
        <f t="shared" si="1"/>
        <v>Interessant</v>
      </c>
      <c r="E15" s="80">
        <v>0.97674279578822198</v>
      </c>
    </row>
    <row r="16" spans="1:5" x14ac:dyDescent="0.25">
      <c r="A16" s="84" t="s">
        <v>15</v>
      </c>
      <c r="B16" s="69" t="str">
        <f t="shared" si="0"/>
        <v xml:space="preserve"> </v>
      </c>
      <c r="C16" s="69">
        <v>0</v>
      </c>
      <c r="D16" s="70" t="str">
        <f t="shared" si="1"/>
        <v>Interessant</v>
      </c>
      <c r="E16" s="80">
        <v>0.58878704386803604</v>
      </c>
    </row>
    <row r="17" spans="1:5" x14ac:dyDescent="0.25">
      <c r="A17" s="84" t="s">
        <v>16</v>
      </c>
      <c r="B17" s="69" t="str">
        <f t="shared" si="0"/>
        <v xml:space="preserve"> </v>
      </c>
      <c r="C17" s="69">
        <v>0</v>
      </c>
      <c r="D17" s="70" t="str">
        <f t="shared" si="1"/>
        <v>Interessant</v>
      </c>
      <c r="E17" s="80">
        <v>0.62505964320140095</v>
      </c>
    </row>
    <row r="18" spans="1:5" x14ac:dyDescent="0.25">
      <c r="A18" s="85" t="s">
        <v>17</v>
      </c>
      <c r="B18" s="69" t="str">
        <f t="shared" si="0"/>
        <v>Signifikant</v>
      </c>
      <c r="C18" s="69">
        <v>-0.96788888686397101</v>
      </c>
      <c r="D18" s="70" t="str">
        <f t="shared" si="1"/>
        <v>Interessant</v>
      </c>
      <c r="E18" s="80">
        <v>-0.96788888686397101</v>
      </c>
    </row>
    <row r="19" spans="1:5" x14ac:dyDescent="0.25">
      <c r="A19" s="84" t="s">
        <v>18</v>
      </c>
      <c r="B19" s="69" t="str">
        <f t="shared" si="0"/>
        <v>Signifikant</v>
      </c>
      <c r="C19" s="69">
        <v>0.97351887955009098</v>
      </c>
      <c r="D19" s="70" t="str">
        <f t="shared" si="1"/>
        <v>Interessant</v>
      </c>
      <c r="E19" s="80">
        <v>0.97351887955009098</v>
      </c>
    </row>
    <row r="20" spans="1:5" x14ac:dyDescent="0.25">
      <c r="A20" s="84" t="s">
        <v>19</v>
      </c>
      <c r="B20" s="69" t="str">
        <f t="shared" si="0"/>
        <v>Signifikant</v>
      </c>
      <c r="C20" s="69">
        <v>0.96059237873661696</v>
      </c>
      <c r="D20" s="70" t="str">
        <f t="shared" si="1"/>
        <v>Interessant</v>
      </c>
      <c r="E20" s="80">
        <v>0.96059237873661696</v>
      </c>
    </row>
    <row r="21" spans="1:5" x14ac:dyDescent="0.25">
      <c r="A21" s="84" t="s">
        <v>20</v>
      </c>
      <c r="B21" s="69" t="str">
        <f t="shared" si="0"/>
        <v xml:space="preserve"> </v>
      </c>
      <c r="C21" s="69">
        <v>0</v>
      </c>
      <c r="D21" s="70" t="str">
        <f t="shared" si="1"/>
        <v>Interessant</v>
      </c>
      <c r="E21" s="80">
        <v>0.92409378832753297</v>
      </c>
    </row>
    <row r="22" spans="1:5" x14ac:dyDescent="0.25">
      <c r="A22" s="84" t="s">
        <v>21</v>
      </c>
      <c r="B22" s="69" t="str">
        <f t="shared" si="0"/>
        <v>Signifikant</v>
      </c>
      <c r="C22" s="69">
        <v>0.99973594679469802</v>
      </c>
      <c r="D22" s="70" t="str">
        <f t="shared" si="1"/>
        <v>Interessant</v>
      </c>
      <c r="E22" s="80">
        <v>0.99973594679469802</v>
      </c>
    </row>
    <row r="23" spans="1:5" x14ac:dyDescent="0.25">
      <c r="A23" s="86" t="s">
        <v>22</v>
      </c>
      <c r="B23" s="69" t="str">
        <f t="shared" si="0"/>
        <v xml:space="preserve"> </v>
      </c>
      <c r="C23" s="69">
        <v>0</v>
      </c>
      <c r="D23" s="70" t="str">
        <f t="shared" si="1"/>
        <v>Interessant</v>
      </c>
      <c r="E23" s="80">
        <v>0.71849382730993205</v>
      </c>
    </row>
    <row r="24" spans="1:5" x14ac:dyDescent="0.25">
      <c r="A24" s="87" t="s">
        <v>23</v>
      </c>
      <c r="B24" s="69" t="str">
        <f t="shared" si="0"/>
        <v xml:space="preserve"> </v>
      </c>
      <c r="C24" s="69">
        <v>0</v>
      </c>
      <c r="D24" s="70" t="str">
        <f t="shared" si="1"/>
        <v>Interessant</v>
      </c>
      <c r="E24" s="80">
        <v>0.64996905256680304</v>
      </c>
    </row>
    <row r="25" spans="1:5" x14ac:dyDescent="0.25">
      <c r="A25" s="87" t="s">
        <v>24</v>
      </c>
      <c r="B25" s="69" t="str">
        <f t="shared" si="0"/>
        <v xml:space="preserve"> </v>
      </c>
      <c r="C25" s="69">
        <v>0</v>
      </c>
      <c r="D25" s="70" t="str">
        <f t="shared" si="1"/>
        <v>Interessant</v>
      </c>
      <c r="E25" s="80">
        <v>0.93343263907822105</v>
      </c>
    </row>
    <row r="26" spans="1:5" x14ac:dyDescent="0.25">
      <c r="A26" s="84" t="s">
        <v>25</v>
      </c>
      <c r="B26" s="69" t="str">
        <f t="shared" si="0"/>
        <v>Signifikant</v>
      </c>
      <c r="C26" s="69">
        <v>-0.98373744652900696</v>
      </c>
      <c r="D26" s="70" t="str">
        <f t="shared" si="1"/>
        <v>Interessant</v>
      </c>
      <c r="E26" s="80">
        <v>-0.98373744652900696</v>
      </c>
    </row>
    <row r="27" spans="1:5" x14ac:dyDescent="0.25">
      <c r="A27" s="84" t="s">
        <v>26</v>
      </c>
      <c r="B27" s="69" t="str">
        <f t="shared" si="0"/>
        <v>Signifikant</v>
      </c>
      <c r="C27" s="69">
        <v>0.97598760147302799</v>
      </c>
      <c r="D27" s="70" t="str">
        <f t="shared" si="1"/>
        <v>Interessant</v>
      </c>
      <c r="E27" s="80">
        <v>0.97598760147302799</v>
      </c>
    </row>
    <row r="28" spans="1:5" x14ac:dyDescent="0.25">
      <c r="A28" s="84" t="s">
        <v>27</v>
      </c>
      <c r="B28" s="69" t="str">
        <f t="shared" si="0"/>
        <v xml:space="preserve"> </v>
      </c>
      <c r="C28" s="69">
        <v>0</v>
      </c>
      <c r="D28" s="70" t="str">
        <f t="shared" si="1"/>
        <v>Interessant</v>
      </c>
      <c r="E28" s="80">
        <v>0.921403954645723</v>
      </c>
    </row>
    <row r="29" spans="1:5" x14ac:dyDescent="0.25">
      <c r="A29" s="88" t="s">
        <v>28</v>
      </c>
      <c r="B29" s="69" t="str">
        <f t="shared" si="0"/>
        <v xml:space="preserve"> </v>
      </c>
      <c r="C29" s="69">
        <v>0</v>
      </c>
      <c r="D29" s="70" t="str">
        <f t="shared" si="1"/>
        <v>Interessant</v>
      </c>
      <c r="E29" s="80">
        <v>0.70938857081172502</v>
      </c>
    </row>
    <row r="30" spans="1:5" x14ac:dyDescent="0.25">
      <c r="A30" s="87" t="s">
        <v>29</v>
      </c>
      <c r="B30" s="69" t="str">
        <f t="shared" si="0"/>
        <v xml:space="preserve"> </v>
      </c>
      <c r="C30" s="69">
        <v>0</v>
      </c>
      <c r="D30" s="70" t="str">
        <f t="shared" si="1"/>
        <v>Interessant</v>
      </c>
      <c r="E30" s="80">
        <v>0.53021105748659303</v>
      </c>
    </row>
    <row r="31" spans="1:5" x14ac:dyDescent="0.25">
      <c r="A31" s="79" t="s">
        <v>30</v>
      </c>
      <c r="B31" s="69" t="str">
        <f t="shared" si="0"/>
        <v xml:space="preserve"> </v>
      </c>
      <c r="C31" s="69">
        <v>0</v>
      </c>
      <c r="D31" s="70" t="str">
        <f t="shared" si="1"/>
        <v>Interessant</v>
      </c>
      <c r="E31" s="80">
        <v>0.50402048293739898</v>
      </c>
    </row>
    <row r="32" spans="1:5" x14ac:dyDescent="0.25">
      <c r="A32" s="89" t="s">
        <v>31</v>
      </c>
      <c r="B32" s="69" t="str">
        <f t="shared" si="0"/>
        <v>Signifikant</v>
      </c>
      <c r="C32" s="69">
        <v>0.98640124814101904</v>
      </c>
      <c r="D32" s="70" t="str">
        <f t="shared" si="1"/>
        <v>Interessant</v>
      </c>
      <c r="E32" s="80">
        <v>0.98640124814101904</v>
      </c>
    </row>
    <row r="33" spans="1:5" x14ac:dyDescent="0.25">
      <c r="A33" s="79" t="s">
        <v>32</v>
      </c>
      <c r="B33" s="69" t="str">
        <f t="shared" si="0"/>
        <v xml:space="preserve"> </v>
      </c>
      <c r="C33" s="69">
        <v>0</v>
      </c>
      <c r="D33" s="70" t="str">
        <f t="shared" si="1"/>
        <v>Interessant</v>
      </c>
      <c r="E33" s="80">
        <v>0.87951332144286598</v>
      </c>
    </row>
    <row r="34" spans="1:5" x14ac:dyDescent="0.25">
      <c r="A34" s="90" t="s">
        <v>33</v>
      </c>
      <c r="B34" s="69" t="str">
        <f t="shared" si="0"/>
        <v>Signifikant</v>
      </c>
      <c r="C34" s="69">
        <v>0.98441429728291097</v>
      </c>
      <c r="D34" s="70" t="str">
        <f t="shared" si="1"/>
        <v>Interessant</v>
      </c>
      <c r="E34" s="80">
        <v>0.98441429728291097</v>
      </c>
    </row>
    <row r="35" spans="1:5" x14ac:dyDescent="0.25">
      <c r="A35" s="90" t="s">
        <v>34</v>
      </c>
      <c r="B35" s="69" t="str">
        <f t="shared" si="0"/>
        <v xml:space="preserve"> </v>
      </c>
      <c r="C35" s="69">
        <v>0</v>
      </c>
      <c r="D35" s="70" t="str">
        <f t="shared" si="1"/>
        <v xml:space="preserve"> </v>
      </c>
      <c r="E35" s="80">
        <v>0</v>
      </c>
    </row>
    <row r="36" spans="1:5" x14ac:dyDescent="0.25">
      <c r="A36" s="90" t="s">
        <v>35</v>
      </c>
      <c r="B36" s="69" t="str">
        <f t="shared" si="0"/>
        <v xml:space="preserve"> </v>
      </c>
      <c r="C36" s="69">
        <v>0</v>
      </c>
      <c r="D36" s="70" t="str">
        <f t="shared" si="1"/>
        <v>Interessant</v>
      </c>
      <c r="E36" s="80">
        <v>-0.84437614994385801</v>
      </c>
    </row>
    <row r="37" spans="1:5" x14ac:dyDescent="0.25">
      <c r="A37" s="90" t="s">
        <v>36</v>
      </c>
      <c r="B37" s="69" t="str">
        <f t="shared" si="0"/>
        <v xml:space="preserve"> </v>
      </c>
      <c r="C37" s="69">
        <v>0</v>
      </c>
      <c r="D37" s="70" t="str">
        <f t="shared" si="1"/>
        <v>Interessant</v>
      </c>
      <c r="E37" s="80">
        <v>0.88985847317508604</v>
      </c>
    </row>
    <row r="38" spans="1:5" x14ac:dyDescent="0.25">
      <c r="A38" s="90" t="s">
        <v>37</v>
      </c>
      <c r="B38" s="69" t="str">
        <f t="shared" si="0"/>
        <v xml:space="preserve"> </v>
      </c>
      <c r="C38" s="69">
        <v>0</v>
      </c>
      <c r="D38" s="70" t="str">
        <f t="shared" si="1"/>
        <v>Interessant</v>
      </c>
      <c r="E38" s="80">
        <v>-0.55957873713127604</v>
      </c>
    </row>
    <row r="39" spans="1:5" x14ac:dyDescent="0.25">
      <c r="A39" s="91" t="s">
        <v>38</v>
      </c>
      <c r="B39" s="69" t="str">
        <f t="shared" si="0"/>
        <v xml:space="preserve"> </v>
      </c>
      <c r="C39" s="69">
        <v>0</v>
      </c>
      <c r="D39" s="70" t="str">
        <f t="shared" si="1"/>
        <v>Interessant</v>
      </c>
      <c r="E39" s="80">
        <v>0.59984490126308398</v>
      </c>
    </row>
    <row r="40" spans="1:5" x14ac:dyDescent="0.25">
      <c r="A40" s="91" t="s">
        <v>39</v>
      </c>
      <c r="B40" s="69" t="str">
        <f t="shared" si="0"/>
        <v xml:space="preserve"> </v>
      </c>
      <c r="C40" s="69">
        <v>0</v>
      </c>
      <c r="D40" s="70" t="str">
        <f t="shared" si="1"/>
        <v>Interessant</v>
      </c>
      <c r="E40" s="80">
        <v>0.94939894857966201</v>
      </c>
    </row>
    <row r="41" spans="1:5" x14ac:dyDescent="0.25">
      <c r="A41" s="91" t="s">
        <v>40</v>
      </c>
      <c r="B41" s="69" t="str">
        <f t="shared" si="0"/>
        <v xml:space="preserve"> </v>
      </c>
      <c r="C41" s="69">
        <v>0</v>
      </c>
      <c r="D41" s="70" t="str">
        <f t="shared" si="1"/>
        <v>Interessant</v>
      </c>
      <c r="E41" s="80">
        <v>0.887779232640306</v>
      </c>
    </row>
    <row r="42" spans="1:5" x14ac:dyDescent="0.25">
      <c r="A42" s="91" t="s">
        <v>41</v>
      </c>
      <c r="B42" s="69" t="str">
        <f t="shared" si="0"/>
        <v>Signifikant</v>
      </c>
      <c r="C42" s="69">
        <v>0.97753699258675497</v>
      </c>
      <c r="D42" s="70" t="str">
        <f t="shared" si="1"/>
        <v>Interessant</v>
      </c>
      <c r="E42" s="80">
        <v>0.97753699258675497</v>
      </c>
    </row>
    <row r="43" spans="1:5" ht="15.75" thickBot="1" x14ac:dyDescent="0.3">
      <c r="A43" s="92" t="s">
        <v>42</v>
      </c>
      <c r="B43" s="93" t="str">
        <f>IF(C43&lt;&gt;0,"Signifikant"," ")</f>
        <v xml:space="preserve"> </v>
      </c>
      <c r="C43" s="93">
        <v>0</v>
      </c>
      <c r="D43" s="94" t="str">
        <f t="shared" si="1"/>
        <v>Interessant</v>
      </c>
      <c r="E43" s="95">
        <v>0.79491795524470799</v>
      </c>
    </row>
    <row r="44" spans="1:5" x14ac:dyDescent="0.25">
      <c r="B44" s="71"/>
      <c r="C44" s="71"/>
      <c r="D44" s="72"/>
      <c r="E44" s="72"/>
    </row>
  </sheetData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zoomScale="115" zoomScaleNormal="115" workbookViewId="0">
      <selection activeCell="I12" sqref="I12"/>
    </sheetView>
  </sheetViews>
  <sheetFormatPr baseColWidth="10" defaultRowHeight="15" x14ac:dyDescent="0.25"/>
  <cols>
    <col min="1" max="1" width="39.7109375" customWidth="1"/>
    <col min="2" max="2" width="20.7109375" style="58" customWidth="1"/>
    <col min="3" max="3" width="21.140625" style="60" customWidth="1"/>
    <col min="4" max="4" width="25.7109375" style="62" customWidth="1"/>
  </cols>
  <sheetData>
    <row r="1" spans="1:4" x14ac:dyDescent="0.25">
      <c r="A1" s="47" t="s">
        <v>0</v>
      </c>
      <c r="B1" s="58" t="s">
        <v>58</v>
      </c>
      <c r="C1" s="60" t="s">
        <v>59</v>
      </c>
    </row>
    <row r="2" spans="1:4" x14ac:dyDescent="0.25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25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25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25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25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25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25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25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25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25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25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25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25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25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25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25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25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25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25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25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25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25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25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25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25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25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25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25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25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25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25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25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25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25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25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25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25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25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25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25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25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25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2" width="12.7109375" style="13" customWidth="1"/>
    <col min="3" max="3" width="12.7109375" style="19" customWidth="1"/>
    <col min="4" max="4" width="19.710937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8"/>
      <c r="C2" s="14"/>
      <c r="D2" s="51" t="e">
        <f>1-Tabelle24[[#This Row],[Simulated 0]]/Tabelle24[[#This Row],[Measured 0]]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8"/>
      <c r="C3" s="14"/>
      <c r="D3" s="51" t="e">
        <f>1-Tabelle24[[#This Row],[Simulated 0]]/Tabelle24[[#This Row],[Measured 0]]</f>
        <v>#DIV/0!</v>
      </c>
      <c r="F3" s="29"/>
      <c r="G3" s="22"/>
    </row>
    <row r="4" spans="1:8" s="2" customFormat="1" x14ac:dyDescent="0.25">
      <c r="A4" s="35" t="s">
        <v>3</v>
      </c>
      <c r="B4" s="8"/>
      <c r="C4" s="14"/>
      <c r="D4" s="51" t="e">
        <f>1-Tabelle24[[#This Row],[Simulated 0]]/Tabelle24[[#This Row],[Measured 0]]</f>
        <v>#DIV/0!</v>
      </c>
      <c r="F4" s="29"/>
      <c r="G4" s="22"/>
    </row>
    <row r="5" spans="1:8" s="3" customFormat="1" x14ac:dyDescent="0.25">
      <c r="A5" s="36" t="s">
        <v>4</v>
      </c>
      <c r="B5" s="9"/>
      <c r="C5" s="15"/>
      <c r="D5" s="51" t="e">
        <f>1-Tabelle24[[#This Row],[Simulated 0]]/Tabelle24[[#This Row],[Measured 0]]</f>
        <v>#DIV/0!</v>
      </c>
      <c r="F5" s="30"/>
      <c r="G5" s="23"/>
    </row>
    <row r="6" spans="1:8" s="3" customFormat="1" x14ac:dyDescent="0.25">
      <c r="A6" s="36" t="s">
        <v>5</v>
      </c>
      <c r="B6" s="9"/>
      <c r="C6" s="15"/>
      <c r="D6" s="51" t="e">
        <f>1-Tabelle24[[#This Row],[Simulated 0]]/Tabelle24[[#This Row],[Measured 0]]</f>
        <v>#DIV/0!</v>
      </c>
      <c r="F6" s="30"/>
      <c r="G6" s="23"/>
    </row>
    <row r="7" spans="1:8" s="3" customFormat="1" x14ac:dyDescent="0.25">
      <c r="A7" s="36" t="s">
        <v>6</v>
      </c>
      <c r="B7" s="9"/>
      <c r="C7" s="15"/>
      <c r="D7" s="51" t="e">
        <f>1-Tabelle24[[#This Row],[Simulated 0]]/Tabelle24[[#This Row],[Measured 0]]</f>
        <v>#DIV/0!</v>
      </c>
      <c r="F7" s="30"/>
      <c r="G7" s="23"/>
    </row>
    <row r="8" spans="1:8" s="3" customFormat="1" x14ac:dyDescent="0.25">
      <c r="A8" s="36" t="s">
        <v>7</v>
      </c>
      <c r="B8" s="9"/>
      <c r="C8" s="15"/>
      <c r="D8" s="51" t="e">
        <f>1-Tabelle24[[#This Row],[Simulated 0]]/Tabelle24[[#This Row],[Measured 0]]</f>
        <v>#DIV/0!</v>
      </c>
      <c r="F8" s="30"/>
      <c r="G8" s="23"/>
    </row>
    <row r="9" spans="1:8" s="3" customFormat="1" x14ac:dyDescent="0.25">
      <c r="A9" s="36" t="s">
        <v>8</v>
      </c>
      <c r="B9" s="9"/>
      <c r="C9" s="15"/>
      <c r="D9" s="51" t="e">
        <f>1-Tabelle24[[#This Row],[Simulated 0]]/Tabelle24[[#This Row],[Measured 0]]</f>
        <v>#DIV/0!</v>
      </c>
      <c r="F9" s="30"/>
      <c r="G9" s="23"/>
    </row>
    <row r="10" spans="1:8" s="3" customFormat="1" x14ac:dyDescent="0.25">
      <c r="A10" s="36" t="s">
        <v>9</v>
      </c>
      <c r="B10" s="9"/>
      <c r="C10" s="15"/>
      <c r="D10" s="51" t="e">
        <f>1-Tabelle24[[#This Row],[Simulated 0]]/Tabelle24[[#This Row],[Measured 0]]</f>
        <v>#DIV/0!</v>
      </c>
      <c r="F10" s="30"/>
      <c r="G10" s="23"/>
    </row>
    <row r="11" spans="1:8" s="3" customFormat="1" x14ac:dyDescent="0.25">
      <c r="A11" s="36" t="s">
        <v>10</v>
      </c>
      <c r="B11" s="9"/>
      <c r="C11" s="15"/>
      <c r="D11" s="51" t="e">
        <f>1-Tabelle24[[#This Row],[Simulated 0]]/Tabelle24[[#This Row],[Measured 0]]</f>
        <v>#DIV/0!</v>
      </c>
      <c r="F11" s="30"/>
      <c r="G11" s="23"/>
    </row>
    <row r="12" spans="1:8" s="3" customFormat="1" x14ac:dyDescent="0.25">
      <c r="A12" s="36" t="s">
        <v>11</v>
      </c>
      <c r="B12" s="9"/>
      <c r="C12" s="15"/>
      <c r="D12" s="51" t="e">
        <f>1-Tabelle24[[#This Row],[Simulated 0]]/Tabelle24[[#This Row],[Measured 0]]</f>
        <v>#DIV/0!</v>
      </c>
      <c r="F12" s="30"/>
      <c r="G12" s="23"/>
    </row>
    <row r="13" spans="1:8" s="4" customFormat="1" x14ac:dyDescent="0.25">
      <c r="A13" s="37" t="s">
        <v>12</v>
      </c>
      <c r="B13" s="10"/>
      <c r="C13" s="16"/>
      <c r="D13" s="51" t="e">
        <f>1-Tabelle24[[#This Row],[Simulated 0]]/Tabelle24[[#This Row],[Measured 0]]</f>
        <v>#DIV/0!</v>
      </c>
      <c r="F13" s="31"/>
      <c r="G13" s="24"/>
    </row>
    <row r="14" spans="1:8" s="4" customFormat="1" x14ac:dyDescent="0.25">
      <c r="A14" s="37" t="s">
        <v>13</v>
      </c>
      <c r="B14" s="10"/>
      <c r="C14" s="16"/>
      <c r="D14" s="51" t="e">
        <f>1-Tabelle24[[#This Row],[Simulated 0]]/Tabelle24[[#This Row],[Measured 0]]</f>
        <v>#DIV/0!</v>
      </c>
      <c r="F14" s="31"/>
      <c r="G14" s="24"/>
    </row>
    <row r="15" spans="1:8" s="4" customFormat="1" x14ac:dyDescent="0.25">
      <c r="A15" s="37" t="s">
        <v>14</v>
      </c>
      <c r="B15" s="10"/>
      <c r="C15" s="16"/>
      <c r="D15" s="51" t="e">
        <f>1-Tabelle24[[#This Row],[Simulated 0]]/Tabelle24[[#This Row],[Measured 0]]</f>
        <v>#DIV/0!</v>
      </c>
      <c r="F15" s="31"/>
      <c r="G15" s="24"/>
    </row>
    <row r="16" spans="1:8" s="4" customFormat="1" x14ac:dyDescent="0.25">
      <c r="A16" s="37" t="s">
        <v>15</v>
      </c>
      <c r="B16" s="10"/>
      <c r="C16" s="16"/>
      <c r="D16" s="51" t="e">
        <f>1-Tabelle24[[#This Row],[Simulated 0]]/Tabelle24[[#This Row],[Measured 0]]</f>
        <v>#DIV/0!</v>
      </c>
      <c r="F16" s="31"/>
      <c r="G16" s="24"/>
    </row>
    <row r="17" spans="1:7" s="4" customFormat="1" x14ac:dyDescent="0.25">
      <c r="A17" s="37" t="s">
        <v>16</v>
      </c>
      <c r="B17" s="10"/>
      <c r="C17" s="16"/>
      <c r="D17" s="51" t="e">
        <f>1-Tabelle24[[#This Row],[Simulated 0]]/Tabelle24[[#This Row],[Measured 0]]</f>
        <v>#DIV/0!</v>
      </c>
      <c r="F17" s="31"/>
      <c r="G17" s="24"/>
    </row>
    <row r="18" spans="1:7" s="4" customFormat="1" x14ac:dyDescent="0.25">
      <c r="A18" s="38" t="s">
        <v>17</v>
      </c>
      <c r="B18" s="10"/>
      <c r="C18" s="16"/>
      <c r="D18" s="51" t="e">
        <f>1-Tabelle24[[#This Row],[Simulated 0]]/Tabelle24[[#This Row],[Measured 0]]</f>
        <v>#DIV/0!</v>
      </c>
      <c r="F18" s="31"/>
      <c r="G18" s="24"/>
    </row>
    <row r="19" spans="1:7" s="4" customFormat="1" x14ac:dyDescent="0.25">
      <c r="A19" s="37" t="s">
        <v>18</v>
      </c>
      <c r="B19" s="10"/>
      <c r="C19" s="16"/>
      <c r="D19" s="51" t="e">
        <f>1-Tabelle24[[#This Row],[Simulated 0]]/Tabelle24[[#This Row],[Measured 0]]</f>
        <v>#DIV/0!</v>
      </c>
      <c r="F19" s="31"/>
      <c r="G19" s="24"/>
    </row>
    <row r="20" spans="1:7" s="4" customFormat="1" x14ac:dyDescent="0.25">
      <c r="A20" s="37" t="s">
        <v>19</v>
      </c>
      <c r="B20" s="10"/>
      <c r="C20" s="16"/>
      <c r="D20" s="51" t="e">
        <f>1-Tabelle24[[#This Row],[Simulated 0]]/Tabelle24[[#This Row],[Measured 0]]</f>
        <v>#DIV/0!</v>
      </c>
      <c r="F20" s="31"/>
      <c r="G20" s="24"/>
    </row>
    <row r="21" spans="1:7" s="4" customFormat="1" x14ac:dyDescent="0.25">
      <c r="A21" s="37" t="s">
        <v>20</v>
      </c>
      <c r="B21" s="10"/>
      <c r="C21" s="16"/>
      <c r="D21" s="51" t="e">
        <f>1-Tabelle24[[#This Row],[Simulated 0]]/Tabelle24[[#This Row],[Measured 0]]</f>
        <v>#DIV/0!</v>
      </c>
      <c r="F21" s="31"/>
      <c r="G21" s="24"/>
    </row>
    <row r="22" spans="1:7" s="4" customFormat="1" x14ac:dyDescent="0.25">
      <c r="A22" s="37" t="s">
        <v>21</v>
      </c>
      <c r="B22" s="10"/>
      <c r="C22" s="16"/>
      <c r="D22" s="51" t="e">
        <f>1-Tabelle24[[#This Row],[Simulated 0]]/Tabelle24[[#This Row],[Measured 0]]</f>
        <v>#DIV/0!</v>
      </c>
      <c r="F22" s="31"/>
      <c r="G22" s="24"/>
    </row>
    <row r="23" spans="1:7" s="5" customFormat="1" x14ac:dyDescent="0.25">
      <c r="A23" s="39" t="s">
        <v>22</v>
      </c>
      <c r="B23" s="11"/>
      <c r="C23" s="17"/>
      <c r="D23" s="51" t="e">
        <f>1-Tabelle24[[#This Row],[Simulated 0]]/Tabelle24[[#This Row],[Measured 0]]</f>
        <v>#DIV/0!</v>
      </c>
      <c r="F23" s="32"/>
      <c r="G23" s="25"/>
    </row>
    <row r="24" spans="1:7" s="5" customFormat="1" x14ac:dyDescent="0.25">
      <c r="A24" s="39" t="s">
        <v>23</v>
      </c>
      <c r="B24" s="11"/>
      <c r="C24" s="17"/>
      <c r="D24" s="51" t="e">
        <f>1-Tabelle24[[#This Row],[Simulated 0]]/Tabelle24[[#This Row],[Measured 0]]</f>
        <v>#DIV/0!</v>
      </c>
      <c r="F24" s="32"/>
      <c r="G24" s="25"/>
    </row>
    <row r="25" spans="1:7" s="5" customFormat="1" x14ac:dyDescent="0.25">
      <c r="A25" s="39" t="s">
        <v>24</v>
      </c>
      <c r="B25" s="11"/>
      <c r="C25" s="17"/>
      <c r="D25" s="51" t="e">
        <f>1-Tabelle24[[#This Row],[Simulated 0]]/Tabelle24[[#This Row],[Measured 0]]</f>
        <v>#DIV/0!</v>
      </c>
      <c r="F25" s="32"/>
      <c r="G25" s="25"/>
    </row>
    <row r="26" spans="1:7" s="4" customFormat="1" x14ac:dyDescent="0.25">
      <c r="A26" s="37" t="s">
        <v>25</v>
      </c>
      <c r="B26" s="10"/>
      <c r="C26" s="16"/>
      <c r="D26" s="51" t="e">
        <f>1-Tabelle24[[#This Row],[Simulated 0]]/Tabelle24[[#This Row],[Measured 0]]</f>
        <v>#DIV/0!</v>
      </c>
      <c r="F26" s="31"/>
      <c r="G26" s="24"/>
    </row>
    <row r="27" spans="1:7" s="4" customFormat="1" x14ac:dyDescent="0.25">
      <c r="A27" s="37" t="s">
        <v>26</v>
      </c>
      <c r="B27" s="10"/>
      <c r="C27" s="16"/>
      <c r="D27" s="51" t="e">
        <f>1-Tabelle24[[#This Row],[Simulated 0]]/Tabelle24[[#This Row],[Measured 0]]</f>
        <v>#DIV/0!</v>
      </c>
      <c r="F27" s="31"/>
      <c r="G27" s="24"/>
    </row>
    <row r="28" spans="1:7" s="4" customFormat="1" x14ac:dyDescent="0.25">
      <c r="A28" s="37" t="s">
        <v>27</v>
      </c>
      <c r="B28" s="10"/>
      <c r="C28" s="16"/>
      <c r="D28" s="51" t="e">
        <f>1-Tabelle24[[#This Row],[Simulated 0]]/Tabelle24[[#This Row],[Measured 0]]</f>
        <v>#DIV/0!</v>
      </c>
      <c r="F28" s="31"/>
      <c r="G28" s="24"/>
    </row>
    <row r="29" spans="1:7" s="5" customFormat="1" x14ac:dyDescent="0.25">
      <c r="A29" s="39" t="s">
        <v>28</v>
      </c>
      <c r="B29" s="11"/>
      <c r="C29" s="17"/>
      <c r="D29" s="51" t="e">
        <f>1-Tabelle24[[#This Row],[Simulated 0]]/Tabelle24[[#This Row],[Measured 0]]</f>
        <v>#DIV/0!</v>
      </c>
      <c r="F29" s="32"/>
      <c r="G29" s="25"/>
    </row>
    <row r="30" spans="1:7" s="5" customFormat="1" x14ac:dyDescent="0.25">
      <c r="A30" s="39" t="s">
        <v>29</v>
      </c>
      <c r="B30" s="11"/>
      <c r="C30" s="17"/>
      <c r="D30" s="51" t="e">
        <f>1-Tabelle24[[#This Row],[Simulated 0]]/Tabelle24[[#This Row],[Measured 0]]</f>
        <v>#DIV/0!</v>
      </c>
      <c r="F30" s="32"/>
      <c r="G30" s="25"/>
    </row>
    <row r="31" spans="1:7" s="5" customFormat="1" x14ac:dyDescent="0.25">
      <c r="A31" s="40" t="s">
        <v>30</v>
      </c>
      <c r="B31" s="11"/>
      <c r="C31" s="17"/>
      <c r="D31" s="51" t="e">
        <f>1-Tabelle24[[#This Row],[Simulated 0]]/Tabelle24[[#This Row],[Measured 0]]</f>
        <v>#DIV/0!</v>
      </c>
      <c r="F31" s="32"/>
      <c r="G31" s="25"/>
    </row>
    <row r="32" spans="1:7" s="5" customFormat="1" x14ac:dyDescent="0.25">
      <c r="A32" s="40" t="s">
        <v>31</v>
      </c>
      <c r="B32" s="11"/>
      <c r="C32" s="17"/>
      <c r="D32" s="51" t="e">
        <f>1-Tabelle24[[#This Row],[Simulated 0]]/Tabelle24[[#This Row],[Measured 0]]</f>
        <v>#DIV/0!</v>
      </c>
      <c r="F32" s="32"/>
      <c r="G32" s="25"/>
    </row>
    <row r="33" spans="1:7" s="5" customFormat="1" x14ac:dyDescent="0.25">
      <c r="A33" s="40" t="s">
        <v>32</v>
      </c>
      <c r="B33" s="11"/>
      <c r="C33" s="17"/>
      <c r="D33" s="51" t="e">
        <f>1-Tabelle24[[#This Row],[Simulated 0]]/Tabelle24[[#This Row],[Measured 0]]</f>
        <v>#DIV/0!</v>
      </c>
      <c r="F33" s="32"/>
      <c r="G33" s="25"/>
    </row>
    <row r="34" spans="1:7" s="5" customFormat="1" x14ac:dyDescent="0.25">
      <c r="A34" s="40" t="s">
        <v>33</v>
      </c>
      <c r="B34" s="11"/>
      <c r="C34" s="17"/>
      <c r="D34" s="51" t="e">
        <f>1-Tabelle24[[#This Row],[Simulated 0]]/Tabelle24[[#This Row],[Measured 0]]</f>
        <v>#DIV/0!</v>
      </c>
      <c r="F34" s="32"/>
      <c r="G34" s="25"/>
    </row>
    <row r="35" spans="1:7" s="5" customFormat="1" x14ac:dyDescent="0.25">
      <c r="A35" s="40" t="s">
        <v>34</v>
      </c>
      <c r="B35" s="11"/>
      <c r="C35" s="17"/>
      <c r="D35" s="51" t="e">
        <f>1-Tabelle24[[#This Row],[Simulated 0]]/Tabelle24[[#This Row],[Measured 0]]</f>
        <v>#DIV/0!</v>
      </c>
      <c r="F35" s="32"/>
      <c r="G35" s="25"/>
    </row>
    <row r="36" spans="1:7" s="5" customFormat="1" x14ac:dyDescent="0.25">
      <c r="A36" s="40" t="s">
        <v>35</v>
      </c>
      <c r="B36" s="11"/>
      <c r="C36" s="17"/>
      <c r="D36" s="51" t="e">
        <f>1-Tabelle24[[#This Row],[Simulated 0]]/Tabelle24[[#This Row],[Measured 0]]</f>
        <v>#DIV/0!</v>
      </c>
      <c r="F36" s="32"/>
      <c r="G36" s="25"/>
    </row>
    <row r="37" spans="1:7" s="5" customFormat="1" x14ac:dyDescent="0.25">
      <c r="A37" s="40" t="s">
        <v>36</v>
      </c>
      <c r="B37" s="11"/>
      <c r="C37" s="17"/>
      <c r="D37" s="51" t="e">
        <f>1-Tabelle24[[#This Row],[Simulated 0]]/Tabelle24[[#This Row],[Measured 0]]</f>
        <v>#DIV/0!</v>
      </c>
      <c r="F37" s="32"/>
      <c r="G37" s="25"/>
    </row>
    <row r="38" spans="1:7" s="5" customFormat="1" x14ac:dyDescent="0.25">
      <c r="A38" s="40" t="s">
        <v>37</v>
      </c>
      <c r="B38" s="11"/>
      <c r="C38" s="17"/>
      <c r="D38" s="51" t="e">
        <f>1-Tabelle24[[#This Row],[Simulated 0]]/Tabelle24[[#This Row],[Measured 0]]</f>
        <v>#DIV/0!</v>
      </c>
      <c r="F38" s="32"/>
      <c r="G38" s="25"/>
    </row>
    <row r="39" spans="1:7" s="6" customFormat="1" x14ac:dyDescent="0.25">
      <c r="A39" s="41" t="s">
        <v>38</v>
      </c>
      <c r="B39" s="12"/>
      <c r="C39" s="18"/>
      <c r="D39" s="51" t="e">
        <f>1-Tabelle24[[#This Row],[Simulated 0]]/Tabelle24[[#This Row],[Measured 0]]</f>
        <v>#DIV/0!</v>
      </c>
      <c r="F39" s="33"/>
      <c r="G39" s="26"/>
    </row>
    <row r="40" spans="1:7" s="6" customFormat="1" x14ac:dyDescent="0.25">
      <c r="A40" s="41" t="s">
        <v>39</v>
      </c>
      <c r="B40" s="12"/>
      <c r="C40" s="18"/>
      <c r="D40" s="51" t="e">
        <f>1-Tabelle24[[#This Row],[Simulated 0]]/Tabelle24[[#This Row],[Measured 0]]</f>
        <v>#DIV/0!</v>
      </c>
      <c r="F40" s="33"/>
      <c r="G40" s="26"/>
    </row>
    <row r="41" spans="1:7" s="6" customFormat="1" x14ac:dyDescent="0.25">
      <c r="A41" s="41" t="s">
        <v>40</v>
      </c>
      <c r="B41" s="12"/>
      <c r="C41" s="18"/>
      <c r="D41" s="51" t="e">
        <f>1-Tabelle24[[#This Row],[Simulated 0]]/Tabelle24[[#This Row],[Measured 0]]</f>
        <v>#DIV/0!</v>
      </c>
      <c r="F41" s="33"/>
      <c r="G41" s="26"/>
    </row>
    <row r="42" spans="1:7" s="6" customFormat="1" x14ac:dyDescent="0.25">
      <c r="A42" s="41" t="s">
        <v>41</v>
      </c>
      <c r="B42" s="12"/>
      <c r="C42" s="18"/>
      <c r="D42" s="51" t="e">
        <f>1-Tabelle24[[#This Row],[Simulated 0]]/Tabelle24[[#This Row],[Measured 0]]</f>
        <v>#DIV/0!</v>
      </c>
      <c r="F42" s="33"/>
      <c r="G42" s="26"/>
    </row>
    <row r="43" spans="1:7" s="6" customFormat="1" x14ac:dyDescent="0.25">
      <c r="A43" s="41" t="s">
        <v>42</v>
      </c>
      <c r="B43" s="12"/>
      <c r="C43" s="18"/>
      <c r="D43" s="51" t="e">
        <f>1-Tabelle24[[#This Row],[Simulated 0]]/Tabelle24[[#This Row],[Measured 0]]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3" width="12.7109375" style="19" customWidth="1"/>
    <col min="4" max="4" width="18.285156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14"/>
      <c r="D2" s="51" t="e">
        <f>1-Tabelle245[[#This Row],[Simulated 1]]/Tabelle245[[#This Row],[Measured 1]]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14"/>
      <c r="D3" s="51" t="e">
        <f>1-Tabelle245[[#This Row],[Simulated 1]]/Tabelle245[[#This Row],[Measured 1]]</f>
        <v>#DIV/0!</v>
      </c>
      <c r="F3" s="29"/>
      <c r="G3" s="22"/>
    </row>
    <row r="4" spans="1:8" s="2" customFormat="1" x14ac:dyDescent="0.25">
      <c r="A4" s="35" t="s">
        <v>3</v>
      </c>
      <c r="B4" s="14"/>
      <c r="C4" s="14"/>
      <c r="D4" s="51" t="e">
        <f>1-Tabelle245[[#This Row],[Simulated 1]]/Tabelle245[[#This Row],[Measured 1]]</f>
        <v>#DIV/0!</v>
      </c>
      <c r="F4" s="29"/>
      <c r="G4" s="22"/>
    </row>
    <row r="5" spans="1:8" s="3" customFormat="1" x14ac:dyDescent="0.25">
      <c r="A5" s="36" t="s">
        <v>4</v>
      </c>
      <c r="B5" s="15"/>
      <c r="C5" s="15"/>
      <c r="D5" s="51" t="e">
        <f>1-Tabelle245[[#This Row],[Simulated 1]]/Tabelle245[[#This Row],[Measured 1]]</f>
        <v>#DIV/0!</v>
      </c>
      <c r="F5" s="30"/>
      <c r="G5" s="23"/>
    </row>
    <row r="6" spans="1:8" s="3" customFormat="1" x14ac:dyDescent="0.25">
      <c r="A6" s="36" t="s">
        <v>5</v>
      </c>
      <c r="B6" s="15"/>
      <c r="C6" s="15"/>
      <c r="D6" s="51" t="e">
        <f>1-Tabelle245[[#This Row],[Simulated 1]]/Tabelle245[[#This Row],[Measured 1]]</f>
        <v>#DIV/0!</v>
      </c>
      <c r="F6" s="30"/>
      <c r="G6" s="23"/>
    </row>
    <row r="7" spans="1:8" s="3" customFormat="1" x14ac:dyDescent="0.25">
      <c r="A7" s="36" t="s">
        <v>6</v>
      </c>
      <c r="B7" s="15"/>
      <c r="C7" s="15"/>
      <c r="D7" s="51" t="e">
        <f>1-Tabelle245[[#This Row],[Simulated 1]]/Tabelle245[[#This Row],[Measured 1]]</f>
        <v>#DIV/0!</v>
      </c>
      <c r="F7" s="30"/>
      <c r="G7" s="23"/>
    </row>
    <row r="8" spans="1:8" s="3" customFormat="1" x14ac:dyDescent="0.25">
      <c r="A8" s="36" t="s">
        <v>7</v>
      </c>
      <c r="B8" s="15"/>
      <c r="C8" s="15"/>
      <c r="D8" s="51" t="e">
        <f>1-Tabelle245[[#This Row],[Simulated 1]]/Tabelle245[[#This Row],[Measured 1]]</f>
        <v>#DIV/0!</v>
      </c>
      <c r="F8" s="30"/>
      <c r="G8" s="23"/>
    </row>
    <row r="9" spans="1:8" s="3" customFormat="1" x14ac:dyDescent="0.25">
      <c r="A9" s="36" t="s">
        <v>8</v>
      </c>
      <c r="B9" s="15"/>
      <c r="C9" s="15"/>
      <c r="D9" s="51" t="e">
        <f>1-Tabelle245[[#This Row],[Simulated 1]]/Tabelle245[[#This Row],[Measured 1]]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15"/>
      <c r="D10" s="51" t="e">
        <f>1-Tabelle245[[#This Row],[Simulated 1]]/Tabelle245[[#This Row],[Measured 1]]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15"/>
      <c r="D11" s="51" t="e">
        <f>1-Tabelle245[[#This Row],[Simulated 1]]/Tabelle245[[#This Row],[Measured 1]]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15"/>
      <c r="D12" s="51" t="e">
        <f>1-Tabelle245[[#This Row],[Simulated 1]]/Tabelle245[[#This Row],[Measured 1]]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16"/>
      <c r="D13" s="51" t="e">
        <f>1-Tabelle245[[#This Row],[Simulated 1]]/Tabelle245[[#This Row],[Measured 1]]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16"/>
      <c r="D14" s="51" t="e">
        <f>1-Tabelle245[[#This Row],[Simulated 1]]/Tabelle245[[#This Row],[Measured 1]]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16"/>
      <c r="D15" s="51" t="e">
        <f>1-Tabelle245[[#This Row],[Simulated 1]]/Tabelle245[[#This Row],[Measured 1]]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16"/>
      <c r="D16" s="51" t="e">
        <f>1-Tabelle245[[#This Row],[Simulated 1]]/Tabelle245[[#This Row],[Measured 1]]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16"/>
      <c r="D17" s="51" t="e">
        <f>1-Tabelle245[[#This Row],[Simulated 1]]/Tabelle245[[#This Row],[Measured 1]]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16"/>
      <c r="D18" s="51" t="e">
        <f>1-Tabelle245[[#This Row],[Simulated 1]]/Tabelle245[[#This Row],[Measured 1]]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16"/>
      <c r="D19" s="51" t="e">
        <f>1-Tabelle245[[#This Row],[Simulated 1]]/Tabelle245[[#This Row],[Measured 1]]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16"/>
      <c r="D20" s="51" t="e">
        <f>1-Tabelle245[[#This Row],[Simulated 1]]/Tabelle245[[#This Row],[Measured 1]]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16"/>
      <c r="D21" s="51" t="e">
        <f>1-Tabelle245[[#This Row],[Simulated 1]]/Tabelle245[[#This Row],[Measured 1]]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16"/>
      <c r="D22" s="51" t="e">
        <f>1-Tabelle245[[#This Row],[Simulated 1]]/Tabelle245[[#This Row],[Measured 1]]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17"/>
      <c r="D23" s="51" t="e">
        <f>1-Tabelle245[[#This Row],[Simulated 1]]/Tabelle245[[#This Row],[Measured 1]]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17"/>
      <c r="D24" s="51" t="e">
        <f>1-Tabelle245[[#This Row],[Simulated 1]]/Tabelle245[[#This Row],[Measured 1]]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17"/>
      <c r="D25" s="51" t="e">
        <f>1-Tabelle245[[#This Row],[Simulated 1]]/Tabelle245[[#This Row],[Measured 1]]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16"/>
      <c r="D26" s="51" t="e">
        <f>1-Tabelle245[[#This Row],[Simulated 1]]/Tabelle245[[#This Row],[Measured 1]]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16"/>
      <c r="D27" s="51" t="e">
        <f>1-Tabelle245[[#This Row],[Simulated 1]]/Tabelle245[[#This Row],[Measured 1]]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16"/>
      <c r="D28" s="51" t="e">
        <f>1-Tabelle245[[#This Row],[Simulated 1]]/Tabelle245[[#This Row],[Measured 1]]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17"/>
      <c r="D29" s="51" t="e">
        <f>1-Tabelle245[[#This Row],[Simulated 1]]/Tabelle245[[#This Row],[Measured 1]]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17"/>
      <c r="D30" s="51" t="e">
        <f>1-Tabelle245[[#This Row],[Simulated 1]]/Tabelle245[[#This Row],[Measured 1]]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17"/>
      <c r="D31" s="51" t="e">
        <f>1-Tabelle245[[#This Row],[Simulated 1]]/Tabelle245[[#This Row],[Measured 1]]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17"/>
      <c r="D32" s="51" t="e">
        <f>1-Tabelle245[[#This Row],[Simulated 1]]/Tabelle245[[#This Row],[Measured 1]]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17"/>
      <c r="D33" s="51" t="e">
        <f>1-Tabelle245[[#This Row],[Simulated 1]]/Tabelle245[[#This Row],[Measured 1]]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17"/>
      <c r="D34" s="51" t="e">
        <f>1-Tabelle245[[#This Row],[Simulated 1]]/Tabelle245[[#This Row],[Measured 1]]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17"/>
      <c r="D35" s="51" t="e">
        <f>1-Tabelle245[[#This Row],[Simulated 1]]/Tabelle245[[#This Row],[Measured 1]]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17"/>
      <c r="D36" s="51" t="e">
        <f>1-Tabelle245[[#This Row],[Simulated 1]]/Tabelle245[[#This Row],[Measured 1]]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17"/>
      <c r="D37" s="51" t="e">
        <f>1-Tabelle245[[#This Row],[Simulated 1]]/Tabelle245[[#This Row],[Measured 1]]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17"/>
      <c r="D38" s="51" t="e">
        <f>1-Tabelle245[[#This Row],[Simulated 1]]/Tabelle245[[#This Row],[Measured 1]]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18"/>
      <c r="D39" s="51" t="e">
        <f>1-Tabelle245[[#This Row],[Simulated 1]]/Tabelle245[[#This Row],[Measured 1]]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18"/>
      <c r="D40" s="51" t="e">
        <f>1-Tabelle245[[#This Row],[Simulated 1]]/Tabelle245[[#This Row],[Measured 1]]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18"/>
      <c r="D41" s="51" t="e">
        <f>1-Tabelle245[[#This Row],[Simulated 1]]/Tabelle245[[#This Row],[Measured 1]]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18"/>
      <c r="D42" s="51" t="e">
        <f>1-Tabelle245[[#This Row],[Simulated 1]]/Tabelle245[[#This Row],[Measured 1]]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18"/>
      <c r="D43" s="51" t="e">
        <f>1-Tabelle245[[#This Row],[Simulated 1]]/Tabelle245[[#This Row],[Measured 1]]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3" width="12.7109375" style="19" customWidth="1"/>
    <col min="4" max="4" width="18.285156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14"/>
      <c r="D2" s="51" t="e">
        <f>1-Tabelle2456[[#This Row],[Simulated 2]]/Tabelle2456[[#This Row],[Measured 2]]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14"/>
      <c r="D3" s="51" t="e">
        <f>1-Tabelle2456[[#This Row],[Simulated 2]]/Tabelle2456[[#This Row],[Measured 2]]</f>
        <v>#DIV/0!</v>
      </c>
      <c r="F3" s="29"/>
      <c r="G3" s="22"/>
    </row>
    <row r="4" spans="1:8" s="2" customFormat="1" x14ac:dyDescent="0.25">
      <c r="A4" s="35" t="s">
        <v>3</v>
      </c>
      <c r="B4" s="14"/>
      <c r="C4" s="14"/>
      <c r="D4" s="51" t="e">
        <f>1-Tabelle2456[[#This Row],[Simulated 2]]/Tabelle2456[[#This Row],[Measured 2]]</f>
        <v>#DIV/0!</v>
      </c>
      <c r="F4" s="29"/>
      <c r="G4" s="22"/>
    </row>
    <row r="5" spans="1:8" s="3" customFormat="1" x14ac:dyDescent="0.25">
      <c r="A5" s="36" t="s">
        <v>4</v>
      </c>
      <c r="B5" s="15"/>
      <c r="C5" s="15"/>
      <c r="D5" s="51" t="e">
        <f>1-Tabelle2456[[#This Row],[Simulated 2]]/Tabelle2456[[#This Row],[Measured 2]]</f>
        <v>#DIV/0!</v>
      </c>
      <c r="F5" s="30"/>
      <c r="G5" s="23"/>
    </row>
    <row r="6" spans="1:8" s="3" customFormat="1" x14ac:dyDescent="0.25">
      <c r="A6" s="36" t="s">
        <v>5</v>
      </c>
      <c r="B6" s="15"/>
      <c r="C6" s="15"/>
      <c r="D6" s="51" t="e">
        <f>1-Tabelle2456[[#This Row],[Simulated 2]]/Tabelle2456[[#This Row],[Measured 2]]</f>
        <v>#DIV/0!</v>
      </c>
      <c r="F6" s="30"/>
      <c r="G6" s="23"/>
    </row>
    <row r="7" spans="1:8" s="3" customFormat="1" x14ac:dyDescent="0.25">
      <c r="A7" s="36" t="s">
        <v>6</v>
      </c>
      <c r="B7" s="15"/>
      <c r="C7" s="15"/>
      <c r="D7" s="51" t="e">
        <f>1-Tabelle2456[[#This Row],[Simulated 2]]/Tabelle2456[[#This Row],[Measured 2]]</f>
        <v>#DIV/0!</v>
      </c>
      <c r="F7" s="30"/>
      <c r="G7" s="23"/>
    </row>
    <row r="8" spans="1:8" s="3" customFormat="1" x14ac:dyDescent="0.25">
      <c r="A8" s="36" t="s">
        <v>7</v>
      </c>
      <c r="B8" s="15"/>
      <c r="C8" s="15"/>
      <c r="D8" s="51" t="e">
        <f>1-Tabelle2456[[#This Row],[Simulated 2]]/Tabelle2456[[#This Row],[Measured 2]]</f>
        <v>#DIV/0!</v>
      </c>
      <c r="F8" s="30"/>
      <c r="G8" s="23"/>
    </row>
    <row r="9" spans="1:8" s="3" customFormat="1" x14ac:dyDescent="0.25">
      <c r="A9" s="36" t="s">
        <v>8</v>
      </c>
      <c r="B9" s="15"/>
      <c r="C9" s="15"/>
      <c r="D9" s="51" t="e">
        <f>1-Tabelle2456[[#This Row],[Simulated 2]]/Tabelle2456[[#This Row],[Measured 2]]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15"/>
      <c r="D10" s="51" t="e">
        <f>1-Tabelle2456[[#This Row],[Simulated 2]]/Tabelle2456[[#This Row],[Measured 2]]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15"/>
      <c r="D11" s="51" t="e">
        <f>1-Tabelle2456[[#This Row],[Simulated 2]]/Tabelle2456[[#This Row],[Measured 2]]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15"/>
      <c r="D12" s="51" t="e">
        <f>1-Tabelle2456[[#This Row],[Simulated 2]]/Tabelle2456[[#This Row],[Measured 2]]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16"/>
      <c r="D13" s="51" t="e">
        <f>1-Tabelle2456[[#This Row],[Simulated 2]]/Tabelle2456[[#This Row],[Measured 2]]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16"/>
      <c r="D14" s="51" t="e">
        <f>1-Tabelle2456[[#This Row],[Simulated 2]]/Tabelle2456[[#This Row],[Measured 2]]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16"/>
      <c r="D15" s="51" t="e">
        <f>1-Tabelle2456[[#This Row],[Simulated 2]]/Tabelle2456[[#This Row],[Measured 2]]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16"/>
      <c r="D16" s="51" t="e">
        <f>1-Tabelle2456[[#This Row],[Simulated 2]]/Tabelle2456[[#This Row],[Measured 2]]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16"/>
      <c r="D17" s="51" t="e">
        <f>1-Tabelle2456[[#This Row],[Simulated 2]]/Tabelle2456[[#This Row],[Measured 2]]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16"/>
      <c r="D18" s="51" t="e">
        <f>1-Tabelle2456[[#This Row],[Simulated 2]]/Tabelle2456[[#This Row],[Measured 2]]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16"/>
      <c r="D19" s="51" t="e">
        <f>1-Tabelle2456[[#This Row],[Simulated 2]]/Tabelle2456[[#This Row],[Measured 2]]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16"/>
      <c r="D20" s="51" t="e">
        <f>1-Tabelle2456[[#This Row],[Simulated 2]]/Tabelle2456[[#This Row],[Measured 2]]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16"/>
      <c r="D21" s="51" t="e">
        <f>1-Tabelle2456[[#This Row],[Simulated 2]]/Tabelle2456[[#This Row],[Measured 2]]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16"/>
      <c r="D22" s="51" t="e">
        <f>1-Tabelle2456[[#This Row],[Simulated 2]]/Tabelle2456[[#This Row],[Measured 2]]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17"/>
      <c r="D23" s="51" t="e">
        <f>1-Tabelle2456[[#This Row],[Simulated 2]]/Tabelle2456[[#This Row],[Measured 2]]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17"/>
      <c r="D24" s="51" t="e">
        <f>1-Tabelle2456[[#This Row],[Simulated 2]]/Tabelle2456[[#This Row],[Measured 2]]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17"/>
      <c r="D25" s="51" t="e">
        <f>1-Tabelle2456[[#This Row],[Simulated 2]]/Tabelle2456[[#This Row],[Measured 2]]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16"/>
      <c r="D26" s="51" t="e">
        <f>1-Tabelle2456[[#This Row],[Simulated 2]]/Tabelle2456[[#This Row],[Measured 2]]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16"/>
      <c r="D27" s="51" t="e">
        <f>1-Tabelle2456[[#This Row],[Simulated 2]]/Tabelle2456[[#This Row],[Measured 2]]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16"/>
      <c r="D28" s="51" t="e">
        <f>1-Tabelle2456[[#This Row],[Simulated 2]]/Tabelle2456[[#This Row],[Measured 2]]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17"/>
      <c r="D29" s="51" t="e">
        <f>1-Tabelle2456[[#This Row],[Simulated 2]]/Tabelle2456[[#This Row],[Measured 2]]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17"/>
      <c r="D30" s="51" t="e">
        <f>1-Tabelle2456[[#This Row],[Simulated 2]]/Tabelle2456[[#This Row],[Measured 2]]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17"/>
      <c r="D31" s="51" t="e">
        <f>1-Tabelle2456[[#This Row],[Simulated 2]]/Tabelle2456[[#This Row],[Measured 2]]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17"/>
      <c r="D32" s="51" t="e">
        <f>1-Tabelle2456[[#This Row],[Simulated 2]]/Tabelle2456[[#This Row],[Measured 2]]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17"/>
      <c r="D33" s="51" t="e">
        <f>1-Tabelle2456[[#This Row],[Simulated 2]]/Tabelle2456[[#This Row],[Measured 2]]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17"/>
      <c r="D34" s="51" t="e">
        <f>1-Tabelle2456[[#This Row],[Simulated 2]]/Tabelle2456[[#This Row],[Measured 2]]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17"/>
      <c r="D35" s="51" t="e">
        <f>1-Tabelle2456[[#This Row],[Simulated 2]]/Tabelle2456[[#This Row],[Measured 2]]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17"/>
      <c r="D36" s="51" t="e">
        <f>1-Tabelle2456[[#This Row],[Simulated 2]]/Tabelle2456[[#This Row],[Measured 2]]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17"/>
      <c r="D37" s="51" t="e">
        <f>1-Tabelle2456[[#This Row],[Simulated 2]]/Tabelle2456[[#This Row],[Measured 2]]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17"/>
      <c r="D38" s="51" t="e">
        <f>1-Tabelle2456[[#This Row],[Simulated 2]]/Tabelle2456[[#This Row],[Measured 2]]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18"/>
      <c r="D39" s="51" t="e">
        <f>1-Tabelle2456[[#This Row],[Simulated 2]]/Tabelle2456[[#This Row],[Measured 2]]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18"/>
      <c r="D40" s="51" t="e">
        <f>1-Tabelle2456[[#This Row],[Simulated 2]]/Tabelle2456[[#This Row],[Measured 2]]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18"/>
      <c r="D41" s="51" t="e">
        <f>1-Tabelle2456[[#This Row],[Simulated 2]]/Tabelle2456[[#This Row],[Measured 2]]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18"/>
      <c r="D42" s="51" t="e">
        <f>1-Tabelle2456[[#This Row],[Simulated 2]]/Tabelle2456[[#This Row],[Measured 2]]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18"/>
      <c r="D43" s="51" t="e">
        <f>1-Tabelle2456[[#This Row],[Simulated 2]]/Tabelle2456[[#This Row],[Measured 2]]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3" width="12.7109375" style="19" customWidth="1"/>
    <col min="4" max="4" width="17.285156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14"/>
      <c r="D2" s="51" t="e">
        <f>1-Tabelle24567[[#This Row],[Simulated 3]]/Tabelle24567[[#This Row],[Measured 3]]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14"/>
      <c r="D3" s="51" t="e">
        <f>1-Tabelle24567[[#This Row],[Simulated 3]]/Tabelle24567[[#This Row],[Measured 3]]</f>
        <v>#DIV/0!</v>
      </c>
      <c r="F3" s="29"/>
      <c r="G3" s="22"/>
    </row>
    <row r="4" spans="1:8" s="2" customFormat="1" x14ac:dyDescent="0.25">
      <c r="A4" s="35" t="s">
        <v>3</v>
      </c>
      <c r="B4" s="14"/>
      <c r="C4" s="14"/>
      <c r="D4" s="51" t="e">
        <f>1-Tabelle24567[[#This Row],[Simulated 3]]/Tabelle24567[[#This Row],[Measured 3]]</f>
        <v>#DIV/0!</v>
      </c>
      <c r="F4" s="29"/>
      <c r="G4" s="22"/>
    </row>
    <row r="5" spans="1:8" s="3" customFormat="1" x14ac:dyDescent="0.25">
      <c r="A5" s="36" t="s">
        <v>4</v>
      </c>
      <c r="B5" s="15"/>
      <c r="C5" s="15"/>
      <c r="D5" s="51" t="e">
        <f>1-Tabelle24567[[#This Row],[Simulated 3]]/Tabelle24567[[#This Row],[Measured 3]]</f>
        <v>#DIV/0!</v>
      </c>
      <c r="F5" s="30"/>
      <c r="G5" s="23"/>
    </row>
    <row r="6" spans="1:8" s="3" customFormat="1" x14ac:dyDescent="0.25">
      <c r="A6" s="36" t="s">
        <v>5</v>
      </c>
      <c r="B6" s="15"/>
      <c r="C6" s="15"/>
      <c r="D6" s="51" t="e">
        <f>1-Tabelle24567[[#This Row],[Simulated 3]]/Tabelle24567[[#This Row],[Measured 3]]</f>
        <v>#DIV/0!</v>
      </c>
      <c r="F6" s="30"/>
      <c r="G6" s="23"/>
    </row>
    <row r="7" spans="1:8" s="3" customFormat="1" x14ac:dyDescent="0.25">
      <c r="A7" s="36" t="s">
        <v>6</v>
      </c>
      <c r="B7" s="15"/>
      <c r="C7" s="15"/>
      <c r="D7" s="51" t="e">
        <f>1-Tabelle24567[[#This Row],[Simulated 3]]/Tabelle24567[[#This Row],[Measured 3]]</f>
        <v>#DIV/0!</v>
      </c>
      <c r="F7" s="30"/>
      <c r="G7" s="23"/>
    </row>
    <row r="8" spans="1:8" s="3" customFormat="1" x14ac:dyDescent="0.25">
      <c r="A8" s="36" t="s">
        <v>7</v>
      </c>
      <c r="B8" s="15"/>
      <c r="C8" s="15"/>
      <c r="D8" s="51" t="e">
        <f>1-Tabelle24567[[#This Row],[Simulated 3]]/Tabelle24567[[#This Row],[Measured 3]]</f>
        <v>#DIV/0!</v>
      </c>
      <c r="F8" s="30"/>
      <c r="G8" s="23"/>
    </row>
    <row r="9" spans="1:8" s="3" customFormat="1" x14ac:dyDescent="0.25">
      <c r="A9" s="36" t="s">
        <v>8</v>
      </c>
      <c r="B9" s="15"/>
      <c r="C9" s="15"/>
      <c r="D9" s="51" t="e">
        <f>1-Tabelle24567[[#This Row],[Simulated 3]]/Tabelle24567[[#This Row],[Measured 3]]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15"/>
      <c r="D10" s="51" t="e">
        <f>1-Tabelle24567[[#This Row],[Simulated 3]]/Tabelle24567[[#This Row],[Measured 3]]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15"/>
      <c r="D11" s="51" t="e">
        <f>1-Tabelle24567[[#This Row],[Simulated 3]]/Tabelle24567[[#This Row],[Measured 3]]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15"/>
      <c r="D12" s="51" t="e">
        <f>1-Tabelle24567[[#This Row],[Simulated 3]]/Tabelle24567[[#This Row],[Measured 3]]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16"/>
      <c r="D13" s="51" t="e">
        <f>1-Tabelle24567[[#This Row],[Simulated 3]]/Tabelle24567[[#This Row],[Measured 3]]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16"/>
      <c r="D14" s="51" t="e">
        <f>1-Tabelle24567[[#This Row],[Simulated 3]]/Tabelle24567[[#This Row],[Measured 3]]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16"/>
      <c r="D15" s="51" t="e">
        <f>1-Tabelle24567[[#This Row],[Simulated 3]]/Tabelle24567[[#This Row],[Measured 3]]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16"/>
      <c r="D16" s="51" t="e">
        <f>1-Tabelle24567[[#This Row],[Simulated 3]]/Tabelle24567[[#This Row],[Measured 3]]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16"/>
      <c r="D17" s="51" t="e">
        <f>1-Tabelle24567[[#This Row],[Simulated 3]]/Tabelle24567[[#This Row],[Measured 3]]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16"/>
      <c r="D18" s="51" t="e">
        <f>1-Tabelle24567[[#This Row],[Simulated 3]]/Tabelle24567[[#This Row],[Measured 3]]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16"/>
      <c r="D19" s="51" t="e">
        <f>1-Tabelle24567[[#This Row],[Simulated 3]]/Tabelle24567[[#This Row],[Measured 3]]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16"/>
      <c r="D20" s="51" t="e">
        <f>1-Tabelle24567[[#This Row],[Simulated 3]]/Tabelle24567[[#This Row],[Measured 3]]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16"/>
      <c r="D21" s="51" t="e">
        <f>1-Tabelle24567[[#This Row],[Simulated 3]]/Tabelle24567[[#This Row],[Measured 3]]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16"/>
      <c r="D22" s="51" t="e">
        <f>1-Tabelle24567[[#This Row],[Simulated 3]]/Tabelle24567[[#This Row],[Measured 3]]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17"/>
      <c r="D23" s="51" t="e">
        <f>1-Tabelle24567[[#This Row],[Simulated 3]]/Tabelle24567[[#This Row],[Measured 3]]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17"/>
      <c r="D24" s="51" t="e">
        <f>1-Tabelle24567[[#This Row],[Simulated 3]]/Tabelle24567[[#This Row],[Measured 3]]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17"/>
      <c r="D25" s="51" t="e">
        <f>1-Tabelle24567[[#This Row],[Simulated 3]]/Tabelle24567[[#This Row],[Measured 3]]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16"/>
      <c r="D26" s="51" t="e">
        <f>1-Tabelle24567[[#This Row],[Simulated 3]]/Tabelle24567[[#This Row],[Measured 3]]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16"/>
      <c r="D27" s="51" t="e">
        <f>1-Tabelle24567[[#This Row],[Simulated 3]]/Tabelle24567[[#This Row],[Measured 3]]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16"/>
      <c r="D28" s="51" t="e">
        <f>1-Tabelle24567[[#This Row],[Simulated 3]]/Tabelle24567[[#This Row],[Measured 3]]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17"/>
      <c r="D29" s="51" t="e">
        <f>1-Tabelle24567[[#This Row],[Simulated 3]]/Tabelle24567[[#This Row],[Measured 3]]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17"/>
      <c r="D30" s="51" t="e">
        <f>1-Tabelle24567[[#This Row],[Simulated 3]]/Tabelle24567[[#This Row],[Measured 3]]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17"/>
      <c r="D31" s="51" t="e">
        <f>1-Tabelle24567[[#This Row],[Simulated 3]]/Tabelle24567[[#This Row],[Measured 3]]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17"/>
      <c r="D32" s="51" t="e">
        <f>1-Tabelle24567[[#This Row],[Simulated 3]]/Tabelle24567[[#This Row],[Measured 3]]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17"/>
      <c r="D33" s="51" t="e">
        <f>1-Tabelle24567[[#This Row],[Simulated 3]]/Tabelle24567[[#This Row],[Measured 3]]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17"/>
      <c r="D34" s="51" t="e">
        <f>1-Tabelle24567[[#This Row],[Simulated 3]]/Tabelle24567[[#This Row],[Measured 3]]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17"/>
      <c r="D35" s="51" t="e">
        <f>1-Tabelle24567[[#This Row],[Simulated 3]]/Tabelle24567[[#This Row],[Measured 3]]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17"/>
      <c r="D36" s="51" t="e">
        <f>1-Tabelle24567[[#This Row],[Simulated 3]]/Tabelle24567[[#This Row],[Measured 3]]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17"/>
      <c r="D37" s="51" t="e">
        <f>1-Tabelle24567[[#This Row],[Simulated 3]]/Tabelle24567[[#This Row],[Measured 3]]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17"/>
      <c r="D38" s="51" t="e">
        <f>1-Tabelle24567[[#This Row],[Simulated 3]]/Tabelle24567[[#This Row],[Measured 3]]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18"/>
      <c r="D39" s="51" t="e">
        <f>1-Tabelle24567[[#This Row],[Simulated 3]]/Tabelle24567[[#This Row],[Measured 3]]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18"/>
      <c r="D40" s="51" t="e">
        <f>1-Tabelle24567[[#This Row],[Simulated 3]]/Tabelle24567[[#This Row],[Measured 3]]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18"/>
      <c r="D41" s="51" t="e">
        <f>1-Tabelle24567[[#This Row],[Simulated 3]]/Tabelle24567[[#This Row],[Measured 3]]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18"/>
      <c r="D42" s="51" t="e">
        <f>1-Tabelle24567[[#This Row],[Simulated 3]]/Tabelle24567[[#This Row],[Measured 3]]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18"/>
      <c r="D43" s="51" t="e">
        <f>1-Tabelle24567[[#This Row],[Simulated 3]]/Tabelle24567[[#This Row],[Measured 3]]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K29" sqref="K29"/>
    </sheetView>
  </sheetViews>
  <sheetFormatPr baseColWidth="10" defaultRowHeight="15" x14ac:dyDescent="0.25"/>
  <cols>
    <col min="1" max="1" width="35" customWidth="1"/>
    <col min="2" max="2" width="12.7109375" style="19" customWidth="1"/>
    <col min="3" max="3" width="12.7109375" style="13" customWidth="1"/>
    <col min="4" max="4" width="19.57031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42"/>
      <c r="D2" s="51" t="e">
        <f>1-Tabelle245678[[#This Row],[Simulated 4]]/Tabelle245678[[#This Row],[Measured 4]]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42"/>
      <c r="D3" s="51" t="e">
        <f>1-Tabelle245678[[#This Row],[Simulated 4]]/Tabelle245678[[#This Row],[Measured 4]]</f>
        <v>#DIV/0!</v>
      </c>
      <c r="F3" s="29"/>
      <c r="G3" s="22"/>
    </row>
    <row r="4" spans="1:8" s="2" customFormat="1" x14ac:dyDescent="0.25">
      <c r="A4" s="35" t="s">
        <v>3</v>
      </c>
      <c r="B4" s="14"/>
      <c r="C4" s="42"/>
      <c r="D4" s="51" t="e">
        <f>1-Tabelle245678[[#This Row],[Simulated 4]]/Tabelle245678[[#This Row],[Measured 4]]</f>
        <v>#DIV/0!</v>
      </c>
      <c r="F4" s="29"/>
      <c r="G4" s="22"/>
    </row>
    <row r="5" spans="1:8" s="3" customFormat="1" x14ac:dyDescent="0.25">
      <c r="A5" s="36" t="s">
        <v>4</v>
      </c>
      <c r="B5" s="15"/>
      <c r="C5" s="43"/>
      <c r="D5" s="51" t="e">
        <f>1-Tabelle245678[[#This Row],[Simulated 4]]/Tabelle245678[[#This Row],[Measured 4]]</f>
        <v>#DIV/0!</v>
      </c>
      <c r="F5" s="30"/>
      <c r="G5" s="23"/>
    </row>
    <row r="6" spans="1:8" s="3" customFormat="1" x14ac:dyDescent="0.25">
      <c r="A6" s="36" t="s">
        <v>5</v>
      </c>
      <c r="B6" s="15"/>
      <c r="C6" s="43"/>
      <c r="D6" s="51" t="e">
        <f>1-Tabelle245678[[#This Row],[Simulated 4]]/Tabelle245678[[#This Row],[Measured 4]]</f>
        <v>#DIV/0!</v>
      </c>
      <c r="F6" s="30"/>
      <c r="G6" s="23"/>
    </row>
    <row r="7" spans="1:8" s="3" customFormat="1" x14ac:dyDescent="0.25">
      <c r="A7" s="36" t="s">
        <v>6</v>
      </c>
      <c r="B7" s="15"/>
      <c r="C7" s="43"/>
      <c r="D7" s="51" t="e">
        <f>1-Tabelle245678[[#This Row],[Simulated 4]]/Tabelle245678[[#This Row],[Measured 4]]</f>
        <v>#DIV/0!</v>
      </c>
      <c r="F7" s="30"/>
      <c r="G7" s="23"/>
    </row>
    <row r="8" spans="1:8" s="3" customFormat="1" x14ac:dyDescent="0.25">
      <c r="A8" s="36" t="s">
        <v>7</v>
      </c>
      <c r="B8" s="15"/>
      <c r="C8" s="43"/>
      <c r="D8" s="51" t="e">
        <f>1-Tabelle245678[[#This Row],[Simulated 4]]/Tabelle245678[[#This Row],[Measured 4]]</f>
        <v>#DIV/0!</v>
      </c>
      <c r="F8" s="30"/>
      <c r="G8" s="23"/>
    </row>
    <row r="9" spans="1:8" s="3" customFormat="1" x14ac:dyDescent="0.25">
      <c r="A9" s="36" t="s">
        <v>8</v>
      </c>
      <c r="B9" s="15"/>
      <c r="C9" s="43"/>
      <c r="D9" s="51" t="e">
        <f>1-Tabelle245678[[#This Row],[Simulated 4]]/Tabelle245678[[#This Row],[Measured 4]]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43"/>
      <c r="D10" s="51" t="e">
        <f>1-Tabelle245678[[#This Row],[Simulated 4]]/Tabelle245678[[#This Row],[Measured 4]]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43"/>
      <c r="D11" s="51" t="e">
        <f>1-Tabelle245678[[#This Row],[Simulated 4]]/Tabelle245678[[#This Row],[Measured 4]]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43"/>
      <c r="D12" s="51" t="e">
        <f>1-Tabelle245678[[#This Row],[Simulated 4]]/Tabelle245678[[#This Row],[Measured 4]]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44"/>
      <c r="D13" s="51" t="e">
        <f>1-Tabelle245678[[#This Row],[Simulated 4]]/Tabelle245678[[#This Row],[Measured 4]]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44"/>
      <c r="D14" s="51" t="e">
        <f>1-Tabelle245678[[#This Row],[Simulated 4]]/Tabelle245678[[#This Row],[Measured 4]]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44"/>
      <c r="D15" s="51" t="e">
        <f>1-Tabelle245678[[#This Row],[Simulated 4]]/Tabelle245678[[#This Row],[Measured 4]]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44"/>
      <c r="D16" s="51" t="e">
        <f>1-Tabelle245678[[#This Row],[Simulated 4]]/Tabelle245678[[#This Row],[Measured 4]]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44"/>
      <c r="D17" s="51" t="e">
        <f>1-Tabelle245678[[#This Row],[Simulated 4]]/Tabelle245678[[#This Row],[Measured 4]]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44"/>
      <c r="D18" s="51" t="e">
        <f>1-Tabelle245678[[#This Row],[Simulated 4]]/Tabelle245678[[#This Row],[Measured 4]]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44"/>
      <c r="D19" s="51" t="e">
        <f>1-Tabelle245678[[#This Row],[Simulated 4]]/Tabelle245678[[#This Row],[Measured 4]]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44"/>
      <c r="D20" s="51" t="e">
        <f>1-Tabelle245678[[#This Row],[Simulated 4]]/Tabelle245678[[#This Row],[Measured 4]]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44"/>
      <c r="D21" s="51" t="e">
        <f>1-Tabelle245678[[#This Row],[Simulated 4]]/Tabelle245678[[#This Row],[Measured 4]]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44"/>
      <c r="D22" s="51" t="e">
        <f>1-Tabelle245678[[#This Row],[Simulated 4]]/Tabelle245678[[#This Row],[Measured 4]]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45"/>
      <c r="D23" s="51" t="e">
        <f>1-Tabelle245678[[#This Row],[Simulated 4]]/Tabelle245678[[#This Row],[Measured 4]]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45"/>
      <c r="D24" s="51" t="e">
        <f>1-Tabelle245678[[#This Row],[Simulated 4]]/Tabelle245678[[#This Row],[Measured 4]]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45"/>
      <c r="D25" s="51" t="e">
        <f>1-Tabelle245678[[#This Row],[Simulated 4]]/Tabelle245678[[#This Row],[Measured 4]]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44"/>
      <c r="D26" s="51" t="e">
        <f>1-Tabelle245678[[#This Row],[Simulated 4]]/Tabelle245678[[#This Row],[Measured 4]]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44"/>
      <c r="D27" s="51" t="e">
        <f>1-Tabelle245678[[#This Row],[Simulated 4]]/Tabelle245678[[#This Row],[Measured 4]]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44"/>
      <c r="D28" s="51" t="e">
        <f>1-Tabelle245678[[#This Row],[Simulated 4]]/Tabelle245678[[#This Row],[Measured 4]]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45"/>
      <c r="D29" s="51" t="e">
        <f>1-Tabelle245678[[#This Row],[Simulated 4]]/Tabelle245678[[#This Row],[Measured 4]]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45"/>
      <c r="D30" s="51" t="e">
        <f>1-Tabelle245678[[#This Row],[Simulated 4]]/Tabelle245678[[#This Row],[Measured 4]]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45"/>
      <c r="D31" s="51" t="e">
        <f>1-Tabelle245678[[#This Row],[Simulated 4]]/Tabelle245678[[#This Row],[Measured 4]]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45"/>
      <c r="D32" s="51" t="e">
        <f>1-Tabelle245678[[#This Row],[Simulated 4]]/Tabelle245678[[#This Row],[Measured 4]]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45"/>
      <c r="D33" s="51" t="e">
        <f>1-Tabelle245678[[#This Row],[Simulated 4]]/Tabelle245678[[#This Row],[Measured 4]]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45"/>
      <c r="D34" s="51" t="e">
        <f>1-Tabelle245678[[#This Row],[Simulated 4]]/Tabelle245678[[#This Row],[Measured 4]]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45"/>
      <c r="D35" s="51" t="e">
        <f>1-Tabelle245678[[#This Row],[Simulated 4]]/Tabelle245678[[#This Row],[Measured 4]]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45"/>
      <c r="D36" s="51" t="e">
        <f>1-Tabelle245678[[#This Row],[Simulated 4]]/Tabelle245678[[#This Row],[Measured 4]]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45"/>
      <c r="D37" s="51" t="e">
        <f>1-Tabelle245678[[#This Row],[Simulated 4]]/Tabelle245678[[#This Row],[Measured 4]]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45"/>
      <c r="D38" s="51" t="e">
        <f>1-Tabelle245678[[#This Row],[Simulated 4]]/Tabelle245678[[#This Row],[Measured 4]]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46"/>
      <c r="D39" s="51" t="e">
        <f>1-Tabelle245678[[#This Row],[Simulated 4]]/Tabelle245678[[#This Row],[Measured 4]]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46"/>
      <c r="D40" s="51" t="e">
        <f>1-Tabelle245678[[#This Row],[Simulated 4]]/Tabelle245678[[#This Row],[Measured 4]]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46"/>
      <c r="D41" s="51" t="e">
        <f>1-Tabelle245678[[#This Row],[Simulated 4]]/Tabelle245678[[#This Row],[Measured 4]]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46"/>
      <c r="D42" s="51" t="e">
        <f>1-Tabelle245678[[#This Row],[Simulated 4]]/Tabelle245678[[#This Row],[Measured 4]]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46"/>
      <c r="D43" s="51" t="e">
        <f>1-Tabelle245678[[#This Row],[Simulated 4]]/Tabelle245678[[#This Row],[Measured 4]]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  <vt:lpstr>Which_Feature_to_be_watched!Druckbereich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cp:lastPrinted>2018-02-13T13:20:28Z</cp:lastPrinted>
  <dcterms:created xsi:type="dcterms:W3CDTF">2018-01-29T12:22:08Z</dcterms:created>
  <dcterms:modified xsi:type="dcterms:W3CDTF">2018-02-13T15:47:33Z</dcterms:modified>
</cp:coreProperties>
</file>