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96FD727-1FB5-40D9-AB16-84C49B71A913}" xr6:coauthVersionLast="47" xr6:coauthVersionMax="47" xr10:uidLastSave="{00000000-0000-0000-0000-000000000000}"/>
  <bookViews>
    <workbookView xWindow="-110" yWindow="-110" windowWidth="19420" windowHeight="10420" xr2:uid="{B232E577-BF16-435C-AB51-E35F755420D3}"/>
  </bookViews>
  <sheets>
    <sheet name="Double Exponential smooth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E2" i="1"/>
  <c r="C2" i="1"/>
  <c r="C7" i="1" s="1"/>
  <c r="D7" i="1" l="1"/>
  <c r="C8" i="1" l="1"/>
  <c r="D8" i="1" l="1"/>
  <c r="C9" i="1" l="1"/>
  <c r="D9" i="1" s="1"/>
  <c r="C10" i="1" l="1"/>
  <c r="D10" i="1" s="1"/>
  <c r="C11" i="1" l="1"/>
  <c r="D11" i="1" s="1"/>
  <c r="C12" i="1" s="1"/>
  <c r="D12" i="1" l="1"/>
  <c r="C13" i="1" l="1"/>
  <c r="D13" i="1" l="1"/>
  <c r="C14" i="1" l="1"/>
  <c r="D14" i="1" l="1"/>
  <c r="C15" i="1" l="1"/>
  <c r="D15" i="1" l="1"/>
  <c r="C16" i="1" l="1"/>
  <c r="D16" i="1" l="1"/>
  <c r="C17" i="1" s="1"/>
  <c r="D17" i="1" l="1"/>
  <c r="C18" i="1" l="1"/>
  <c r="D18" i="1" s="1"/>
  <c r="C19" i="1" l="1"/>
  <c r="D19" i="1" l="1"/>
  <c r="E21" i="1" s="1"/>
  <c r="E22" i="1" l="1"/>
  <c r="E20" i="1"/>
  <c r="E23" i="1"/>
</calcChain>
</file>

<file path=xl/sharedStrings.xml><?xml version="1.0" encoding="utf-8"?>
<sst xmlns="http://schemas.openxmlformats.org/spreadsheetml/2006/main" count="10" uniqueCount="10">
  <si>
    <t>week</t>
  </si>
  <si>
    <t>Tt</t>
  </si>
  <si>
    <t>Xn+h</t>
  </si>
  <si>
    <t>alpha</t>
  </si>
  <si>
    <t>1-alpha</t>
  </si>
  <si>
    <t>beta</t>
  </si>
  <si>
    <t>1-beta</t>
  </si>
  <si>
    <t>Data Xt</t>
  </si>
  <si>
    <t>Xt hat</t>
  </si>
  <si>
    <t>X15+1=xhat15+1*T15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</si>
</sst>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Exponential smoothing'!$B$4</c:f>
              <c:strCache>
                <c:ptCount val="1"/>
                <c:pt idx="0">
                  <c:v>Data Xt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'Double Exponential smoothing'!$B$5:$B$19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A-457D-BB36-C80201FB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89632"/>
        <c:axId val="1404490048"/>
      </c:scatterChart>
      <c:valAx>
        <c:axId val="14044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90048"/>
        <c:crosses val="autoZero"/>
        <c:crossBetween val="midCat"/>
      </c:valAx>
      <c:valAx>
        <c:axId val="14044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smoothing'!$B$4</c:f>
              <c:strCache>
                <c:ptCount val="1"/>
                <c:pt idx="0">
                  <c:v>Data 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smoothing'!$B$5:$B$19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8-4505-B607-C17C4DFCA474}"/>
            </c:ext>
          </c:extLst>
        </c:ser>
        <c:ser>
          <c:idx val="1"/>
          <c:order val="1"/>
          <c:tx>
            <c:strRef>
              <c:f>'Double Exponential smoothing'!$C$4</c:f>
              <c:strCache>
                <c:ptCount val="1"/>
                <c:pt idx="0">
                  <c:v>Xt 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smoothing'!$C$5:$C$19</c:f>
              <c:numCache>
                <c:formatCode>General</c:formatCode>
                <c:ptCount val="15"/>
                <c:pt idx="1">
                  <c:v>5</c:v>
                </c:pt>
                <c:pt idx="2">
                  <c:v>7.8000000000000007</c:v>
                </c:pt>
                <c:pt idx="3">
                  <c:v>14.216000000000001</c:v>
                </c:pt>
                <c:pt idx="4">
                  <c:v>16.485120000000002</c:v>
                </c:pt>
                <c:pt idx="5">
                  <c:v>18.590758400000006</c:v>
                </c:pt>
                <c:pt idx="6">
                  <c:v>21.408729088000008</c:v>
                </c:pt>
                <c:pt idx="7">
                  <c:v>23.665067356160009</c:v>
                </c:pt>
                <c:pt idx="8">
                  <c:v>36.032651457331205</c:v>
                </c:pt>
                <c:pt idx="9">
                  <c:v>43.64405950998119</c:v>
                </c:pt>
                <c:pt idx="10">
                  <c:v>53.470567678776447</c:v>
                </c:pt>
                <c:pt idx="11">
                  <c:v>67.674713629996205</c:v>
                </c:pt>
                <c:pt idx="12">
                  <c:v>72.248281384329118</c:v>
                </c:pt>
                <c:pt idx="13">
                  <c:v>77.562903249316719</c:v>
                </c:pt>
                <c:pt idx="14">
                  <c:v>85.2340634585006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8-4505-B607-C17C4DF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69376"/>
        <c:axId val="1233771040"/>
      </c:lineChart>
      <c:catAx>
        <c:axId val="12337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71040"/>
        <c:crosses val="autoZero"/>
        <c:auto val="1"/>
        <c:lblAlgn val="ctr"/>
        <c:lblOffset val="100"/>
        <c:noMultiLvlLbl val="0"/>
      </c:catAx>
      <c:valAx>
        <c:axId val="1233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smoothing'!$B$4</c:f>
              <c:strCache>
                <c:ptCount val="1"/>
                <c:pt idx="0">
                  <c:v>Data 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smoothing'!$B$5:$B$19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51</c:v>
                </c:pt>
                <c:pt idx="9">
                  <c:v>41</c:v>
                </c:pt>
                <c:pt idx="10">
                  <c:v>56</c:v>
                </c:pt>
                <c:pt idx="11">
                  <c:v>75</c:v>
                </c:pt>
                <c:pt idx="12">
                  <c:v>60</c:v>
                </c:pt>
                <c:pt idx="13">
                  <c:v>75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F-44FE-8C9A-DB758708FF8B}"/>
            </c:ext>
          </c:extLst>
        </c:ser>
        <c:ser>
          <c:idx val="1"/>
          <c:order val="1"/>
          <c:tx>
            <c:strRef>
              <c:f>'Double Exponential smoothing'!$C$4</c:f>
              <c:strCache>
                <c:ptCount val="1"/>
                <c:pt idx="0">
                  <c:v>Xt 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smoothing'!$C$5:$C$19</c:f>
              <c:numCache>
                <c:formatCode>General</c:formatCode>
                <c:ptCount val="15"/>
                <c:pt idx="1">
                  <c:v>5</c:v>
                </c:pt>
                <c:pt idx="2">
                  <c:v>7.8000000000000007</c:v>
                </c:pt>
                <c:pt idx="3">
                  <c:v>14.216000000000001</c:v>
                </c:pt>
                <c:pt idx="4">
                  <c:v>16.485120000000002</c:v>
                </c:pt>
                <c:pt idx="5">
                  <c:v>18.590758400000006</c:v>
                </c:pt>
                <c:pt idx="6">
                  <c:v>21.408729088000008</c:v>
                </c:pt>
                <c:pt idx="7">
                  <c:v>23.665067356160009</c:v>
                </c:pt>
                <c:pt idx="8">
                  <c:v>36.032651457331205</c:v>
                </c:pt>
                <c:pt idx="9">
                  <c:v>43.64405950998119</c:v>
                </c:pt>
                <c:pt idx="10">
                  <c:v>53.470567678776447</c:v>
                </c:pt>
                <c:pt idx="11">
                  <c:v>67.674713629996205</c:v>
                </c:pt>
                <c:pt idx="12">
                  <c:v>72.248281384329118</c:v>
                </c:pt>
                <c:pt idx="13">
                  <c:v>77.562903249316719</c:v>
                </c:pt>
                <c:pt idx="14">
                  <c:v>85.2340634585006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F-44FE-8C9A-DB758708FF8B}"/>
            </c:ext>
          </c:extLst>
        </c:ser>
        <c:ser>
          <c:idx val="2"/>
          <c:order val="2"/>
          <c:tx>
            <c:strRef>
              <c:f>'Double Exponential smoothing'!$D$4</c:f>
              <c:strCache>
                <c:ptCount val="1"/>
                <c:pt idx="0">
                  <c:v>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'Double Exponential smoothing'!$D$5:$D$19</c:f>
              <c:numCache>
                <c:formatCode>General</c:formatCode>
                <c:ptCount val="15"/>
                <c:pt idx="1">
                  <c:v>2</c:v>
                </c:pt>
                <c:pt idx="2">
                  <c:v>2.5600000000000005</c:v>
                </c:pt>
                <c:pt idx="3">
                  <c:v>5.2591999999999999</c:v>
                </c:pt>
                <c:pt idx="4">
                  <c:v>3.166144000000001</c:v>
                </c:pt>
                <c:pt idx="5">
                  <c:v>2.423790080000003</c:v>
                </c:pt>
                <c:pt idx="6">
                  <c:v>2.6997165056000028</c:v>
                </c:pt>
                <c:pt idx="7">
                  <c:v>2.389351739392001</c:v>
                </c:pt>
                <c:pt idx="8">
                  <c:v>9.374114392637436</c:v>
                </c:pt>
                <c:pt idx="9">
                  <c:v>8.1402199546462199</c:v>
                </c:pt>
                <c:pt idx="10">
                  <c:v>9.3206217045505468</c:v>
                </c:pt>
                <c:pt idx="11">
                  <c:v>12.739088677218994</c:v>
                </c:pt>
                <c:pt idx="12">
                  <c:v>7.0232240311987377</c:v>
                </c:pt>
                <c:pt idx="13">
                  <c:v>5.8272025148509421</c:v>
                </c:pt>
                <c:pt idx="14">
                  <c:v>7.1179729008839994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F-44FE-8C9A-DB758708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42256"/>
        <c:axId val="1317941840"/>
      </c:lineChart>
      <c:catAx>
        <c:axId val="13179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41840"/>
        <c:crosses val="autoZero"/>
        <c:auto val="1"/>
        <c:lblAlgn val="ctr"/>
        <c:lblOffset val="100"/>
        <c:noMultiLvlLbl val="0"/>
      </c:catAx>
      <c:valAx>
        <c:axId val="13179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0</xdr:row>
      <xdr:rowOff>95250</xdr:rowOff>
    </xdr:from>
    <xdr:to>
      <xdr:col>17</xdr:col>
      <xdr:colOff>393964</xdr:colOff>
      <xdr:row>17</xdr:row>
      <xdr:rowOff>108112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19DC03-D696-4A74-B8C0-7940F6029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95250"/>
          <a:ext cx="5137414" cy="3156112"/>
        </a:xfrm>
        <a:prstGeom prst="rect">
          <a:avLst/>
        </a:prstGeom>
      </xdr:spPr>
    </xdr:pic>
    <xdr:clientData/>
  </xdr:twoCellAnchor>
  <xdr:twoCellAnchor>
    <xdr:from>
      <xdr:col>5</xdr:col>
      <xdr:colOff>536575</xdr:colOff>
      <xdr:row>5</xdr:row>
      <xdr:rowOff>28575</xdr:rowOff>
    </xdr:from>
    <xdr:to>
      <xdr:col>13</xdr:col>
      <xdr:colOff>231775</xdr:colOff>
      <xdr:row>20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93B15D-159B-4B76-AAB8-97653A621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5</xdr:row>
      <xdr:rowOff>28575</xdr:rowOff>
    </xdr:from>
    <xdr:to>
      <xdr:col>13</xdr:col>
      <xdr:colOff>231775</xdr:colOff>
      <xdr:row>20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2FB5D8-F5B7-4CF7-8387-2C7180E3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536575</xdr:colOff>
      <xdr:row>5</xdr:row>
      <xdr:rowOff>28575</xdr:rowOff>
    </xdr:from>
    <xdr:to>
      <xdr:col>13</xdr:col>
      <xdr:colOff>231775</xdr:colOff>
      <xdr:row>20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7D3ECA-1F4C-4C6D-B6EA-FE060928E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BAA-5F3F-47B2-B341-F9FCA4097E1B}">
  <dimension ref="A1:J23"/>
  <sheetViews>
    <sheetView tabSelected="1" workbookViewId="0">
      <selection activeCell="F1" sqref="F1"/>
    </sheetView>
  </sheetViews>
  <sheetFormatPr defaultRowHeight="14.5" x14ac:dyDescent="0.35"/>
  <sheetData>
    <row r="1" spans="1:5" x14ac:dyDescent="0.35">
      <c r="B1" s="1" t="s">
        <v>3</v>
      </c>
      <c r="C1" s="1">
        <v>0.4</v>
      </c>
      <c r="D1" s="2" t="s">
        <v>5</v>
      </c>
      <c r="E1" s="2">
        <v>0.7</v>
      </c>
    </row>
    <row r="2" spans="1:5" x14ac:dyDescent="0.35">
      <c r="B2" s="1" t="s">
        <v>4</v>
      </c>
      <c r="C2" s="1">
        <f>1-C1</f>
        <v>0.6</v>
      </c>
      <c r="D2" s="2" t="s">
        <v>6</v>
      </c>
      <c r="E2" s="2">
        <f>1-E1</f>
        <v>0.30000000000000004</v>
      </c>
    </row>
    <row r="4" spans="1:5" ht="15.5" x14ac:dyDescent="0.35">
      <c r="A4" s="3" t="s">
        <v>0</v>
      </c>
      <c r="B4" s="3" t="s">
        <v>7</v>
      </c>
      <c r="C4" s="3" t="s">
        <v>8</v>
      </c>
      <c r="D4" s="3" t="s">
        <v>1</v>
      </c>
      <c r="E4" s="3" t="s">
        <v>2</v>
      </c>
    </row>
    <row r="5" spans="1:5" x14ac:dyDescent="0.35">
      <c r="A5" s="4">
        <v>1</v>
      </c>
      <c r="B5" s="4">
        <v>3</v>
      </c>
      <c r="C5" s="6"/>
      <c r="D5" s="6"/>
      <c r="E5" s="4"/>
    </row>
    <row r="6" spans="1:5" x14ac:dyDescent="0.35">
      <c r="A6" s="4">
        <v>2</v>
      </c>
      <c r="B6" s="4">
        <v>5</v>
      </c>
      <c r="C6" s="4">
        <f>B6</f>
        <v>5</v>
      </c>
      <c r="D6" s="4">
        <f>B6-B5</f>
        <v>2</v>
      </c>
      <c r="E6" s="4"/>
    </row>
    <row r="7" spans="1:5" x14ac:dyDescent="0.35">
      <c r="A7" s="4">
        <v>3</v>
      </c>
      <c r="B7" s="4">
        <v>9</v>
      </c>
      <c r="C7" s="4">
        <f>C$2*(C6+D6)+C$1*B7</f>
        <v>7.8000000000000007</v>
      </c>
      <c r="D7" s="4">
        <f>E$2*D6+E$1*(C7-C6)</f>
        <v>2.5600000000000005</v>
      </c>
      <c r="E7" s="4"/>
    </row>
    <row r="8" spans="1:5" x14ac:dyDescent="0.35">
      <c r="A8" s="4">
        <v>4</v>
      </c>
      <c r="B8" s="4">
        <v>20</v>
      </c>
      <c r="C8" s="4">
        <f t="shared" ref="C8:C23" si="0">C$2*(C7+D7)+C$1*B8</f>
        <v>14.216000000000001</v>
      </c>
      <c r="D8" s="4">
        <f t="shared" ref="D8:D23" si="1">E$2*D7+E$1*(C8-C7)</f>
        <v>5.2591999999999999</v>
      </c>
      <c r="E8" s="4"/>
    </row>
    <row r="9" spans="1:5" x14ac:dyDescent="0.35">
      <c r="A9" s="4">
        <v>5</v>
      </c>
      <c r="B9" s="4">
        <v>12</v>
      </c>
      <c r="C9" s="4">
        <f t="shared" si="0"/>
        <v>16.485120000000002</v>
      </c>
      <c r="D9" s="4">
        <f t="shared" si="1"/>
        <v>3.166144000000001</v>
      </c>
      <c r="E9" s="4"/>
    </row>
    <row r="10" spans="1:5" x14ac:dyDescent="0.35">
      <c r="A10" s="4">
        <v>6</v>
      </c>
      <c r="B10" s="4">
        <v>17</v>
      </c>
      <c r="C10" s="4">
        <f t="shared" si="0"/>
        <v>18.590758400000006</v>
      </c>
      <c r="D10" s="4">
        <f t="shared" si="1"/>
        <v>2.423790080000003</v>
      </c>
      <c r="E10" s="4"/>
    </row>
    <row r="11" spans="1:5" x14ac:dyDescent="0.35">
      <c r="A11" s="4">
        <v>7</v>
      </c>
      <c r="B11" s="4">
        <v>22</v>
      </c>
      <c r="C11" s="4">
        <f t="shared" si="0"/>
        <v>21.408729088000008</v>
      </c>
      <c r="D11" s="4">
        <f t="shared" si="1"/>
        <v>2.6997165056000028</v>
      </c>
      <c r="E11" s="4"/>
    </row>
    <row r="12" spans="1:5" x14ac:dyDescent="0.35">
      <c r="A12" s="4">
        <v>8</v>
      </c>
      <c r="B12" s="4">
        <v>23</v>
      </c>
      <c r="C12" s="4">
        <f t="shared" si="0"/>
        <v>23.665067356160009</v>
      </c>
      <c r="D12" s="4">
        <f t="shared" si="1"/>
        <v>2.389351739392001</v>
      </c>
      <c r="E12" s="4"/>
    </row>
    <row r="13" spans="1:5" x14ac:dyDescent="0.35">
      <c r="A13" s="4">
        <v>9</v>
      </c>
      <c r="B13" s="4">
        <v>51</v>
      </c>
      <c r="C13" s="4">
        <f t="shared" si="0"/>
        <v>36.032651457331205</v>
      </c>
      <c r="D13" s="4">
        <f t="shared" si="1"/>
        <v>9.374114392637436</v>
      </c>
      <c r="E13" s="4"/>
    </row>
    <row r="14" spans="1:5" x14ac:dyDescent="0.35">
      <c r="A14" s="4">
        <v>10</v>
      </c>
      <c r="B14" s="4">
        <v>41</v>
      </c>
      <c r="C14" s="4">
        <f t="shared" si="0"/>
        <v>43.64405950998119</v>
      </c>
      <c r="D14" s="4">
        <f t="shared" si="1"/>
        <v>8.1402199546462199</v>
      </c>
      <c r="E14" s="4"/>
    </row>
    <row r="15" spans="1:5" x14ac:dyDescent="0.35">
      <c r="A15" s="4">
        <v>11</v>
      </c>
      <c r="B15" s="4">
        <v>56</v>
      </c>
      <c r="C15" s="4">
        <f t="shared" si="0"/>
        <v>53.470567678776447</v>
      </c>
      <c r="D15" s="4">
        <f t="shared" si="1"/>
        <v>9.3206217045505468</v>
      </c>
      <c r="E15" s="4"/>
    </row>
    <row r="16" spans="1:5" x14ac:dyDescent="0.35">
      <c r="A16" s="4">
        <v>12</v>
      </c>
      <c r="B16" s="4">
        <v>75</v>
      </c>
      <c r="C16" s="4">
        <f t="shared" si="0"/>
        <v>67.674713629996205</v>
      </c>
      <c r="D16" s="4">
        <f t="shared" si="1"/>
        <v>12.739088677218994</v>
      </c>
      <c r="E16" s="4"/>
    </row>
    <row r="17" spans="1:10" x14ac:dyDescent="0.35">
      <c r="A17" s="4">
        <v>13</v>
      </c>
      <c r="B17" s="4">
        <v>60</v>
      </c>
      <c r="C17" s="4">
        <f t="shared" si="0"/>
        <v>72.248281384329118</v>
      </c>
      <c r="D17" s="4">
        <f t="shared" si="1"/>
        <v>7.0232240311987377</v>
      </c>
      <c r="E17" s="4"/>
    </row>
    <row r="18" spans="1:10" x14ac:dyDescent="0.35">
      <c r="A18" s="4">
        <v>14</v>
      </c>
      <c r="B18" s="4">
        <v>75</v>
      </c>
      <c r="C18" s="4">
        <f t="shared" si="0"/>
        <v>77.562903249316719</v>
      </c>
      <c r="D18" s="4">
        <f t="shared" si="1"/>
        <v>5.8272025148509421</v>
      </c>
      <c r="E18" s="4"/>
    </row>
    <row r="19" spans="1:10" x14ac:dyDescent="0.35">
      <c r="A19" s="4">
        <v>15</v>
      </c>
      <c r="B19" s="4">
        <v>88</v>
      </c>
      <c r="C19" s="4">
        <f t="shared" si="0"/>
        <v>85.2340634585006</v>
      </c>
      <c r="D19" s="4">
        <f t="shared" si="1"/>
        <v>7.1179729008839994</v>
      </c>
      <c r="E19" s="4"/>
      <c r="J19" t="s">
        <v>9</v>
      </c>
    </row>
    <row r="20" spans="1:10" x14ac:dyDescent="0.35">
      <c r="A20" s="5">
        <v>16</v>
      </c>
      <c r="C20" s="4"/>
      <c r="D20" s="4"/>
      <c r="E20" s="7">
        <f>C19+1*D19</f>
        <v>92.352036359384599</v>
      </c>
    </row>
    <row r="21" spans="1:10" x14ac:dyDescent="0.35">
      <c r="A21" s="5">
        <v>17</v>
      </c>
      <c r="C21" s="4"/>
      <c r="D21" s="4"/>
      <c r="E21" s="7">
        <f>C19+2*D19</f>
        <v>99.470009260268597</v>
      </c>
    </row>
    <row r="22" spans="1:10" x14ac:dyDescent="0.35">
      <c r="A22" s="5">
        <v>18</v>
      </c>
      <c r="C22" s="4"/>
      <c r="D22" s="4"/>
      <c r="E22" s="7">
        <f>C19+3*D19</f>
        <v>106.5879821611526</v>
      </c>
    </row>
    <row r="23" spans="1:10" x14ac:dyDescent="0.35">
      <c r="A23" s="5">
        <v>19</v>
      </c>
      <c r="C23" s="4"/>
      <c r="D23" s="4"/>
      <c r="E23" s="7">
        <f>C19+4*D19</f>
        <v>113.70595506203659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2021-09-08T04:16:02Z</dcterms:created>
  <dcterms:modified xsi:type="dcterms:W3CDTF">2021-09-08T05:31:01Z</dcterms:modified>
</cp:coreProperties>
</file>