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1803229\Documents\orienteering_split_analysis\"/>
    </mc:Choice>
  </mc:AlternateContent>
  <xr:revisionPtr revIDLastSave="0" documentId="13_ncr:1_{0FA46360-2697-4DA8-89BD-26DE8DD8044D}" xr6:coauthVersionLast="47" xr6:coauthVersionMax="47" xr10:uidLastSave="{00000000-0000-0000-0000-000000000000}"/>
  <bookViews>
    <workbookView xWindow="2660" yWindow="2660" windowWidth="14400" windowHeight="8260" xr2:uid="{50BE120E-673D-47AC-8167-FF8EF7B95D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Q3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V2" i="1"/>
  <c r="U2" i="1"/>
  <c r="T2" i="1"/>
  <c r="S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B3" i="1"/>
  <c r="B5" i="1"/>
  <c r="R3" i="1" l="1"/>
  <c r="S3" i="1" s="1"/>
  <c r="T3" i="1" s="1"/>
  <c r="U3" i="1" s="1"/>
  <c r="V3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</calcChain>
</file>

<file path=xl/sharedStrings.xml><?xml version="1.0" encoding="utf-8"?>
<sst xmlns="http://schemas.openxmlformats.org/spreadsheetml/2006/main" count="6" uniqueCount="6">
  <si>
    <t>Name</t>
  </si>
  <si>
    <t>Thomas Laraia_split</t>
  </si>
  <si>
    <t>superman_split</t>
  </si>
  <si>
    <t>Thomas Laraia_total</t>
  </si>
  <si>
    <t>superman_total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</si>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</sst>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96F6-2836-4936-A443-034BC508A97C}">
  <dimension ref="A1:V5"/>
  <sheetViews>
    <sheetView tabSelected="1" topLeftCell="I1" workbookViewId="0">
      <selection activeCell="Q2" sqref="Q2"/>
    </sheetView>
  </sheetViews>
  <sheetFormatPr defaultRowHeight="14"/>
  <cols>
    <col min="1" max="1" width="16.9140625" bestFit="1" customWidth="1"/>
    <col min="17" max="17" width="10.33203125" bestFit="1" customWidth="1"/>
    <col min="18" max="18" width="12.58203125" bestFit="1" customWidth="1"/>
  </cols>
  <sheetData>
    <row r="1" spans="1:2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 t="s">
        <v>5</v>
      </c>
    </row>
    <row r="2" spans="1:22">
      <c r="A2" t="s">
        <v>1</v>
      </c>
      <c r="B2" s="1">
        <f>10*60+25</f>
        <v>625</v>
      </c>
      <c r="C2" s="1">
        <f>60+23</f>
        <v>83</v>
      </c>
      <c r="D2" s="1">
        <f>60+49</f>
        <v>109</v>
      </c>
      <c r="E2" s="1">
        <f>180+38</f>
        <v>218</v>
      </c>
      <c r="F2" s="1">
        <f>120+21</f>
        <v>141</v>
      </c>
      <c r="G2" s="1">
        <f>120+22</f>
        <v>142</v>
      </c>
      <c r="H2" s="1">
        <f>7*60+17</f>
        <v>437</v>
      </c>
      <c r="I2" s="1">
        <f>60+42</f>
        <v>102</v>
      </c>
      <c r="J2" s="1">
        <f>240+27</f>
        <v>267</v>
      </c>
      <c r="K2" s="1">
        <f>62</f>
        <v>62</v>
      </c>
      <c r="L2" s="1">
        <f>121</f>
        <v>121</v>
      </c>
      <c r="M2" s="1">
        <f>60+55</f>
        <v>115</v>
      </c>
      <c r="N2" s="1">
        <f>120+34</f>
        <v>154</v>
      </c>
      <c r="O2" s="1">
        <f>120+34</f>
        <v>154</v>
      </c>
      <c r="P2" s="1">
        <f>5*60</f>
        <v>300</v>
      </c>
      <c r="Q2" s="1">
        <v>45</v>
      </c>
      <c r="R2" s="1">
        <f>3*60+52</f>
        <v>232</v>
      </c>
      <c r="S2">
        <f>4*60+34</f>
        <v>274</v>
      </c>
      <c r="T2">
        <f>60+35</f>
        <v>95</v>
      </c>
      <c r="U2">
        <f>68</f>
        <v>68</v>
      </c>
      <c r="V2">
        <f>27</f>
        <v>27</v>
      </c>
    </row>
    <row r="3" spans="1:22">
      <c r="A3" t="s">
        <v>3</v>
      </c>
      <c r="B3" s="1">
        <f>B2</f>
        <v>625</v>
      </c>
      <c r="C3" s="1">
        <f>B3+C2</f>
        <v>708</v>
      </c>
      <c r="D3" s="1">
        <f t="shared" ref="D3:P3" si="0">C3+D2</f>
        <v>817</v>
      </c>
      <c r="E3" s="1">
        <f t="shared" si="0"/>
        <v>1035</v>
      </c>
      <c r="F3" s="1">
        <f t="shared" si="0"/>
        <v>1176</v>
      </c>
      <c r="G3" s="1">
        <f t="shared" si="0"/>
        <v>1318</v>
      </c>
      <c r="H3" s="1">
        <f t="shared" si="0"/>
        <v>1755</v>
      </c>
      <c r="I3" s="1">
        <f t="shared" si="0"/>
        <v>1857</v>
      </c>
      <c r="J3" s="1">
        <f t="shared" si="0"/>
        <v>2124</v>
      </c>
      <c r="K3" s="1">
        <f t="shared" si="0"/>
        <v>2186</v>
      </c>
      <c r="L3" s="1">
        <f t="shared" si="0"/>
        <v>2307</v>
      </c>
      <c r="M3" s="1">
        <f t="shared" si="0"/>
        <v>2422</v>
      </c>
      <c r="N3" s="1">
        <f t="shared" si="0"/>
        <v>2576</v>
      </c>
      <c r="O3" s="1">
        <f t="shared" si="0"/>
        <v>2730</v>
      </c>
      <c r="P3" s="1">
        <f t="shared" si="0"/>
        <v>3030</v>
      </c>
      <c r="Q3" s="1">
        <f t="shared" ref="Q3" si="1">P3+Q2</f>
        <v>3075</v>
      </c>
      <c r="R3" s="1">
        <f t="shared" ref="R3" si="2">Q3+R2</f>
        <v>3307</v>
      </c>
      <c r="S3" s="1">
        <f t="shared" ref="S3" si="3">R3+S2</f>
        <v>3581</v>
      </c>
      <c r="T3" s="1">
        <f t="shared" ref="T3" si="4">S3+T2</f>
        <v>3676</v>
      </c>
      <c r="U3" s="1">
        <f t="shared" ref="U3:V3" si="5">T3+U2</f>
        <v>3744</v>
      </c>
      <c r="V3" s="1">
        <f t="shared" si="5"/>
        <v>3771</v>
      </c>
    </row>
    <row r="4" spans="1:22">
      <c r="A4" t="s">
        <v>2</v>
      </c>
      <c r="B4">
        <f>9*60+27</f>
        <v>567</v>
      </c>
      <c r="C4">
        <f>60+14</f>
        <v>74</v>
      </c>
      <c r="D4">
        <f>60+37-6</f>
        <v>91</v>
      </c>
      <c r="E4">
        <f>3*60+13</f>
        <v>193</v>
      </c>
      <c r="F4">
        <f>60+51-12</f>
        <v>99</v>
      </c>
      <c r="G4">
        <f>120+5-8</f>
        <v>117</v>
      </c>
      <c r="H4">
        <f>5*60+44-18</f>
        <v>326</v>
      </c>
      <c r="I4">
        <f>60+25-11</f>
        <v>74</v>
      </c>
      <c r="J4">
        <f>3*60+58-60-34</f>
        <v>144</v>
      </c>
      <c r="K4">
        <f>53</f>
        <v>53</v>
      </c>
      <c r="L4">
        <f>60+40</f>
        <v>100</v>
      </c>
      <c r="M4">
        <f>60+49-8</f>
        <v>101</v>
      </c>
      <c r="N4">
        <f>60+23-10</f>
        <v>73</v>
      </c>
      <c r="O4">
        <f>60+45-5</f>
        <v>100</v>
      </c>
      <c r="P4">
        <f>4*60+22</f>
        <v>262</v>
      </c>
      <c r="Q4">
        <f>57</f>
        <v>57</v>
      </c>
      <c r="R4">
        <f>3*60+27-1</f>
        <v>206</v>
      </c>
      <c r="S4">
        <f>4*60+8-9</f>
        <v>239</v>
      </c>
      <c r="T4">
        <f>60+14-14</f>
        <v>60</v>
      </c>
      <c r="U4">
        <f>60+7-9</f>
        <v>58</v>
      </c>
      <c r="V4">
        <f>24-7</f>
        <v>17</v>
      </c>
    </row>
    <row r="5" spans="1:22">
      <c r="A5" t="s">
        <v>4</v>
      </c>
      <c r="B5">
        <f>B4</f>
        <v>567</v>
      </c>
      <c r="C5">
        <f>C4+B5</f>
        <v>641</v>
      </c>
      <c r="D5">
        <f t="shared" ref="D5:O5" si="6">D4+C5</f>
        <v>732</v>
      </c>
      <c r="E5">
        <f t="shared" si="6"/>
        <v>925</v>
      </c>
      <c r="F5">
        <f t="shared" si="6"/>
        <v>1024</v>
      </c>
      <c r="G5">
        <f t="shared" si="6"/>
        <v>1141</v>
      </c>
      <c r="H5">
        <f t="shared" si="6"/>
        <v>1467</v>
      </c>
      <c r="I5">
        <f t="shared" si="6"/>
        <v>1541</v>
      </c>
      <c r="J5">
        <f t="shared" si="6"/>
        <v>1685</v>
      </c>
      <c r="K5">
        <f t="shared" si="6"/>
        <v>1738</v>
      </c>
      <c r="L5">
        <f t="shared" si="6"/>
        <v>1838</v>
      </c>
      <c r="M5">
        <f t="shared" si="6"/>
        <v>1939</v>
      </c>
      <c r="N5">
        <f t="shared" si="6"/>
        <v>2012</v>
      </c>
      <c r="O5">
        <f t="shared" si="6"/>
        <v>2112</v>
      </c>
      <c r="P5">
        <f>P4+O5</f>
        <v>2374</v>
      </c>
      <c r="Q5">
        <f t="shared" ref="Q5:V5" si="7">Q4+P5</f>
        <v>2431</v>
      </c>
      <c r="R5">
        <f t="shared" si="7"/>
        <v>2637</v>
      </c>
      <c r="S5">
        <f t="shared" si="7"/>
        <v>2876</v>
      </c>
      <c r="T5">
        <f t="shared" si="7"/>
        <v>2936</v>
      </c>
      <c r="U5">
        <f t="shared" si="7"/>
        <v>2994</v>
      </c>
      <c r="V5">
        <f t="shared" si="7"/>
        <v>3011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Laraia</dc:creator>
  <cp:lastModifiedBy>Thomas Laraia</cp:lastModifiedBy>
  <dcterms:created xsi:type="dcterms:W3CDTF">2024-04-16T10:06:52Z</dcterms:created>
  <dcterms:modified xsi:type="dcterms:W3CDTF">2024-06-17T18:36:43Z</dcterms:modified>
</cp:coreProperties>
</file>