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homas Middelanis\Desktop\Agroforst\Forschung\Einzelne Methoden\4_Regenwürmer\Methodenstudie\Publikation\earthworm publication\"/>
    </mc:Choice>
  </mc:AlternateContent>
  <xr:revisionPtr revIDLastSave="0" documentId="13_ncr:1_{9C45E35A-1228-4552-9613-328F3F3C8C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aw data" sheetId="1" r:id="rId1"/>
    <sheet name="synthesis" sheetId="3" r:id="rId2"/>
  </sheets>
  <definedNames>
    <definedName name="_xlnm._FilterDatabase" localSheetId="0" hidden="1">'raw data'!$B$1:$BL$121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38" i="3" l="1"/>
  <c r="BF137" i="3"/>
  <c r="Y56" i="1"/>
  <c r="BE138" i="3"/>
  <c r="BE137" i="3"/>
  <c r="BE136" i="3"/>
  <c r="BI131" i="3"/>
  <c r="BG131" i="3"/>
  <c r="BE131" i="3"/>
  <c r="BC131" i="3"/>
  <c r="BA131" i="3"/>
  <c r="AY131" i="3"/>
  <c r="AW131" i="3"/>
  <c r="AU131" i="3"/>
  <c r="AS131" i="3"/>
  <c r="AQ131" i="3"/>
  <c r="AO131" i="3"/>
  <c r="AM131" i="3"/>
  <c r="AK131" i="3"/>
  <c r="AI131" i="3"/>
  <c r="AG131" i="3"/>
  <c r="AE131" i="3"/>
  <c r="AC131" i="3"/>
  <c r="AA131" i="3"/>
  <c r="Y131" i="3" s="1"/>
  <c r="BH130" i="3"/>
  <c r="BF130" i="3"/>
  <c r="BD130" i="3"/>
  <c r="BB130" i="3"/>
  <c r="AZ130" i="3"/>
  <c r="AX130" i="3"/>
  <c r="AV130" i="3"/>
  <c r="AT130" i="3"/>
  <c r="AR130" i="3"/>
  <c r="AP130" i="3"/>
  <c r="AN130" i="3"/>
  <c r="AL130" i="3"/>
  <c r="AJ130" i="3"/>
  <c r="AH130" i="3"/>
  <c r="AF130" i="3"/>
  <c r="AD130" i="3"/>
  <c r="AB130" i="3"/>
  <c r="Z130" i="3"/>
  <c r="Y130" i="3" s="1"/>
  <c r="AN14" i="1"/>
  <c r="AN212" i="1" s="1"/>
  <c r="AO14" i="1"/>
  <c r="AN15" i="1"/>
  <c r="AO15" i="1"/>
  <c r="AO212" i="1" s="1"/>
  <c r="AN16" i="1"/>
  <c r="AO16" i="1"/>
  <c r="AN17" i="1"/>
  <c r="AO17" i="1"/>
  <c r="AN18" i="1"/>
  <c r="AO18" i="1"/>
  <c r="AN19" i="1"/>
  <c r="AO19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74" i="1"/>
  <c r="AO74" i="1"/>
  <c r="AN75" i="1"/>
  <c r="AO75" i="1"/>
  <c r="AN76" i="1"/>
  <c r="AO76" i="1"/>
  <c r="AN77" i="1"/>
  <c r="AO77" i="1"/>
  <c r="AN78" i="1"/>
  <c r="AO78" i="1"/>
  <c r="AN79" i="1"/>
  <c r="AO79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64" i="1"/>
  <c r="AO164" i="1"/>
  <c r="AN165" i="1"/>
  <c r="AO165" i="1"/>
  <c r="AN166" i="1"/>
  <c r="AO166" i="1"/>
  <c r="AN167" i="1"/>
  <c r="AO167" i="1"/>
  <c r="AN168" i="1"/>
  <c r="AO168" i="1"/>
  <c r="AN169" i="1"/>
  <c r="AO169" i="1"/>
  <c r="AN194" i="1"/>
  <c r="AO194" i="1"/>
  <c r="AN195" i="1"/>
  <c r="AO195" i="1"/>
  <c r="AN196" i="1"/>
  <c r="AO196" i="1"/>
  <c r="AN197" i="1"/>
  <c r="AO197" i="1"/>
  <c r="AN198" i="1"/>
  <c r="AO198" i="1"/>
  <c r="AN199" i="1"/>
  <c r="AO19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Z99" i="1"/>
  <c r="Y99" i="1"/>
  <c r="X99" i="1"/>
  <c r="W99" i="1"/>
  <c r="V99" i="1"/>
  <c r="U99" i="1"/>
  <c r="T99" i="1"/>
  <c r="S99" i="1"/>
  <c r="R99" i="1"/>
  <c r="Q99" i="1"/>
  <c r="P99" i="1"/>
  <c r="O99" i="1"/>
  <c r="Z98" i="1"/>
  <c r="Y98" i="1"/>
  <c r="X98" i="1"/>
  <c r="W98" i="1"/>
  <c r="V98" i="1"/>
  <c r="U98" i="1"/>
  <c r="T98" i="1"/>
  <c r="S98" i="1"/>
  <c r="R98" i="1"/>
  <c r="Q98" i="1"/>
  <c r="P98" i="1"/>
  <c r="O98" i="1"/>
  <c r="Z97" i="1"/>
  <c r="Y97" i="1"/>
  <c r="X97" i="1"/>
  <c r="W97" i="1"/>
  <c r="V97" i="1"/>
  <c r="U97" i="1"/>
  <c r="T97" i="1"/>
  <c r="S97" i="1"/>
  <c r="R97" i="1"/>
  <c r="Q97" i="1"/>
  <c r="P97" i="1"/>
  <c r="O97" i="1"/>
  <c r="Z96" i="1"/>
  <c r="Y96" i="1"/>
  <c r="X96" i="1"/>
  <c r="W96" i="1"/>
  <c r="V96" i="1"/>
  <c r="U96" i="1"/>
  <c r="T96" i="1"/>
  <c r="S96" i="1"/>
  <c r="R96" i="1"/>
  <c r="Q96" i="1"/>
  <c r="P96" i="1"/>
  <c r="O96" i="1"/>
  <c r="Z95" i="1"/>
  <c r="Y95" i="1"/>
  <c r="X95" i="1"/>
  <c r="W95" i="1"/>
  <c r="V95" i="1"/>
  <c r="U95" i="1"/>
  <c r="T95" i="1"/>
  <c r="S95" i="1"/>
  <c r="R95" i="1"/>
  <c r="Q95" i="1"/>
  <c r="P95" i="1"/>
  <c r="O95" i="1"/>
  <c r="Z94" i="1"/>
  <c r="Y94" i="1"/>
  <c r="X94" i="1"/>
  <c r="W94" i="1"/>
  <c r="V94" i="1"/>
  <c r="U94" i="1"/>
  <c r="T94" i="1"/>
  <c r="S94" i="1"/>
  <c r="R94" i="1"/>
  <c r="Q94" i="1"/>
  <c r="P94" i="1"/>
  <c r="O94" i="1"/>
  <c r="Z93" i="1"/>
  <c r="Y93" i="1"/>
  <c r="X93" i="1"/>
  <c r="W93" i="1"/>
  <c r="V93" i="1"/>
  <c r="U93" i="1"/>
  <c r="T93" i="1"/>
  <c r="S93" i="1"/>
  <c r="R93" i="1"/>
  <c r="Q93" i="1"/>
  <c r="P93" i="1"/>
  <c r="O93" i="1"/>
  <c r="Z92" i="1"/>
  <c r="Y92" i="1"/>
  <c r="X92" i="1"/>
  <c r="W92" i="1"/>
  <c r="V92" i="1"/>
  <c r="U92" i="1"/>
  <c r="T92" i="1"/>
  <c r="S92" i="1"/>
  <c r="R92" i="1"/>
  <c r="Q92" i="1"/>
  <c r="P92" i="1"/>
  <c r="O92" i="1"/>
  <c r="V65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3" i="1"/>
  <c r="Y73" i="1"/>
  <c r="X73" i="1"/>
  <c r="W73" i="1"/>
  <c r="V73" i="1"/>
  <c r="U73" i="1"/>
  <c r="T73" i="1"/>
  <c r="S73" i="1"/>
  <c r="R73" i="1"/>
  <c r="Q73" i="1"/>
  <c r="P73" i="1"/>
  <c r="O73" i="1"/>
  <c r="Z72" i="1"/>
  <c r="Y72" i="1"/>
  <c r="X72" i="1"/>
  <c r="W72" i="1"/>
  <c r="V72" i="1"/>
  <c r="U72" i="1"/>
  <c r="T72" i="1"/>
  <c r="S72" i="1"/>
  <c r="R72" i="1"/>
  <c r="Q72" i="1"/>
  <c r="P72" i="1"/>
  <c r="O72" i="1"/>
  <c r="Z71" i="1"/>
  <c r="Y71" i="1"/>
  <c r="X71" i="1"/>
  <c r="W71" i="1"/>
  <c r="V71" i="1"/>
  <c r="U71" i="1"/>
  <c r="T71" i="1"/>
  <c r="S71" i="1"/>
  <c r="R71" i="1"/>
  <c r="Q71" i="1"/>
  <c r="P71" i="1"/>
  <c r="O71" i="1"/>
  <c r="Z70" i="1"/>
  <c r="Y70" i="1"/>
  <c r="X70" i="1"/>
  <c r="W70" i="1"/>
  <c r="V70" i="1"/>
  <c r="U70" i="1"/>
  <c r="T70" i="1"/>
  <c r="S70" i="1"/>
  <c r="R70" i="1"/>
  <c r="Q70" i="1"/>
  <c r="P70" i="1"/>
  <c r="O70" i="1"/>
  <c r="Z69" i="1"/>
  <c r="Y69" i="1"/>
  <c r="X69" i="1"/>
  <c r="W69" i="1"/>
  <c r="V69" i="1"/>
  <c r="U69" i="1"/>
  <c r="T69" i="1"/>
  <c r="S69" i="1"/>
  <c r="R69" i="1"/>
  <c r="Q69" i="1"/>
  <c r="P69" i="1"/>
  <c r="O69" i="1"/>
  <c r="Z68" i="1"/>
  <c r="Y68" i="1"/>
  <c r="X68" i="1"/>
  <c r="W68" i="1"/>
  <c r="V68" i="1"/>
  <c r="U68" i="1"/>
  <c r="T68" i="1"/>
  <c r="S68" i="1"/>
  <c r="R68" i="1"/>
  <c r="Q68" i="1"/>
  <c r="P68" i="1"/>
  <c r="O68" i="1"/>
  <c r="Z67" i="1"/>
  <c r="Y67" i="1"/>
  <c r="X67" i="1"/>
  <c r="W67" i="1"/>
  <c r="V67" i="1"/>
  <c r="U67" i="1"/>
  <c r="T67" i="1"/>
  <c r="S67" i="1"/>
  <c r="R67" i="1"/>
  <c r="Q67" i="1"/>
  <c r="P67" i="1"/>
  <c r="O67" i="1"/>
  <c r="Z66" i="1"/>
  <c r="Y66" i="1"/>
  <c r="X66" i="1"/>
  <c r="W66" i="1"/>
  <c r="V66" i="1"/>
  <c r="U66" i="1"/>
  <c r="T66" i="1"/>
  <c r="S66" i="1"/>
  <c r="R66" i="1"/>
  <c r="Q66" i="1"/>
  <c r="P66" i="1"/>
  <c r="O66" i="1"/>
  <c r="Z65" i="1"/>
  <c r="Y65" i="1"/>
  <c r="X65" i="1"/>
  <c r="W65" i="1"/>
  <c r="U65" i="1"/>
  <c r="T65" i="1"/>
  <c r="S65" i="1"/>
  <c r="R65" i="1"/>
  <c r="Q65" i="1"/>
  <c r="P65" i="1"/>
  <c r="O65" i="1"/>
  <c r="Z64" i="1"/>
  <c r="Y64" i="1"/>
  <c r="X64" i="1"/>
  <c r="W64" i="1"/>
  <c r="V64" i="1"/>
  <c r="U64" i="1"/>
  <c r="T64" i="1"/>
  <c r="S64" i="1"/>
  <c r="R64" i="1"/>
  <c r="Q64" i="1"/>
  <c r="P64" i="1"/>
  <c r="O64" i="1"/>
  <c r="Z63" i="1"/>
  <c r="Y63" i="1"/>
  <c r="X63" i="1"/>
  <c r="W63" i="1"/>
  <c r="V63" i="1"/>
  <c r="U63" i="1"/>
  <c r="T63" i="1"/>
  <c r="S63" i="1"/>
  <c r="R63" i="1"/>
  <c r="Q63" i="1"/>
  <c r="P63" i="1"/>
  <c r="O63" i="1"/>
  <c r="Z62" i="1"/>
  <c r="Y62" i="1"/>
  <c r="X62" i="1"/>
  <c r="W62" i="1"/>
  <c r="V62" i="1"/>
  <c r="U62" i="1"/>
  <c r="T62" i="1"/>
  <c r="S62" i="1"/>
  <c r="R62" i="1"/>
  <c r="Q62" i="1"/>
  <c r="P62" i="1"/>
  <c r="O62" i="1"/>
  <c r="AA45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3" i="1"/>
  <c r="Y43" i="1"/>
  <c r="X43" i="1"/>
  <c r="W43" i="1"/>
  <c r="V43" i="1"/>
  <c r="U43" i="1"/>
  <c r="T43" i="1"/>
  <c r="S43" i="1"/>
  <c r="R43" i="1"/>
  <c r="Q43" i="1"/>
  <c r="P43" i="1"/>
  <c r="O43" i="1"/>
  <c r="Z42" i="1"/>
  <c r="Y42" i="1"/>
  <c r="X42" i="1"/>
  <c r="W42" i="1"/>
  <c r="V42" i="1"/>
  <c r="U42" i="1"/>
  <c r="T42" i="1"/>
  <c r="S42" i="1"/>
  <c r="R42" i="1"/>
  <c r="Q42" i="1"/>
  <c r="P42" i="1"/>
  <c r="O42" i="1"/>
  <c r="Z41" i="1"/>
  <c r="Y41" i="1"/>
  <c r="X41" i="1"/>
  <c r="W41" i="1"/>
  <c r="V41" i="1"/>
  <c r="U41" i="1"/>
  <c r="T41" i="1"/>
  <c r="S41" i="1"/>
  <c r="R41" i="1"/>
  <c r="Q41" i="1"/>
  <c r="P41" i="1"/>
  <c r="O41" i="1"/>
  <c r="Z40" i="1"/>
  <c r="Y40" i="1"/>
  <c r="X40" i="1"/>
  <c r="W40" i="1"/>
  <c r="V40" i="1"/>
  <c r="U40" i="1"/>
  <c r="T40" i="1"/>
  <c r="S40" i="1"/>
  <c r="R40" i="1"/>
  <c r="Q40" i="1"/>
  <c r="P40" i="1"/>
  <c r="O40" i="1"/>
  <c r="Z39" i="1"/>
  <c r="Y39" i="1"/>
  <c r="X39" i="1"/>
  <c r="W39" i="1"/>
  <c r="V39" i="1"/>
  <c r="U39" i="1"/>
  <c r="T39" i="1"/>
  <c r="S39" i="1"/>
  <c r="R39" i="1"/>
  <c r="Q39" i="1"/>
  <c r="P39" i="1"/>
  <c r="O39" i="1"/>
  <c r="Z38" i="1"/>
  <c r="Y38" i="1"/>
  <c r="X38" i="1"/>
  <c r="W38" i="1"/>
  <c r="V38" i="1"/>
  <c r="U38" i="1"/>
  <c r="T38" i="1"/>
  <c r="S38" i="1"/>
  <c r="R38" i="1"/>
  <c r="Q38" i="1"/>
  <c r="P38" i="1"/>
  <c r="O38" i="1"/>
  <c r="Z37" i="1"/>
  <c r="Y37" i="1"/>
  <c r="X37" i="1"/>
  <c r="W37" i="1"/>
  <c r="V37" i="1"/>
  <c r="U37" i="1"/>
  <c r="T37" i="1"/>
  <c r="S37" i="1"/>
  <c r="R37" i="1"/>
  <c r="Q37" i="1"/>
  <c r="P37" i="1"/>
  <c r="O37" i="1"/>
  <c r="Z36" i="1"/>
  <c r="Y36" i="1"/>
  <c r="X36" i="1"/>
  <c r="W36" i="1"/>
  <c r="V36" i="1"/>
  <c r="U36" i="1"/>
  <c r="T36" i="1"/>
  <c r="S36" i="1"/>
  <c r="R36" i="1"/>
  <c r="Q36" i="1"/>
  <c r="P36" i="1"/>
  <c r="O36" i="1"/>
  <c r="Z35" i="1"/>
  <c r="Y35" i="1"/>
  <c r="X35" i="1"/>
  <c r="W35" i="1"/>
  <c r="V35" i="1"/>
  <c r="U35" i="1"/>
  <c r="T35" i="1"/>
  <c r="S35" i="1"/>
  <c r="R35" i="1"/>
  <c r="Q35" i="1"/>
  <c r="P35" i="1"/>
  <c r="O35" i="1"/>
  <c r="Z34" i="1"/>
  <c r="Y34" i="1"/>
  <c r="X34" i="1"/>
  <c r="W34" i="1"/>
  <c r="V34" i="1"/>
  <c r="U34" i="1"/>
  <c r="T34" i="1"/>
  <c r="S34" i="1"/>
  <c r="R34" i="1"/>
  <c r="Q34" i="1"/>
  <c r="P34" i="1"/>
  <c r="O34" i="1"/>
  <c r="Z33" i="1"/>
  <c r="Y33" i="1"/>
  <c r="X33" i="1"/>
  <c r="W33" i="1"/>
  <c r="V33" i="1"/>
  <c r="U33" i="1"/>
  <c r="T33" i="1"/>
  <c r="S33" i="1"/>
  <c r="R33" i="1"/>
  <c r="Q33" i="1"/>
  <c r="P33" i="1"/>
  <c r="O33" i="1"/>
  <c r="Z32" i="1"/>
  <c r="Y32" i="1"/>
  <c r="X32" i="1"/>
  <c r="W32" i="1"/>
  <c r="V32" i="1"/>
  <c r="U32" i="1"/>
  <c r="T32" i="1"/>
  <c r="S32" i="1"/>
  <c r="R32" i="1"/>
  <c r="Q32" i="1"/>
  <c r="P32" i="1"/>
  <c r="O32" i="1"/>
  <c r="Y109" i="1" l="1"/>
  <c r="Z105" i="1"/>
  <c r="X108" i="1"/>
  <c r="Z108" i="1"/>
  <c r="Z109" i="1"/>
  <c r="Q78" i="1"/>
  <c r="T109" i="1"/>
  <c r="P109" i="1"/>
  <c r="X109" i="1"/>
  <c r="T108" i="1"/>
  <c r="P108" i="1"/>
  <c r="T107" i="1"/>
  <c r="U107" i="1"/>
  <c r="S107" i="1"/>
  <c r="Y107" i="1"/>
  <c r="P106" i="1"/>
  <c r="W106" i="1"/>
  <c r="O106" i="1"/>
  <c r="Y105" i="1"/>
  <c r="T104" i="1"/>
  <c r="Q104" i="1"/>
  <c r="O104" i="1"/>
  <c r="Y104" i="1"/>
  <c r="W105" i="1"/>
  <c r="S108" i="1"/>
  <c r="X105" i="1"/>
  <c r="R108" i="1"/>
  <c r="S109" i="1"/>
  <c r="R104" i="1"/>
  <c r="P104" i="1"/>
  <c r="Z104" i="1"/>
  <c r="R105" i="1"/>
  <c r="X107" i="1"/>
  <c r="Z107" i="1"/>
  <c r="V108" i="1"/>
  <c r="T105" i="1"/>
  <c r="P107" i="1"/>
  <c r="O109" i="1"/>
  <c r="S104" i="1"/>
  <c r="Q107" i="1"/>
  <c r="O107" i="1"/>
  <c r="R109" i="1"/>
  <c r="V109" i="1"/>
  <c r="O105" i="1"/>
  <c r="S105" i="1"/>
  <c r="V106" i="1"/>
  <c r="T106" i="1"/>
  <c r="Z106" i="1"/>
  <c r="R74" i="1"/>
  <c r="X106" i="1"/>
  <c r="R107" i="1"/>
  <c r="W109" i="1"/>
  <c r="Q109" i="1"/>
  <c r="Q108" i="1"/>
  <c r="O108" i="1"/>
  <c r="Y108" i="1"/>
  <c r="Q105" i="1"/>
  <c r="V107" i="1"/>
  <c r="U106" i="1"/>
  <c r="S106" i="1"/>
  <c r="Y106" i="1"/>
  <c r="Z75" i="1"/>
  <c r="U108" i="1"/>
  <c r="V104" i="1"/>
  <c r="R106" i="1"/>
  <c r="Q106" i="1"/>
  <c r="W107" i="1"/>
  <c r="T79" i="1"/>
  <c r="W104" i="1"/>
  <c r="U105" i="1"/>
  <c r="W108" i="1"/>
  <c r="U109" i="1"/>
  <c r="U104" i="1"/>
  <c r="X104" i="1"/>
  <c r="V105" i="1"/>
  <c r="Z79" i="1"/>
  <c r="P105" i="1"/>
  <c r="P78" i="1"/>
  <c r="T78" i="1"/>
  <c r="Q79" i="1"/>
  <c r="O76" i="1"/>
  <c r="S74" i="1"/>
  <c r="T49" i="1"/>
  <c r="T75" i="1"/>
  <c r="X79" i="1"/>
  <c r="S78" i="1"/>
  <c r="O78" i="1"/>
  <c r="V77" i="1"/>
  <c r="X76" i="1"/>
  <c r="P76" i="1"/>
  <c r="X75" i="1"/>
  <c r="Y75" i="1"/>
  <c r="Z74" i="1"/>
  <c r="T74" i="1"/>
  <c r="V75" i="1"/>
  <c r="U76" i="1"/>
  <c r="R77" i="1"/>
  <c r="R78" i="1"/>
  <c r="Z78" i="1"/>
  <c r="V79" i="1"/>
  <c r="U77" i="1"/>
  <c r="Y74" i="1"/>
  <c r="W75" i="1"/>
  <c r="Y77" i="1"/>
  <c r="X77" i="1"/>
  <c r="P77" i="1"/>
  <c r="T77" i="1"/>
  <c r="Q75" i="1"/>
  <c r="Y78" i="1"/>
  <c r="P74" i="1"/>
  <c r="R75" i="1"/>
  <c r="S76" i="1"/>
  <c r="Y76" i="1"/>
  <c r="Z77" i="1"/>
  <c r="Q74" i="1"/>
  <c r="O74" i="1"/>
  <c r="O75" i="1"/>
  <c r="S75" i="1"/>
  <c r="V76" i="1"/>
  <c r="T76" i="1"/>
  <c r="Z76" i="1"/>
  <c r="O77" i="1"/>
  <c r="S77" i="1"/>
  <c r="R79" i="1"/>
  <c r="O79" i="1"/>
  <c r="S79" i="1"/>
  <c r="Y79" i="1"/>
  <c r="W79" i="1"/>
  <c r="Q77" i="1"/>
  <c r="W76" i="1"/>
  <c r="U74" i="1"/>
  <c r="Q76" i="1"/>
  <c r="W77" i="1"/>
  <c r="U78" i="1"/>
  <c r="V74" i="1"/>
  <c r="R76" i="1"/>
  <c r="V78" i="1"/>
  <c r="W74" i="1"/>
  <c r="U75" i="1"/>
  <c r="W78" i="1"/>
  <c r="U79" i="1"/>
  <c r="X74" i="1"/>
  <c r="X78" i="1"/>
  <c r="P75" i="1"/>
  <c r="P79" i="1"/>
  <c r="U48" i="1"/>
  <c r="X47" i="1"/>
  <c r="O48" i="1"/>
  <c r="Y46" i="1"/>
  <c r="O47" i="1"/>
  <c r="S45" i="1"/>
  <c r="S49" i="1"/>
  <c r="Z46" i="1"/>
  <c r="O49" i="1"/>
  <c r="V48" i="1"/>
  <c r="W47" i="1"/>
  <c r="Q46" i="1"/>
  <c r="T46" i="1"/>
  <c r="R46" i="1"/>
  <c r="P47" i="1"/>
  <c r="Y45" i="1"/>
  <c r="Y44" i="1"/>
  <c r="Z45" i="1"/>
  <c r="T45" i="1"/>
  <c r="R44" i="1"/>
  <c r="S44" i="1"/>
  <c r="Q47" i="1"/>
  <c r="Q48" i="1"/>
  <c r="Y48" i="1"/>
  <c r="Y49" i="1"/>
  <c r="P44" i="1"/>
  <c r="Z49" i="1"/>
  <c r="U44" i="1"/>
  <c r="S48" i="1"/>
  <c r="Z44" i="1"/>
  <c r="V44" i="1"/>
  <c r="R48" i="1"/>
  <c r="Z48" i="1"/>
  <c r="S46" i="1"/>
  <c r="S47" i="1"/>
  <c r="Y47" i="1"/>
  <c r="R47" i="1"/>
  <c r="T47" i="1"/>
  <c r="Z47" i="1"/>
  <c r="W49" i="1"/>
  <c r="X49" i="1"/>
  <c r="P49" i="1"/>
  <c r="O45" i="1"/>
  <c r="U46" i="1"/>
  <c r="P48" i="1"/>
  <c r="Q44" i="1"/>
  <c r="O44" i="1"/>
  <c r="W45" i="1"/>
  <c r="W46" i="1"/>
  <c r="U47" i="1"/>
  <c r="X45" i="1"/>
  <c r="P45" i="1"/>
  <c r="V46" i="1"/>
  <c r="Q45" i="1"/>
  <c r="O46" i="1"/>
  <c r="Q49" i="1"/>
  <c r="T44" i="1"/>
  <c r="R45" i="1"/>
  <c r="P46" i="1"/>
  <c r="X46" i="1"/>
  <c r="V47" i="1"/>
  <c r="T48" i="1"/>
  <c r="R49" i="1"/>
  <c r="W44" i="1"/>
  <c r="U45" i="1"/>
  <c r="W48" i="1"/>
  <c r="U49" i="1"/>
  <c r="X44" i="1"/>
  <c r="V45" i="1"/>
  <c r="X48" i="1"/>
  <c r="V49" i="1"/>
  <c r="Y59" i="1"/>
  <c r="BA134" i="1"/>
  <c r="U117" i="1"/>
  <c r="U56" i="1"/>
  <c r="O56" i="1" l="1"/>
  <c r="O60" i="1"/>
  <c r="BJ18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BL18" i="1"/>
  <c r="BK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M14" i="1"/>
  <c r="AL14" i="1"/>
  <c r="AK14" i="1"/>
  <c r="AJ14" i="1"/>
  <c r="AI14" i="1"/>
  <c r="AH14" i="1"/>
  <c r="P14" i="1" s="1"/>
  <c r="AG14" i="1"/>
  <c r="AF14" i="1"/>
  <c r="AE14" i="1"/>
  <c r="AD14" i="1"/>
  <c r="AC14" i="1"/>
  <c r="AB14" i="1"/>
  <c r="AA14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BL134" i="1"/>
  <c r="BK134" i="1"/>
  <c r="BJ134" i="1"/>
  <c r="BI134" i="1"/>
  <c r="BH134" i="1"/>
  <c r="BG134" i="1"/>
  <c r="BF134" i="1"/>
  <c r="BE134" i="1"/>
  <c r="BD134" i="1"/>
  <c r="BC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L198" i="1"/>
  <c r="BL197" i="1"/>
  <c r="BL196" i="1"/>
  <c r="BL195" i="1"/>
  <c r="BL194" i="1"/>
  <c r="O3" i="1"/>
  <c r="P3" i="1"/>
  <c r="Q3" i="1"/>
  <c r="R3" i="1"/>
  <c r="S3" i="1"/>
  <c r="T3" i="1"/>
  <c r="U3" i="1"/>
  <c r="V3" i="1"/>
  <c r="W3" i="1"/>
  <c r="X3" i="1"/>
  <c r="Y3" i="1"/>
  <c r="Z3" i="1"/>
  <c r="O4" i="1"/>
  <c r="P4" i="1"/>
  <c r="Q4" i="1"/>
  <c r="R4" i="1"/>
  <c r="S4" i="1"/>
  <c r="T4" i="1"/>
  <c r="U4" i="1"/>
  <c r="V4" i="1"/>
  <c r="W4" i="1"/>
  <c r="X4" i="1"/>
  <c r="Y4" i="1"/>
  <c r="Z4" i="1"/>
  <c r="O5" i="1"/>
  <c r="P5" i="1"/>
  <c r="Q5" i="1"/>
  <c r="R5" i="1"/>
  <c r="S5" i="1"/>
  <c r="T5" i="1"/>
  <c r="U5" i="1"/>
  <c r="V5" i="1"/>
  <c r="W5" i="1"/>
  <c r="X5" i="1"/>
  <c r="Y5" i="1"/>
  <c r="Z5" i="1"/>
  <c r="O6" i="1"/>
  <c r="P6" i="1"/>
  <c r="Q6" i="1"/>
  <c r="R6" i="1"/>
  <c r="S6" i="1"/>
  <c r="T6" i="1"/>
  <c r="U6" i="1"/>
  <c r="V6" i="1"/>
  <c r="W6" i="1"/>
  <c r="X6" i="1"/>
  <c r="Y6" i="1"/>
  <c r="Z6" i="1"/>
  <c r="O7" i="1"/>
  <c r="P7" i="1"/>
  <c r="Q7" i="1"/>
  <c r="R7" i="1"/>
  <c r="S7" i="1"/>
  <c r="T7" i="1"/>
  <c r="U7" i="1"/>
  <c r="V7" i="1"/>
  <c r="W7" i="1"/>
  <c r="X7" i="1"/>
  <c r="Y7" i="1"/>
  <c r="Z7" i="1"/>
  <c r="O8" i="1"/>
  <c r="P8" i="1"/>
  <c r="Q8" i="1"/>
  <c r="R8" i="1"/>
  <c r="S8" i="1"/>
  <c r="T8" i="1"/>
  <c r="U8" i="1"/>
  <c r="V8" i="1"/>
  <c r="W8" i="1"/>
  <c r="X8" i="1"/>
  <c r="Y8" i="1"/>
  <c r="Z8" i="1"/>
  <c r="O9" i="1"/>
  <c r="P9" i="1"/>
  <c r="Q9" i="1"/>
  <c r="R9" i="1"/>
  <c r="S9" i="1"/>
  <c r="T9" i="1"/>
  <c r="U9" i="1"/>
  <c r="V9" i="1"/>
  <c r="W9" i="1"/>
  <c r="X9" i="1"/>
  <c r="Y9" i="1"/>
  <c r="Z9" i="1"/>
  <c r="O10" i="1"/>
  <c r="P10" i="1"/>
  <c r="Q10" i="1"/>
  <c r="R10" i="1"/>
  <c r="S10" i="1"/>
  <c r="T10" i="1"/>
  <c r="U10" i="1"/>
  <c r="V10" i="1"/>
  <c r="W10" i="1"/>
  <c r="X10" i="1"/>
  <c r="Y10" i="1"/>
  <c r="Z10" i="1"/>
  <c r="O11" i="1"/>
  <c r="P11" i="1"/>
  <c r="Q11" i="1"/>
  <c r="R11" i="1"/>
  <c r="S11" i="1"/>
  <c r="T11" i="1"/>
  <c r="U11" i="1"/>
  <c r="V11" i="1"/>
  <c r="W11" i="1"/>
  <c r="X11" i="1"/>
  <c r="Y11" i="1"/>
  <c r="Z11" i="1"/>
  <c r="O12" i="1"/>
  <c r="P12" i="1"/>
  <c r="Q12" i="1"/>
  <c r="R12" i="1"/>
  <c r="S12" i="1"/>
  <c r="T12" i="1"/>
  <c r="U12" i="1"/>
  <c r="V12" i="1"/>
  <c r="W12" i="1"/>
  <c r="X12" i="1"/>
  <c r="Y12" i="1"/>
  <c r="Z12" i="1"/>
  <c r="O13" i="1"/>
  <c r="P13" i="1"/>
  <c r="Q13" i="1"/>
  <c r="R13" i="1"/>
  <c r="S13" i="1"/>
  <c r="T13" i="1"/>
  <c r="U13" i="1"/>
  <c r="V13" i="1"/>
  <c r="W13" i="1"/>
  <c r="X13" i="1"/>
  <c r="Y13" i="1"/>
  <c r="Z13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50" i="1"/>
  <c r="P50" i="1"/>
  <c r="Q50" i="1"/>
  <c r="R50" i="1"/>
  <c r="S50" i="1"/>
  <c r="T50" i="1"/>
  <c r="U50" i="1"/>
  <c r="V50" i="1"/>
  <c r="W50" i="1"/>
  <c r="X50" i="1"/>
  <c r="Y50" i="1"/>
  <c r="Z50" i="1"/>
  <c r="P56" i="1"/>
  <c r="Q56" i="1"/>
  <c r="R56" i="1"/>
  <c r="S56" i="1"/>
  <c r="T56" i="1"/>
  <c r="V56" i="1"/>
  <c r="W56" i="1"/>
  <c r="X56" i="1"/>
  <c r="Z56" i="1"/>
  <c r="O51" i="1"/>
  <c r="P51" i="1"/>
  <c r="Q51" i="1"/>
  <c r="R51" i="1"/>
  <c r="S51" i="1"/>
  <c r="T51" i="1"/>
  <c r="U51" i="1"/>
  <c r="V51" i="1"/>
  <c r="W51" i="1"/>
  <c r="X51" i="1"/>
  <c r="Y51" i="1"/>
  <c r="Z51" i="1"/>
  <c r="O57" i="1"/>
  <c r="P57" i="1"/>
  <c r="Q57" i="1"/>
  <c r="R57" i="1"/>
  <c r="S57" i="1"/>
  <c r="T57" i="1"/>
  <c r="U57" i="1"/>
  <c r="V57" i="1"/>
  <c r="W57" i="1"/>
  <c r="X57" i="1"/>
  <c r="Y57" i="1"/>
  <c r="Z57" i="1"/>
  <c r="O52" i="1"/>
  <c r="P52" i="1"/>
  <c r="Q52" i="1"/>
  <c r="R52" i="1"/>
  <c r="S52" i="1"/>
  <c r="T52" i="1"/>
  <c r="U52" i="1"/>
  <c r="V52" i="1"/>
  <c r="W52" i="1"/>
  <c r="X52" i="1"/>
  <c r="Y52" i="1"/>
  <c r="Z52" i="1"/>
  <c r="O58" i="1"/>
  <c r="P58" i="1"/>
  <c r="Q58" i="1"/>
  <c r="R58" i="1"/>
  <c r="S58" i="1"/>
  <c r="T58" i="1"/>
  <c r="U58" i="1"/>
  <c r="V58" i="1"/>
  <c r="W58" i="1"/>
  <c r="X58" i="1"/>
  <c r="Y58" i="1"/>
  <c r="Z58" i="1"/>
  <c r="O53" i="1"/>
  <c r="P53" i="1"/>
  <c r="Q53" i="1"/>
  <c r="R53" i="1"/>
  <c r="S53" i="1"/>
  <c r="T53" i="1"/>
  <c r="U53" i="1"/>
  <c r="V53" i="1"/>
  <c r="W53" i="1"/>
  <c r="X53" i="1"/>
  <c r="Y53" i="1"/>
  <c r="Z53" i="1"/>
  <c r="O59" i="1"/>
  <c r="P59" i="1"/>
  <c r="Q59" i="1"/>
  <c r="R59" i="1"/>
  <c r="S59" i="1"/>
  <c r="T59" i="1"/>
  <c r="U59" i="1"/>
  <c r="V59" i="1"/>
  <c r="W59" i="1"/>
  <c r="X59" i="1"/>
  <c r="Z59" i="1"/>
  <c r="O54" i="1"/>
  <c r="P54" i="1"/>
  <c r="Q54" i="1"/>
  <c r="R54" i="1"/>
  <c r="S54" i="1"/>
  <c r="T54" i="1"/>
  <c r="U54" i="1"/>
  <c r="V54" i="1"/>
  <c r="W54" i="1"/>
  <c r="X54" i="1"/>
  <c r="Y54" i="1"/>
  <c r="Z54" i="1"/>
  <c r="P60" i="1"/>
  <c r="Q60" i="1"/>
  <c r="R60" i="1"/>
  <c r="S60" i="1"/>
  <c r="T60" i="1"/>
  <c r="U60" i="1"/>
  <c r="V60" i="1"/>
  <c r="W60" i="1"/>
  <c r="X60" i="1"/>
  <c r="Y60" i="1"/>
  <c r="Z60" i="1"/>
  <c r="O55" i="1"/>
  <c r="P55" i="1"/>
  <c r="Q55" i="1"/>
  <c r="R55" i="1"/>
  <c r="S55" i="1"/>
  <c r="T55" i="1"/>
  <c r="U55" i="1"/>
  <c r="V55" i="1"/>
  <c r="W55" i="1"/>
  <c r="X55" i="1"/>
  <c r="Y55" i="1"/>
  <c r="Z55" i="1"/>
  <c r="O61" i="1"/>
  <c r="P61" i="1"/>
  <c r="Q61" i="1"/>
  <c r="R61" i="1"/>
  <c r="S61" i="1"/>
  <c r="T61" i="1"/>
  <c r="U61" i="1"/>
  <c r="V61" i="1"/>
  <c r="W61" i="1"/>
  <c r="X61" i="1"/>
  <c r="Y61" i="1"/>
  <c r="Z61" i="1"/>
  <c r="O80" i="1"/>
  <c r="P80" i="1"/>
  <c r="Q80" i="1"/>
  <c r="R80" i="1"/>
  <c r="S80" i="1"/>
  <c r="T80" i="1"/>
  <c r="U80" i="1"/>
  <c r="V80" i="1"/>
  <c r="W80" i="1"/>
  <c r="X80" i="1"/>
  <c r="Y80" i="1"/>
  <c r="Z80" i="1"/>
  <c r="O86" i="1"/>
  <c r="P86" i="1"/>
  <c r="Q86" i="1"/>
  <c r="R86" i="1"/>
  <c r="S86" i="1"/>
  <c r="T86" i="1"/>
  <c r="U86" i="1"/>
  <c r="V86" i="1"/>
  <c r="W86" i="1"/>
  <c r="X86" i="1"/>
  <c r="Y86" i="1"/>
  <c r="Z86" i="1"/>
  <c r="O81" i="1"/>
  <c r="P81" i="1"/>
  <c r="Q81" i="1"/>
  <c r="R81" i="1"/>
  <c r="S81" i="1"/>
  <c r="T81" i="1"/>
  <c r="U81" i="1"/>
  <c r="V81" i="1"/>
  <c r="W81" i="1"/>
  <c r="X81" i="1"/>
  <c r="Y81" i="1"/>
  <c r="Z81" i="1"/>
  <c r="O87" i="1"/>
  <c r="P87" i="1"/>
  <c r="Q87" i="1"/>
  <c r="R87" i="1"/>
  <c r="S87" i="1"/>
  <c r="T87" i="1"/>
  <c r="U87" i="1"/>
  <c r="V87" i="1"/>
  <c r="W87" i="1"/>
  <c r="X87" i="1"/>
  <c r="Y87" i="1"/>
  <c r="Z87" i="1"/>
  <c r="O82" i="1"/>
  <c r="P82" i="1"/>
  <c r="Q82" i="1"/>
  <c r="R82" i="1"/>
  <c r="S82" i="1"/>
  <c r="T82" i="1"/>
  <c r="U82" i="1"/>
  <c r="V82" i="1"/>
  <c r="W82" i="1"/>
  <c r="X82" i="1"/>
  <c r="Y82" i="1"/>
  <c r="Z82" i="1"/>
  <c r="O88" i="1"/>
  <c r="P88" i="1"/>
  <c r="Q88" i="1"/>
  <c r="R88" i="1"/>
  <c r="S88" i="1"/>
  <c r="T88" i="1"/>
  <c r="U88" i="1"/>
  <c r="V88" i="1"/>
  <c r="W88" i="1"/>
  <c r="X88" i="1"/>
  <c r="Y88" i="1"/>
  <c r="Z88" i="1"/>
  <c r="O83" i="1"/>
  <c r="P83" i="1"/>
  <c r="Q83" i="1"/>
  <c r="R83" i="1"/>
  <c r="S83" i="1"/>
  <c r="T83" i="1"/>
  <c r="U83" i="1"/>
  <c r="V83" i="1"/>
  <c r="W83" i="1"/>
  <c r="X83" i="1"/>
  <c r="Y83" i="1"/>
  <c r="Z83" i="1"/>
  <c r="O89" i="1"/>
  <c r="P89" i="1"/>
  <c r="Q89" i="1"/>
  <c r="R89" i="1"/>
  <c r="S89" i="1"/>
  <c r="T89" i="1"/>
  <c r="U89" i="1"/>
  <c r="V89" i="1"/>
  <c r="W89" i="1"/>
  <c r="X89" i="1"/>
  <c r="Y89" i="1"/>
  <c r="Z89" i="1"/>
  <c r="O84" i="1"/>
  <c r="P84" i="1"/>
  <c r="Q84" i="1"/>
  <c r="R84" i="1"/>
  <c r="S84" i="1"/>
  <c r="T84" i="1"/>
  <c r="U84" i="1"/>
  <c r="V84" i="1"/>
  <c r="W84" i="1"/>
  <c r="X84" i="1"/>
  <c r="Y84" i="1"/>
  <c r="Z84" i="1"/>
  <c r="O90" i="1"/>
  <c r="P90" i="1"/>
  <c r="Q90" i="1"/>
  <c r="R90" i="1"/>
  <c r="S90" i="1"/>
  <c r="T90" i="1"/>
  <c r="U90" i="1"/>
  <c r="V90" i="1"/>
  <c r="W90" i="1"/>
  <c r="X90" i="1"/>
  <c r="Y90" i="1"/>
  <c r="Z90" i="1"/>
  <c r="O85" i="1"/>
  <c r="P85" i="1"/>
  <c r="Q85" i="1"/>
  <c r="R85" i="1"/>
  <c r="S85" i="1"/>
  <c r="T85" i="1"/>
  <c r="U85" i="1"/>
  <c r="V85" i="1"/>
  <c r="W85" i="1"/>
  <c r="X85" i="1"/>
  <c r="Y85" i="1"/>
  <c r="Z85" i="1"/>
  <c r="O91" i="1"/>
  <c r="P91" i="1"/>
  <c r="Q91" i="1"/>
  <c r="R91" i="1"/>
  <c r="S91" i="1"/>
  <c r="T91" i="1"/>
  <c r="U91" i="1"/>
  <c r="V91" i="1"/>
  <c r="W91" i="1"/>
  <c r="X91" i="1"/>
  <c r="Y91" i="1"/>
  <c r="Z91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O117" i="1"/>
  <c r="P117" i="1"/>
  <c r="Q117" i="1"/>
  <c r="R117" i="1"/>
  <c r="S117" i="1"/>
  <c r="T117" i="1"/>
  <c r="V117" i="1"/>
  <c r="W117" i="1"/>
  <c r="X117" i="1"/>
  <c r="Y117" i="1"/>
  <c r="Z117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Z2" i="1"/>
  <c r="Y2" i="1"/>
  <c r="X2" i="1"/>
  <c r="W2" i="1"/>
  <c r="V2" i="1"/>
  <c r="U2" i="1"/>
  <c r="T2" i="1"/>
  <c r="S2" i="1"/>
  <c r="R2" i="1"/>
  <c r="Q2" i="1"/>
  <c r="P2" i="1"/>
  <c r="O2" i="1"/>
  <c r="T164" i="1" l="1"/>
  <c r="T168" i="1"/>
  <c r="T136" i="1"/>
  <c r="R199" i="1"/>
  <c r="T199" i="1"/>
  <c r="Y198" i="1"/>
  <c r="S198" i="1"/>
  <c r="O198" i="1"/>
  <c r="Q198" i="1"/>
  <c r="Z197" i="1"/>
  <c r="R197" i="1"/>
  <c r="Y196" i="1"/>
  <c r="S196" i="1"/>
  <c r="Z195" i="1"/>
  <c r="Y194" i="1"/>
  <c r="Q194" i="1"/>
  <c r="V164" i="1"/>
  <c r="Z164" i="1"/>
  <c r="R165" i="1"/>
  <c r="P165" i="1"/>
  <c r="Z165" i="1"/>
  <c r="R166" i="1"/>
  <c r="T166" i="1"/>
  <c r="R167" i="1"/>
  <c r="T167" i="1"/>
  <c r="Z167" i="1"/>
  <c r="V168" i="1"/>
  <c r="Z168" i="1"/>
  <c r="R169" i="1"/>
  <c r="P169" i="1"/>
  <c r="Z169" i="1"/>
  <c r="R134" i="1"/>
  <c r="P199" i="1"/>
  <c r="S194" i="1"/>
  <c r="T197" i="1"/>
  <c r="T165" i="1"/>
  <c r="T169" i="1"/>
  <c r="T15" i="1"/>
  <c r="R18" i="1"/>
  <c r="Z166" i="1"/>
  <c r="R14" i="1"/>
  <c r="V15" i="1"/>
  <c r="X16" i="1"/>
  <c r="Z16" i="1"/>
  <c r="P18" i="1"/>
  <c r="W196" i="1"/>
  <c r="V195" i="1"/>
  <c r="R164" i="1"/>
  <c r="P167" i="1"/>
  <c r="R168" i="1"/>
  <c r="P166" i="1"/>
  <c r="X165" i="1"/>
  <c r="X169" i="1"/>
  <c r="V169" i="1"/>
  <c r="V19" i="1"/>
  <c r="T19" i="1"/>
  <c r="X197" i="1"/>
  <c r="V165" i="1"/>
  <c r="T195" i="1"/>
  <c r="V135" i="1"/>
  <c r="Z136" i="1"/>
  <c r="V137" i="1"/>
  <c r="R138" i="1"/>
  <c r="Z138" i="1"/>
  <c r="V139" i="1"/>
  <c r="V14" i="1"/>
  <c r="T14" i="1"/>
  <c r="X15" i="1"/>
  <c r="P15" i="1"/>
  <c r="Z15" i="1"/>
  <c r="R16" i="1"/>
  <c r="P16" i="1"/>
  <c r="T16" i="1"/>
  <c r="R17" i="1"/>
  <c r="P17" i="1"/>
  <c r="T17" i="1"/>
  <c r="Z17" i="1"/>
  <c r="V18" i="1"/>
  <c r="T18" i="1"/>
  <c r="Z18" i="1"/>
  <c r="V198" i="1"/>
  <c r="S197" i="1"/>
  <c r="V196" i="1"/>
  <c r="V194" i="1"/>
  <c r="O164" i="1"/>
  <c r="U165" i="1"/>
  <c r="S167" i="1"/>
  <c r="Y167" i="1"/>
  <c r="O168" i="1"/>
  <c r="U169" i="1"/>
  <c r="S136" i="1"/>
  <c r="O14" i="1"/>
  <c r="W15" i="1"/>
  <c r="S17" i="1"/>
  <c r="Y17" i="1"/>
  <c r="O18" i="1"/>
  <c r="X19" i="1"/>
  <c r="P19" i="1"/>
  <c r="Z19" i="1"/>
  <c r="AF212" i="1"/>
  <c r="AV212" i="1"/>
  <c r="BD212" i="1"/>
  <c r="BL212" i="1"/>
  <c r="AW212" i="1"/>
  <c r="AM212" i="1"/>
  <c r="BK212" i="1"/>
  <c r="V199" i="1"/>
  <c r="P197" i="1"/>
  <c r="O196" i="1"/>
  <c r="P195" i="1"/>
  <c r="X195" i="1"/>
  <c r="O194" i="1"/>
  <c r="U194" i="1"/>
  <c r="BB212" i="1"/>
  <c r="BJ212" i="1"/>
  <c r="AP212" i="1"/>
  <c r="BF212" i="1"/>
  <c r="AT212" i="1"/>
  <c r="BE212" i="1"/>
  <c r="AE212" i="1"/>
  <c r="S199" i="1"/>
  <c r="AA212" i="1"/>
  <c r="AI212" i="1"/>
  <c r="AQ212" i="1"/>
  <c r="AY212" i="1"/>
  <c r="BG212" i="1"/>
  <c r="AB212" i="1"/>
  <c r="AJ212" i="1"/>
  <c r="AR212" i="1"/>
  <c r="AZ212" i="1"/>
  <c r="BH212" i="1"/>
  <c r="S165" i="1"/>
  <c r="AC212" i="1"/>
  <c r="AK212" i="1"/>
  <c r="AS212" i="1"/>
  <c r="BA212" i="1"/>
  <c r="BI212" i="1"/>
  <c r="S15" i="1"/>
  <c r="BC212" i="1"/>
  <c r="AL212" i="1"/>
  <c r="V197" i="1"/>
  <c r="U196" i="1"/>
  <c r="R195" i="1"/>
  <c r="P168" i="1"/>
  <c r="X166" i="1"/>
  <c r="P164" i="1"/>
  <c r="R136" i="1"/>
  <c r="R19" i="1"/>
  <c r="V16" i="1"/>
  <c r="R15" i="1"/>
  <c r="Q199" i="1"/>
  <c r="U199" i="1"/>
  <c r="Z198" i="1"/>
  <c r="P198" i="1"/>
  <c r="X198" i="1"/>
  <c r="Y197" i="1"/>
  <c r="O197" i="1"/>
  <c r="U197" i="1"/>
  <c r="Z196" i="1"/>
  <c r="T196" i="1"/>
  <c r="P196" i="1"/>
  <c r="X196" i="1"/>
  <c r="S195" i="1"/>
  <c r="O195" i="1"/>
  <c r="U195" i="1"/>
  <c r="R194" i="1"/>
  <c r="T194" i="1"/>
  <c r="X194" i="1"/>
  <c r="U134" i="1"/>
  <c r="O134" i="1"/>
  <c r="S134" i="1"/>
  <c r="Y134" i="1"/>
  <c r="O135" i="1"/>
  <c r="S135" i="1"/>
  <c r="Q135" i="1"/>
  <c r="Q136" i="1"/>
  <c r="O136" i="1"/>
  <c r="Y136" i="1"/>
  <c r="W137" i="1"/>
  <c r="O137" i="1"/>
  <c r="Y137" i="1"/>
  <c r="W138" i="1"/>
  <c r="O138" i="1"/>
  <c r="S138" i="1"/>
  <c r="Y138" i="1"/>
  <c r="O139" i="1"/>
  <c r="S139" i="1"/>
  <c r="Q139" i="1"/>
  <c r="AU212" i="1"/>
  <c r="Z199" i="1"/>
  <c r="V166" i="1"/>
  <c r="X17" i="1"/>
  <c r="V134" i="1"/>
  <c r="P134" i="1"/>
  <c r="T134" i="1"/>
  <c r="P135" i="1"/>
  <c r="T135" i="1"/>
  <c r="R135" i="1"/>
  <c r="V136" i="1"/>
  <c r="P136" i="1"/>
  <c r="X137" i="1"/>
  <c r="P137" i="1"/>
  <c r="Z137" i="1"/>
  <c r="V138" i="1"/>
  <c r="P138" i="1"/>
  <c r="T138" i="1"/>
  <c r="P139" i="1"/>
  <c r="T139" i="1"/>
  <c r="R139" i="1"/>
  <c r="S19" i="1"/>
  <c r="Y19" i="1"/>
  <c r="AD212" i="1"/>
  <c r="W198" i="1"/>
  <c r="X199" i="1"/>
  <c r="X167" i="1"/>
  <c r="Z134" i="1"/>
  <c r="V17" i="1"/>
  <c r="Z14" i="1"/>
  <c r="W164" i="1"/>
  <c r="Y165" i="1"/>
  <c r="O166" i="1"/>
  <c r="S166" i="1"/>
  <c r="Y166" i="1"/>
  <c r="U167" i="1"/>
  <c r="O167" i="1"/>
  <c r="W168" i="1"/>
  <c r="S169" i="1"/>
  <c r="Y169" i="1"/>
  <c r="U14" i="1"/>
  <c r="Y15" i="1"/>
  <c r="O16" i="1"/>
  <c r="S16" i="1"/>
  <c r="Y16" i="1"/>
  <c r="W17" i="1"/>
  <c r="O17" i="1"/>
  <c r="U18" i="1"/>
  <c r="U198" i="1"/>
  <c r="Q196" i="1"/>
  <c r="W194" i="1"/>
  <c r="V167" i="1"/>
  <c r="X18" i="1"/>
  <c r="X14" i="1"/>
  <c r="O19" i="1"/>
  <c r="AX212" i="1"/>
  <c r="AH212" i="1"/>
  <c r="X168" i="1"/>
  <c r="X164" i="1"/>
  <c r="S164" i="1"/>
  <c r="Y164" i="1"/>
  <c r="O165" i="1"/>
  <c r="W166" i="1"/>
  <c r="S168" i="1"/>
  <c r="Y168" i="1"/>
  <c r="O169" i="1"/>
  <c r="S14" i="1"/>
  <c r="Y14" i="1"/>
  <c r="O15" i="1"/>
  <c r="U16" i="1"/>
  <c r="S18" i="1"/>
  <c r="Y18" i="1"/>
  <c r="AG212" i="1"/>
  <c r="W19" i="1"/>
  <c r="U19" i="1"/>
  <c r="Q18" i="1"/>
  <c r="U17" i="1"/>
  <c r="Q16" i="1"/>
  <c r="U15" i="1"/>
  <c r="Q14" i="1"/>
  <c r="W18" i="1"/>
  <c r="W16" i="1"/>
  <c r="W14" i="1"/>
  <c r="Q19" i="1"/>
  <c r="Q17" i="1"/>
  <c r="Q15" i="1"/>
  <c r="Q138" i="1"/>
  <c r="U135" i="1"/>
  <c r="X138" i="1"/>
  <c r="T137" i="1"/>
  <c r="X136" i="1"/>
  <c r="X134" i="1"/>
  <c r="S137" i="1"/>
  <c r="W136" i="1"/>
  <c r="W134" i="1"/>
  <c r="U139" i="1"/>
  <c r="Q134" i="1"/>
  <c r="Z139" i="1"/>
  <c r="R137" i="1"/>
  <c r="Z135" i="1"/>
  <c r="Y139" i="1"/>
  <c r="U138" i="1"/>
  <c r="Q137" i="1"/>
  <c r="U136" i="1"/>
  <c r="Y135" i="1"/>
  <c r="X139" i="1"/>
  <c r="X135" i="1"/>
  <c r="U137" i="1"/>
  <c r="W139" i="1"/>
  <c r="W135" i="1"/>
  <c r="Q169" i="1"/>
  <c r="U168" i="1"/>
  <c r="Q167" i="1"/>
  <c r="U166" i="1"/>
  <c r="Q165" i="1"/>
  <c r="U164" i="1"/>
  <c r="W169" i="1"/>
  <c r="W167" i="1"/>
  <c r="W165" i="1"/>
  <c r="Q168" i="1"/>
  <c r="Q166" i="1"/>
  <c r="Q164" i="1"/>
  <c r="Y199" i="1"/>
  <c r="Q197" i="1"/>
  <c r="Y195" i="1"/>
  <c r="Q195" i="1"/>
  <c r="W199" i="1"/>
  <c r="O199" i="1"/>
  <c r="W197" i="1"/>
  <c r="W195" i="1"/>
  <c r="T198" i="1"/>
  <c r="R198" i="1"/>
  <c r="R196" i="1"/>
  <c r="Z194" i="1"/>
  <c r="P194" i="1"/>
  <c r="AW216" i="1"/>
  <c r="O212" i="1" l="1"/>
  <c r="U212" i="1"/>
  <c r="Y212" i="1"/>
  <c r="R212" i="1"/>
  <c r="S212" i="1"/>
  <c r="V212" i="1"/>
  <c r="W212" i="1"/>
  <c r="T212" i="1"/>
  <c r="Q212" i="1"/>
  <c r="X212" i="1"/>
  <c r="Z212" i="1"/>
  <c r="P2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tc={82DBF2FB-3A5C-4A2A-ADE4-3826B25597B9}</author>
  </authors>
  <commentList>
    <comment ref="BG209" authorId="0" shapeId="0" xr:uid="{82DBF2FB-3A5C-4A2A-ADE4-3826B25597B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Handauslese! Krümmel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tc={20E04AF2-4FDC-4DF6-90B0-9F745291B008}</author>
  </authors>
  <commentList>
    <comment ref="BD125" authorId="0" shapeId="0" xr:uid="{20E04AF2-4FDC-4DF6-90B0-9F745291B0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Handauslese! Krümmel</t>
      </text>
    </comment>
  </commentList>
</comments>
</file>

<file path=xl/sharedStrings.xml><?xml version="1.0" encoding="utf-8"?>
<sst xmlns="http://schemas.openxmlformats.org/spreadsheetml/2006/main" count="1049" uniqueCount="118">
  <si>
    <t>Position</t>
  </si>
  <si>
    <t>Nr</t>
  </si>
  <si>
    <t>ST</t>
  </si>
  <si>
    <t>ESW</t>
  </si>
  <si>
    <t>1K</t>
  </si>
  <si>
    <t>2K</t>
  </si>
  <si>
    <t>3K</t>
  </si>
  <si>
    <t>5K</t>
  </si>
  <si>
    <t>6K</t>
  </si>
  <si>
    <t>7K</t>
  </si>
  <si>
    <t>1Q</t>
  </si>
  <si>
    <t>2Q</t>
  </si>
  <si>
    <t>3Q</t>
  </si>
  <si>
    <t>5Q</t>
  </si>
  <si>
    <t>6Q</t>
  </si>
  <si>
    <t>7Q</t>
  </si>
  <si>
    <t>SDL</t>
  </si>
  <si>
    <t>1DR</t>
  </si>
  <si>
    <t>2DR</t>
  </si>
  <si>
    <t>3DR</t>
  </si>
  <si>
    <t>4DR</t>
  </si>
  <si>
    <t>5DR</t>
  </si>
  <si>
    <t>6DR</t>
  </si>
  <si>
    <t>7DR</t>
  </si>
  <si>
    <t>5 K tief</t>
  </si>
  <si>
    <t>7K tief</t>
  </si>
  <si>
    <t>6K tief</t>
  </si>
  <si>
    <t>3K tief</t>
  </si>
  <si>
    <t>2K tief</t>
  </si>
  <si>
    <t>1K tief</t>
  </si>
  <si>
    <t>1K  gesamt</t>
  </si>
  <si>
    <t>2K  gesamt</t>
  </si>
  <si>
    <t>3K  gesamt</t>
  </si>
  <si>
    <t>5K  gesamt</t>
  </si>
  <si>
    <t>6K  gesamt</t>
  </si>
  <si>
    <t>7K  gesamt</t>
  </si>
  <si>
    <t>Ackerstreifen</t>
  </si>
  <si>
    <t>4Q</t>
  </si>
  <si>
    <t>4K</t>
  </si>
  <si>
    <t>4K tief</t>
  </si>
  <si>
    <t>5K tief</t>
  </si>
  <si>
    <t>4K  gesamt</t>
  </si>
  <si>
    <t>TE</t>
  </si>
  <si>
    <t xml:space="preserve">2K </t>
  </si>
  <si>
    <t>2K tiwf</t>
  </si>
  <si>
    <t>5 K</t>
  </si>
  <si>
    <t>6 K</t>
  </si>
  <si>
    <t>6 K tief</t>
  </si>
  <si>
    <t xml:space="preserve">7K </t>
  </si>
  <si>
    <t>1 K gesamt</t>
  </si>
  <si>
    <t>2K gesamt</t>
  </si>
  <si>
    <t>3K gesamt</t>
  </si>
  <si>
    <t>5K gesamt</t>
  </si>
  <si>
    <t>6K gesamt</t>
  </si>
  <si>
    <t>7K gesamt</t>
  </si>
  <si>
    <t>PLÖ</t>
  </si>
  <si>
    <t>LRO</t>
  </si>
  <si>
    <t>LG</t>
  </si>
  <si>
    <t>NA</t>
  </si>
  <si>
    <t>Site</t>
  </si>
  <si>
    <t>Method</t>
  </si>
  <si>
    <t>Combo</t>
  </si>
  <si>
    <t>Square</t>
  </si>
  <si>
    <t>Lumbricus_castaneus_Quantity</t>
  </si>
  <si>
    <t>Lumbricus_rubellus_Quantity</t>
  </si>
  <si>
    <t>Eisenia_fetida_Quantity</t>
  </si>
  <si>
    <t>Allolobophora_chlorotica_Quantity</t>
  </si>
  <si>
    <t>Aporrectodea_rosea_Quantity</t>
  </si>
  <si>
    <t>Octolasion_cyaneum_Quantity</t>
  </si>
  <si>
    <t>Octlasion_tyrtaeum_Quantity</t>
  </si>
  <si>
    <t>Allobophora_cupulfera_Quantity</t>
  </si>
  <si>
    <t>Proctodrilus_antipae_Quantity</t>
  </si>
  <si>
    <t>Aporrectodea_longa_Quantity</t>
  </si>
  <si>
    <t>Lumbricus_terrestris_Quantity</t>
  </si>
  <si>
    <t>Ind_Adult_Quantity</t>
  </si>
  <si>
    <t>Ind_Quantity</t>
  </si>
  <si>
    <t>Ind_Juv_Quantity</t>
  </si>
  <si>
    <t>Epi_Juv_Quantity</t>
  </si>
  <si>
    <t>Endo_Juv_Quantity</t>
  </si>
  <si>
    <t>Ane_Juv_Quantity</t>
  </si>
  <si>
    <t>Lumbricus_castaneus_Mass</t>
  </si>
  <si>
    <t>Lumbricus_rubellus_Mass</t>
  </si>
  <si>
    <t>Eisenia_fetida_Mass</t>
  </si>
  <si>
    <t>Allolobophora_chlorotica_Mass</t>
  </si>
  <si>
    <t>Aporrectodea_rosea_Mass</t>
  </si>
  <si>
    <t>Octolasion_cyaneum_Mass</t>
  </si>
  <si>
    <t>Octlasion_tyrtaeum_Mass</t>
  </si>
  <si>
    <t>Allobophora_cupulfera_Mass</t>
  </si>
  <si>
    <t>Proctodrilus_antipae_Mass</t>
  </si>
  <si>
    <t>Aporrectodea_longa_Mass</t>
  </si>
  <si>
    <t>Lumbricus_terrestris_Mass</t>
  </si>
  <si>
    <t>Ind_Mass</t>
  </si>
  <si>
    <t>Ind_Adult_Mass</t>
  </si>
  <si>
    <t>Ind_Juv_Mass</t>
  </si>
  <si>
    <t>Epi_Juv_Mass</t>
  </si>
  <si>
    <t>Endo_Juv_Mass</t>
  </si>
  <si>
    <t>Ane_Juv_Mass</t>
  </si>
  <si>
    <t>Total_Quantity</t>
  </si>
  <si>
    <t>Total_Mass</t>
  </si>
  <si>
    <t>Adult_Quantity</t>
  </si>
  <si>
    <t>Adult_Mass</t>
  </si>
  <si>
    <t>Juv_Quantity</t>
  </si>
  <si>
    <t>Juv_Mass</t>
  </si>
  <si>
    <t>Ane_Mass</t>
  </si>
  <si>
    <t>Ane_Quantity</t>
  </si>
  <si>
    <t>Epi_Mass</t>
  </si>
  <si>
    <t>Epi_Quantity</t>
  </si>
  <si>
    <t>Endo_Mass</t>
  </si>
  <si>
    <t>Endo_Quantity</t>
  </si>
  <si>
    <t>Divided_Quantity</t>
  </si>
  <si>
    <t>Divided_Mass</t>
  </si>
  <si>
    <t>total mass:</t>
  </si>
  <si>
    <t>total individuals:</t>
  </si>
  <si>
    <t>Twin Ring</t>
  </si>
  <si>
    <t>Divided Worms:</t>
  </si>
  <si>
    <t>tief</t>
  </si>
  <si>
    <t>Aporretodea_caliginosa_Quantity</t>
  </si>
  <si>
    <t>Aporretodea_caliginosa_Mass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</si>
</sst>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Alignment="1">
      <alignment vertical="center"/>
    </xf>
    <xf numFmtId="2" fontId="0" fillId="2" borderId="1" xfId="0" applyNumberFormat="1" applyFill="1" applyBorder="1" applyAlignment="1">
      <alignment vertical="center" wrapText="1"/>
    </xf>
    <xf numFmtId="1" fontId="0" fillId="0" borderId="0" xfId="0" applyNumberFormat="1" applyAlignment="1">
      <alignment vertical="center"/>
    </xf>
    <xf numFmtId="1" fontId="0" fillId="2" borderId="1" xfId="0" applyNumberFormat="1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 wrapText="1"/>
    </xf>
    <xf numFmtId="2" fontId="0" fillId="4" borderId="1" xfId="0" applyNumberFormat="1" applyFill="1" applyBorder="1" applyAlignment="1">
      <alignment vertical="center" wrapText="1"/>
    </xf>
    <xf numFmtId="1" fontId="0" fillId="3" borderId="2" xfId="0" applyNumberFormat="1" applyFill="1" applyBorder="1" applyAlignment="1">
      <alignment vertical="center" wrapText="1"/>
    </xf>
    <xf numFmtId="2" fontId="0" fillId="0" borderId="3" xfId="0" applyNumberFormat="1" applyBorder="1" applyAlignment="1">
      <alignment vertical="center"/>
    </xf>
    <xf numFmtId="2" fontId="0" fillId="5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2" fontId="0" fillId="5" borderId="3" xfId="0" applyNumberFormat="1" applyFill="1" applyBorder="1" applyAlignment="1">
      <alignment vertical="center"/>
    </xf>
    <xf numFmtId="2" fontId="0" fillId="0" borderId="4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2" fontId="0" fillId="0" borderId="0" xfId="0" applyNumberFormat="1"/>
    <xf numFmtId="1" fontId="0" fillId="0" borderId="0" xfId="0" applyNumberFormat="1"/>
    <xf numFmtId="2" fontId="0" fillId="5" borderId="5" xfId="0" applyNumberFormat="1" applyFill="1" applyBorder="1" applyAlignment="1">
      <alignment vertical="center"/>
    </xf>
    <xf numFmtId="1" fontId="0" fillId="5" borderId="5" xfId="0" applyNumberFormat="1" applyFill="1" applyBorder="1" applyAlignment="1">
      <alignment vertical="center"/>
    </xf>
    <xf numFmtId="2" fontId="0" fillId="5" borderId="6" xfId="0" applyNumberForma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288BD"/>
      <color rgb="FF6AC25E"/>
      <color rgb="FF9E01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dmann, Larissa" id="{01D72687-C2C3-4A21-96D8-79E80BC0A77A}" userId="S::larissa.feldmann@stud.uni-goettingen.de::c0da6da4-57fd-4e4d-a16b-5b834e3b8f9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G209" dT="2024-04-21T14:52:01.58" personId="{01D72687-C2C3-4A21-96D8-79E80BC0A77A}" id="{82DBF2FB-3A5C-4A2A-ADE4-3826B25597B9}">
    <text>Handauslese! Krümmel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D125" dT="2024-04-21T14:52:01.58" personId="{01D72687-C2C3-4A21-96D8-79E80BC0A77A}" id="{20E04AF2-4FDC-4DF6-90B0-9F745291B008}">
    <text>Handauslese! Krümmel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70"/>
  <sheetViews>
    <sheetView zoomScale="55" zoomScaleNormal="5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W13" sqref="W13"/>
    </sheetView>
  </sheetViews>
  <sheetFormatPr baseColWidth="10" defaultColWidth="8.88671875" defaultRowHeight="14.4" x14ac:dyDescent="0.3"/>
  <cols>
    <col min="1" max="1" width="8.88671875" style="1"/>
    <col min="2" max="2" width="6.21875" style="1" customWidth="1"/>
    <col min="3" max="9" width="5.77734375" style="3" customWidth="1"/>
    <col min="10" max="10" width="12.6640625" style="1" bestFit="1" customWidth="1"/>
    <col min="11" max="13" width="7.77734375" style="3" customWidth="1"/>
    <col min="14" max="14" width="12.6640625" style="3" bestFit="1" customWidth="1"/>
    <col min="15" max="15" width="12.77734375" style="3" customWidth="1"/>
    <col min="16" max="16" width="12.77734375" style="1" customWidth="1"/>
    <col min="17" max="17" width="12.77734375" style="3" customWidth="1"/>
    <col min="18" max="18" width="12.77734375" style="1" customWidth="1"/>
    <col min="19" max="19" width="12.77734375" style="3" customWidth="1"/>
    <col min="20" max="20" width="12.77734375" style="1" customWidth="1"/>
    <col min="21" max="21" width="12.77734375" style="3" customWidth="1"/>
    <col min="22" max="22" width="12.77734375" style="1" customWidth="1"/>
    <col min="23" max="23" width="12.77734375" style="3" customWidth="1"/>
    <col min="24" max="24" width="12.77734375" style="1" customWidth="1"/>
    <col min="25" max="25" width="12.77734375" style="3" customWidth="1"/>
    <col min="26" max="26" width="12.77734375" style="12" customWidth="1"/>
    <col min="27" max="27" width="12.77734375" style="3" customWidth="1"/>
    <col min="28" max="28" width="12.77734375" style="1" customWidth="1"/>
    <col min="29" max="29" width="12.77734375" style="3" customWidth="1"/>
    <col min="30" max="32" width="12.77734375" style="1" customWidth="1"/>
    <col min="33" max="33" width="12.77734375" style="3" customWidth="1"/>
    <col min="34" max="34" width="12.77734375" style="1" customWidth="1"/>
    <col min="35" max="35" width="12.77734375" style="3" customWidth="1"/>
    <col min="36" max="36" width="12.77734375" style="1" customWidth="1"/>
    <col min="37" max="37" width="12.77734375" style="3" customWidth="1"/>
    <col min="38" max="38" width="12.77734375" style="1" customWidth="1"/>
    <col min="39" max="39" width="12.77734375" style="3" customWidth="1"/>
    <col min="40" max="40" width="12.77734375" style="1" customWidth="1"/>
    <col min="41" max="41" width="12.77734375" style="3" customWidth="1"/>
    <col min="42" max="42" width="12.77734375" style="1" customWidth="1"/>
    <col min="43" max="43" width="12.77734375" style="3" customWidth="1"/>
    <col min="44" max="44" width="12.77734375" style="1" customWidth="1"/>
    <col min="45" max="45" width="12.77734375" style="3" customWidth="1"/>
    <col min="46" max="46" width="12.77734375" style="1" customWidth="1"/>
    <col min="47" max="47" width="12.77734375" style="3" customWidth="1"/>
    <col min="48" max="48" width="12.77734375" style="1" customWidth="1"/>
    <col min="49" max="49" width="12.77734375" style="3" customWidth="1"/>
    <col min="50" max="50" width="12.77734375" style="1" customWidth="1"/>
    <col min="51" max="51" width="12.77734375" style="3" customWidth="1"/>
    <col min="52" max="52" width="12.77734375" style="1" customWidth="1"/>
    <col min="53" max="53" width="12.77734375" style="3" customWidth="1"/>
    <col min="54" max="54" width="12.77734375" style="1" customWidth="1"/>
    <col min="55" max="55" width="12.77734375" style="3" customWidth="1"/>
    <col min="56" max="56" width="12.77734375" style="1" customWidth="1"/>
    <col min="57" max="57" width="12.77734375" style="3" customWidth="1"/>
    <col min="58" max="58" width="12.77734375" style="1" customWidth="1"/>
    <col min="59" max="59" width="12.77734375" style="3" customWidth="1"/>
    <col min="60" max="60" width="12.77734375" style="1" customWidth="1"/>
    <col min="61" max="61" width="12.77734375" style="3" customWidth="1"/>
    <col min="62" max="62" width="12.77734375" style="1" customWidth="1"/>
    <col min="63" max="63" width="12.77734375" style="3" customWidth="1"/>
    <col min="64" max="64" width="12.77734375" style="1" customWidth="1"/>
    <col min="65" max="16384" width="8.88671875" style="1"/>
  </cols>
  <sheetData>
    <row r="1" spans="1:64" s="5" customFormat="1" ht="43.2" x14ac:dyDescent="0.3">
      <c r="A1" s="5" t="s">
        <v>1</v>
      </c>
      <c r="B1" s="5" t="s">
        <v>59</v>
      </c>
      <c r="C1" s="6" t="s">
        <v>3</v>
      </c>
      <c r="D1" s="6" t="s">
        <v>57</v>
      </c>
      <c r="E1" s="6" t="s">
        <v>56</v>
      </c>
      <c r="F1" s="6" t="s">
        <v>55</v>
      </c>
      <c r="G1" s="6" t="s">
        <v>16</v>
      </c>
      <c r="H1" s="6" t="s">
        <v>2</v>
      </c>
      <c r="I1" s="6" t="s">
        <v>42</v>
      </c>
      <c r="J1" s="5" t="s">
        <v>60</v>
      </c>
      <c r="K1" s="6" t="s">
        <v>61</v>
      </c>
      <c r="L1" s="6" t="s">
        <v>62</v>
      </c>
      <c r="M1" s="6" t="s">
        <v>113</v>
      </c>
      <c r="N1" s="6" t="s">
        <v>0</v>
      </c>
      <c r="O1" s="4" t="s">
        <v>108</v>
      </c>
      <c r="P1" s="2" t="s">
        <v>107</v>
      </c>
      <c r="Q1" s="7" t="s">
        <v>106</v>
      </c>
      <c r="R1" s="8" t="s">
        <v>105</v>
      </c>
      <c r="S1" s="9" t="s">
        <v>104</v>
      </c>
      <c r="T1" s="10" t="s">
        <v>103</v>
      </c>
      <c r="U1" s="6" t="s">
        <v>97</v>
      </c>
      <c r="V1" s="5" t="s">
        <v>98</v>
      </c>
      <c r="W1" s="6" t="s">
        <v>99</v>
      </c>
      <c r="X1" s="5" t="s">
        <v>100</v>
      </c>
      <c r="Y1" s="6" t="s">
        <v>101</v>
      </c>
      <c r="Z1" s="5" t="s">
        <v>102</v>
      </c>
      <c r="AA1" s="11" t="s">
        <v>63</v>
      </c>
      <c r="AB1" s="8" t="s">
        <v>80</v>
      </c>
      <c r="AC1" s="7" t="s">
        <v>64</v>
      </c>
      <c r="AD1" s="8" t="s">
        <v>81</v>
      </c>
      <c r="AE1" s="8" t="s">
        <v>65</v>
      </c>
      <c r="AF1" s="8" t="s">
        <v>82</v>
      </c>
      <c r="AG1" s="4" t="s">
        <v>66</v>
      </c>
      <c r="AH1" s="2" t="s">
        <v>83</v>
      </c>
      <c r="AI1" s="4" t="s">
        <v>116</v>
      </c>
      <c r="AJ1" s="2" t="s">
        <v>117</v>
      </c>
      <c r="AK1" s="4" t="s">
        <v>67</v>
      </c>
      <c r="AL1" s="2" t="s">
        <v>84</v>
      </c>
      <c r="AM1" s="4" t="s">
        <v>68</v>
      </c>
      <c r="AN1" s="2" t="s">
        <v>85</v>
      </c>
      <c r="AO1" s="4" t="s">
        <v>69</v>
      </c>
      <c r="AP1" s="2" t="s">
        <v>86</v>
      </c>
      <c r="AQ1" s="4" t="s">
        <v>70</v>
      </c>
      <c r="AR1" s="2" t="s">
        <v>87</v>
      </c>
      <c r="AS1" s="4" t="s">
        <v>71</v>
      </c>
      <c r="AT1" s="2" t="s">
        <v>88</v>
      </c>
      <c r="AU1" s="9" t="s">
        <v>72</v>
      </c>
      <c r="AV1" s="10" t="s">
        <v>89</v>
      </c>
      <c r="AW1" s="9" t="s">
        <v>73</v>
      </c>
      <c r="AX1" s="10" t="s">
        <v>90</v>
      </c>
      <c r="AY1" s="6" t="s">
        <v>75</v>
      </c>
      <c r="AZ1" s="5" t="s">
        <v>91</v>
      </c>
      <c r="BA1" s="6" t="s">
        <v>74</v>
      </c>
      <c r="BB1" s="5" t="s">
        <v>92</v>
      </c>
      <c r="BC1" s="6" t="s">
        <v>76</v>
      </c>
      <c r="BD1" s="5" t="s">
        <v>93</v>
      </c>
      <c r="BE1" s="7" t="s">
        <v>77</v>
      </c>
      <c r="BF1" s="8" t="s">
        <v>94</v>
      </c>
      <c r="BG1" s="4" t="s">
        <v>78</v>
      </c>
      <c r="BH1" s="2" t="s">
        <v>95</v>
      </c>
      <c r="BI1" s="9" t="s">
        <v>79</v>
      </c>
      <c r="BJ1" s="10" t="s">
        <v>96</v>
      </c>
      <c r="BK1" s="6" t="s">
        <v>109</v>
      </c>
      <c r="BL1" s="5" t="s">
        <v>110</v>
      </c>
    </row>
    <row r="2" spans="1:64" s="13" customFormat="1" x14ac:dyDescent="0.3">
      <c r="A2" s="13" t="s">
        <v>4</v>
      </c>
      <c r="B2" s="13" t="s">
        <v>3</v>
      </c>
      <c r="C2" s="14">
        <v>1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 t="s">
        <v>61</v>
      </c>
      <c r="K2" s="14">
        <v>1</v>
      </c>
      <c r="L2" s="14">
        <v>0</v>
      </c>
      <c r="M2" s="14">
        <v>0</v>
      </c>
      <c r="N2" s="14">
        <v>1</v>
      </c>
      <c r="O2" s="14">
        <f t="shared" ref="O2:O65" si="0">SUM(AG2,AI2,AK2,AM2,AO2,AQ2,AS2,BG2)*IF($M2=1,8,4)</f>
        <v>224</v>
      </c>
      <c r="P2" s="13">
        <f t="shared" ref="P2:P65" si="1">SUM(AH2,AJ2,AL2,AN2,AP2,AR2,AT2,BH2)*IF($M2=1,8,4)</f>
        <v>48.120000000000005</v>
      </c>
      <c r="Q2" s="14">
        <f t="shared" ref="Q2:Q65" si="2">SUM(AA2,AC2,AE2,BE2)*IF($M2=1,8,4)</f>
        <v>0</v>
      </c>
      <c r="R2" s="13">
        <f t="shared" ref="R2:R65" si="3">SUM(AB2,AD2,AF2,BF2)*IF($M2=1,8,4)</f>
        <v>0</v>
      </c>
      <c r="S2" s="14">
        <f t="shared" ref="S2:S65" si="4">SUM(AU2,AW2,BI2)*IF($M2=1,8,4)</f>
        <v>8</v>
      </c>
      <c r="T2" s="13">
        <f t="shared" ref="T2:T65" si="5">SUM(AV2,AX2,BJ2)*IF($M2=1,8,4)</f>
        <v>5.4</v>
      </c>
      <c r="U2" s="14">
        <f t="shared" ref="U2:U65" si="6">SUM(AA2,AC2,AE2,AG2,AI2,AK2,AM2,AO2,AQ2,AS2,AU2,AW2,AY2,BA2,BC2,BE2,BG2,BI2)*IF($M2=1,8,4)</f>
        <v>276</v>
      </c>
      <c r="V2" s="13">
        <f t="shared" ref="V2:V65" si="7">SUM(AB2,AD2,AF2,AH2,AJ2,AL2,AN2,AP2,AR2,AT2,AV2,AX2,AZ2,BB2,BD2,BF2,BH2,BJ2)*IF($M2=1,8,4)</f>
        <v>56.999999999999993</v>
      </c>
      <c r="W2" s="14">
        <f t="shared" ref="W2:W65" si="8">SUM(AA2,AC2,AE2,AG2,AI2,AK2,AM2,AO2,AQ2,AS2,AU2,AW2,BA2)*IF($M2=1,8,4)</f>
        <v>100</v>
      </c>
      <c r="X2" s="13">
        <f t="shared" ref="X2:X65" si="9">SUM(AB2,AD2,AF2,AH2,AJ2,AL2,AN2,AP2,AR2,AT2,AV2,AX2,BB2)*IF($M2=1,8,4)</f>
        <v>31.08</v>
      </c>
      <c r="Y2" s="14">
        <f t="shared" ref="Y2:Y65" si="10">SUM(BC2,BE2,BG2,BI2)*IF($M2=1,8,4)</f>
        <v>132</v>
      </c>
      <c r="Z2" s="15">
        <f t="shared" ref="Z2:Z65" si="11">SUM(BD2,BF2,BH2,BJ2)*IF($M2=1,8,4)</f>
        <v>22.44</v>
      </c>
      <c r="AA2" s="14"/>
      <c r="AC2" s="14"/>
      <c r="AG2" s="14">
        <v>10</v>
      </c>
      <c r="AH2" s="13">
        <v>2.39</v>
      </c>
      <c r="AI2" s="14">
        <v>7</v>
      </c>
      <c r="AJ2" s="13">
        <v>2.48</v>
      </c>
      <c r="AK2" s="14">
        <v>7</v>
      </c>
      <c r="AL2" s="13">
        <v>1.59</v>
      </c>
      <c r="AM2" s="14"/>
      <c r="AO2" s="14"/>
      <c r="AQ2" s="14"/>
      <c r="AS2" s="14"/>
      <c r="AU2" s="14"/>
      <c r="AW2" s="14">
        <v>1</v>
      </c>
      <c r="AX2" s="13">
        <v>1.31</v>
      </c>
      <c r="AY2" s="14">
        <v>11</v>
      </c>
      <c r="AZ2" s="13">
        <v>0.87</v>
      </c>
      <c r="BA2" s="14"/>
      <c r="BC2" s="14"/>
      <c r="BE2" s="14"/>
      <c r="BG2" s="14">
        <v>32</v>
      </c>
      <c r="BH2" s="13">
        <v>5.57</v>
      </c>
      <c r="BI2" s="14">
        <v>1</v>
      </c>
      <c r="BJ2" s="13">
        <v>0.04</v>
      </c>
      <c r="BK2" s="14">
        <v>15</v>
      </c>
    </row>
    <row r="3" spans="1:64" s="13" customFormat="1" x14ac:dyDescent="0.3">
      <c r="A3" s="13" t="s">
        <v>29</v>
      </c>
      <c r="B3" s="13" t="s">
        <v>3</v>
      </c>
      <c r="C3" s="14">
        <v>1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 t="s">
        <v>61</v>
      </c>
      <c r="K3" s="14">
        <v>1</v>
      </c>
      <c r="L3" s="14">
        <v>0</v>
      </c>
      <c r="M3" s="14">
        <v>0</v>
      </c>
      <c r="N3" s="14">
        <v>1</v>
      </c>
      <c r="O3" s="14">
        <f t="shared" si="0"/>
        <v>0</v>
      </c>
      <c r="P3" s="13">
        <f t="shared" si="1"/>
        <v>0</v>
      </c>
      <c r="Q3" s="14">
        <f t="shared" si="2"/>
        <v>0</v>
      </c>
      <c r="R3" s="13">
        <f t="shared" si="3"/>
        <v>0</v>
      </c>
      <c r="S3" s="14">
        <f t="shared" si="4"/>
        <v>20</v>
      </c>
      <c r="T3" s="13">
        <f t="shared" si="5"/>
        <v>91.36</v>
      </c>
      <c r="U3" s="14">
        <f t="shared" si="6"/>
        <v>20</v>
      </c>
      <c r="V3" s="13">
        <f t="shared" si="7"/>
        <v>91.36</v>
      </c>
      <c r="W3" s="14">
        <f t="shared" si="8"/>
        <v>12</v>
      </c>
      <c r="X3" s="13">
        <f t="shared" si="9"/>
        <v>60.32</v>
      </c>
      <c r="Y3" s="14">
        <f t="shared" si="10"/>
        <v>8</v>
      </c>
      <c r="Z3" s="15">
        <f t="shared" si="11"/>
        <v>31.04</v>
      </c>
      <c r="AA3" s="14"/>
      <c r="AC3" s="14"/>
      <c r="AG3" s="14"/>
      <c r="AI3" s="14"/>
      <c r="AK3" s="14"/>
      <c r="AM3" s="14"/>
      <c r="AO3" s="14"/>
      <c r="AQ3" s="14"/>
      <c r="AS3" s="14"/>
      <c r="AU3" s="14"/>
      <c r="AW3" s="14">
        <v>3</v>
      </c>
      <c r="AX3" s="13">
        <v>15.08</v>
      </c>
      <c r="AY3" s="14"/>
      <c r="BA3" s="14"/>
      <c r="BC3" s="14"/>
      <c r="BE3" s="14"/>
      <c r="BG3" s="14"/>
      <c r="BI3" s="14">
        <v>2</v>
      </c>
      <c r="BJ3" s="13">
        <v>7.76</v>
      </c>
      <c r="BK3" s="14"/>
    </row>
    <row r="4" spans="1:64" s="13" customFormat="1" x14ac:dyDescent="0.3">
      <c r="A4" s="13" t="s">
        <v>5</v>
      </c>
      <c r="B4" s="13" t="s">
        <v>3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 t="s">
        <v>61</v>
      </c>
      <c r="K4" s="14">
        <v>1</v>
      </c>
      <c r="L4" s="14">
        <v>0</v>
      </c>
      <c r="M4" s="14">
        <v>0</v>
      </c>
      <c r="N4" s="14">
        <v>2</v>
      </c>
      <c r="O4" s="14">
        <f t="shared" si="0"/>
        <v>384</v>
      </c>
      <c r="P4" s="13">
        <f t="shared" si="1"/>
        <v>79.8</v>
      </c>
      <c r="Q4" s="14">
        <f t="shared" si="2"/>
        <v>28</v>
      </c>
      <c r="R4" s="13">
        <f t="shared" si="3"/>
        <v>5.8000000000000007</v>
      </c>
      <c r="S4" s="14">
        <f t="shared" si="4"/>
        <v>24</v>
      </c>
      <c r="T4" s="13">
        <f t="shared" si="5"/>
        <v>4.04</v>
      </c>
      <c r="U4" s="14">
        <f t="shared" si="6"/>
        <v>444</v>
      </c>
      <c r="V4" s="13">
        <f t="shared" si="7"/>
        <v>90.68</v>
      </c>
      <c r="W4" s="14">
        <f t="shared" si="8"/>
        <v>232</v>
      </c>
      <c r="X4" s="13">
        <f t="shared" si="9"/>
        <v>56.44</v>
      </c>
      <c r="Y4" s="14">
        <f t="shared" si="10"/>
        <v>208</v>
      </c>
      <c r="Z4" s="15">
        <f t="shared" si="11"/>
        <v>33.96</v>
      </c>
      <c r="AA4" s="14"/>
      <c r="AC4" s="14">
        <v>6</v>
      </c>
      <c r="AD4" s="13">
        <v>1.35</v>
      </c>
      <c r="AG4" s="14">
        <v>5</v>
      </c>
      <c r="AH4" s="13">
        <v>1.23</v>
      </c>
      <c r="AI4" s="14">
        <v>31</v>
      </c>
      <c r="AJ4" s="13">
        <v>6.91</v>
      </c>
      <c r="AK4" s="14">
        <v>15</v>
      </c>
      <c r="AL4" s="13">
        <v>4.43</v>
      </c>
      <c r="AM4" s="14"/>
      <c r="AO4" s="14"/>
      <c r="AQ4" s="14"/>
      <c r="AS4" s="14"/>
      <c r="AU4" s="14"/>
      <c r="AW4" s="14"/>
      <c r="AY4" s="14">
        <v>1</v>
      </c>
      <c r="AZ4" s="13">
        <v>7.0000000000000007E-2</v>
      </c>
      <c r="BA4" s="14">
        <v>1</v>
      </c>
      <c r="BB4" s="13">
        <v>0.19</v>
      </c>
      <c r="BC4" s="14"/>
      <c r="BE4" s="14">
        <v>1</v>
      </c>
      <c r="BF4" s="13">
        <v>0.1</v>
      </c>
      <c r="BG4" s="14">
        <v>45</v>
      </c>
      <c r="BH4" s="13">
        <v>7.38</v>
      </c>
      <c r="BI4" s="14">
        <v>6</v>
      </c>
      <c r="BJ4" s="13">
        <v>1.01</v>
      </c>
      <c r="BK4" s="14">
        <v>4</v>
      </c>
    </row>
    <row r="5" spans="1:64" s="13" customFormat="1" x14ac:dyDescent="0.3">
      <c r="A5" s="13" t="s">
        <v>28</v>
      </c>
      <c r="B5" s="13" t="s">
        <v>3</v>
      </c>
      <c r="C5" s="14">
        <v>1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 t="s">
        <v>61</v>
      </c>
      <c r="K5" s="14">
        <v>1</v>
      </c>
      <c r="L5" s="14">
        <v>0</v>
      </c>
      <c r="M5" s="14">
        <v>0</v>
      </c>
      <c r="N5" s="14">
        <v>2</v>
      </c>
      <c r="O5" s="14">
        <f t="shared" si="0"/>
        <v>0</v>
      </c>
      <c r="P5" s="13">
        <f t="shared" si="1"/>
        <v>0</v>
      </c>
      <c r="Q5" s="14">
        <f t="shared" si="2"/>
        <v>0</v>
      </c>
      <c r="R5" s="13">
        <f t="shared" si="3"/>
        <v>0</v>
      </c>
      <c r="S5" s="14">
        <f t="shared" si="4"/>
        <v>36</v>
      </c>
      <c r="T5" s="13">
        <f t="shared" si="5"/>
        <v>139.72</v>
      </c>
      <c r="U5" s="14">
        <f t="shared" si="6"/>
        <v>36</v>
      </c>
      <c r="V5" s="13">
        <f t="shared" si="7"/>
        <v>139.72</v>
      </c>
      <c r="W5" s="14">
        <f t="shared" si="8"/>
        <v>20</v>
      </c>
      <c r="X5" s="13">
        <f t="shared" si="9"/>
        <v>109.52</v>
      </c>
      <c r="Y5" s="14">
        <f t="shared" si="10"/>
        <v>16</v>
      </c>
      <c r="Z5" s="15">
        <f t="shared" si="11"/>
        <v>30.2</v>
      </c>
      <c r="AA5" s="14"/>
      <c r="AC5" s="14"/>
      <c r="AG5" s="14"/>
      <c r="AI5" s="14"/>
      <c r="AK5" s="14"/>
      <c r="AM5" s="14"/>
      <c r="AO5" s="14"/>
      <c r="AQ5" s="14"/>
      <c r="AS5" s="14"/>
      <c r="AU5" s="14"/>
      <c r="AW5" s="14">
        <v>5</v>
      </c>
      <c r="AX5" s="13">
        <v>27.38</v>
      </c>
      <c r="AY5" s="14"/>
      <c r="BA5" s="14"/>
      <c r="BC5" s="14"/>
      <c r="BE5" s="14"/>
      <c r="BG5" s="14"/>
      <c r="BI5" s="14">
        <v>4</v>
      </c>
      <c r="BJ5" s="13">
        <v>7.55</v>
      </c>
      <c r="BK5" s="14"/>
    </row>
    <row r="6" spans="1:64" s="13" customFormat="1" x14ac:dyDescent="0.3">
      <c r="A6" s="13" t="s">
        <v>6</v>
      </c>
      <c r="B6" s="13" t="s">
        <v>3</v>
      </c>
      <c r="C6" s="14">
        <v>1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 t="s">
        <v>61</v>
      </c>
      <c r="K6" s="14">
        <v>1</v>
      </c>
      <c r="L6" s="14">
        <v>0</v>
      </c>
      <c r="M6" s="14">
        <v>0</v>
      </c>
      <c r="N6" s="14">
        <v>3</v>
      </c>
      <c r="O6" s="14">
        <f t="shared" si="0"/>
        <v>260</v>
      </c>
      <c r="P6" s="13">
        <f t="shared" si="1"/>
        <v>52.56</v>
      </c>
      <c r="Q6" s="14">
        <f t="shared" si="2"/>
        <v>8</v>
      </c>
      <c r="R6" s="13">
        <f t="shared" si="3"/>
        <v>0.88</v>
      </c>
      <c r="S6" s="14">
        <f t="shared" si="4"/>
        <v>16</v>
      </c>
      <c r="T6" s="13">
        <f t="shared" si="5"/>
        <v>12.48</v>
      </c>
      <c r="U6" s="14">
        <f t="shared" si="6"/>
        <v>348</v>
      </c>
      <c r="V6" s="13">
        <f t="shared" si="7"/>
        <v>72.320000000000007</v>
      </c>
      <c r="W6" s="14">
        <f t="shared" si="8"/>
        <v>80</v>
      </c>
      <c r="X6" s="13">
        <f t="shared" si="9"/>
        <v>20.16</v>
      </c>
      <c r="Y6" s="14">
        <f t="shared" si="10"/>
        <v>204</v>
      </c>
      <c r="Z6" s="15">
        <f t="shared" si="11"/>
        <v>45.760000000000005</v>
      </c>
      <c r="AA6" s="14"/>
      <c r="AC6" s="14">
        <v>1</v>
      </c>
      <c r="AD6" s="13">
        <v>0.15</v>
      </c>
      <c r="AG6" s="14">
        <v>10</v>
      </c>
      <c r="AH6" s="13">
        <v>2.33</v>
      </c>
      <c r="AI6" s="14">
        <v>3</v>
      </c>
      <c r="AJ6" s="13">
        <v>0.97</v>
      </c>
      <c r="AK6" s="14">
        <v>6</v>
      </c>
      <c r="AL6" s="13">
        <v>1.59</v>
      </c>
      <c r="AM6" s="14"/>
      <c r="AO6" s="14"/>
      <c r="AQ6" s="14"/>
      <c r="AS6" s="14"/>
      <c r="AU6" s="14"/>
      <c r="AW6" s="14"/>
      <c r="AY6" s="14">
        <v>16</v>
      </c>
      <c r="AZ6" s="13">
        <v>1.6</v>
      </c>
      <c r="BA6" s="14"/>
      <c r="BC6" s="14"/>
      <c r="BE6" s="14">
        <v>1</v>
      </c>
      <c r="BF6" s="13">
        <v>7.0000000000000007E-2</v>
      </c>
      <c r="BG6" s="14">
        <v>46</v>
      </c>
      <c r="BH6" s="13">
        <v>8.25</v>
      </c>
      <c r="BI6" s="14">
        <v>4</v>
      </c>
      <c r="BJ6" s="13">
        <v>3.12</v>
      </c>
      <c r="BK6" s="14">
        <v>22</v>
      </c>
      <c r="BL6" s="13">
        <v>2</v>
      </c>
    </row>
    <row r="7" spans="1:64" s="13" customFormat="1" x14ac:dyDescent="0.3">
      <c r="A7" s="13" t="s">
        <v>27</v>
      </c>
      <c r="B7" s="13" t="s">
        <v>3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 t="s">
        <v>61</v>
      </c>
      <c r="K7" s="14">
        <v>1</v>
      </c>
      <c r="L7" s="14">
        <v>0</v>
      </c>
      <c r="M7" s="14">
        <v>0</v>
      </c>
      <c r="N7" s="14">
        <v>3</v>
      </c>
      <c r="O7" s="14">
        <f t="shared" si="0"/>
        <v>0</v>
      </c>
      <c r="P7" s="13">
        <f t="shared" si="1"/>
        <v>0</v>
      </c>
      <c r="Q7" s="14">
        <f t="shared" si="2"/>
        <v>0</v>
      </c>
      <c r="R7" s="13">
        <f t="shared" si="3"/>
        <v>0</v>
      </c>
      <c r="S7" s="14">
        <f t="shared" si="4"/>
        <v>24</v>
      </c>
      <c r="T7" s="13">
        <f t="shared" si="5"/>
        <v>83.320000000000007</v>
      </c>
      <c r="U7" s="14">
        <f t="shared" si="6"/>
        <v>24</v>
      </c>
      <c r="V7" s="13">
        <f t="shared" si="7"/>
        <v>83.320000000000007</v>
      </c>
      <c r="W7" s="14">
        <f t="shared" si="8"/>
        <v>4</v>
      </c>
      <c r="X7" s="13">
        <f t="shared" si="9"/>
        <v>19.28</v>
      </c>
      <c r="Y7" s="14">
        <f t="shared" si="10"/>
        <v>20</v>
      </c>
      <c r="Z7" s="15">
        <f t="shared" si="11"/>
        <v>64.040000000000006</v>
      </c>
      <c r="AA7" s="14"/>
      <c r="AC7" s="14"/>
      <c r="AG7" s="14"/>
      <c r="AI7" s="14"/>
      <c r="AK7" s="14"/>
      <c r="AM7" s="14"/>
      <c r="AO7" s="14"/>
      <c r="AQ7" s="14"/>
      <c r="AS7" s="14"/>
      <c r="AU7" s="14"/>
      <c r="AW7" s="14">
        <v>1</v>
      </c>
      <c r="AX7" s="13">
        <v>4.82</v>
      </c>
      <c r="AY7" s="14"/>
      <c r="BA7" s="14"/>
      <c r="BC7" s="14"/>
      <c r="BE7" s="14"/>
      <c r="BG7" s="14"/>
      <c r="BI7" s="14">
        <v>5</v>
      </c>
      <c r="BJ7" s="13">
        <v>16.010000000000002</v>
      </c>
      <c r="BK7" s="14">
        <v>1</v>
      </c>
    </row>
    <row r="8" spans="1:64" s="13" customFormat="1" x14ac:dyDescent="0.3">
      <c r="A8" s="13" t="s">
        <v>7</v>
      </c>
      <c r="B8" s="13" t="s">
        <v>3</v>
      </c>
      <c r="C8" s="14">
        <v>1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 t="s">
        <v>61</v>
      </c>
      <c r="K8" s="14">
        <v>1</v>
      </c>
      <c r="L8" s="14">
        <v>0</v>
      </c>
      <c r="M8" s="14">
        <v>0</v>
      </c>
      <c r="N8" s="14">
        <v>4</v>
      </c>
      <c r="O8" s="14">
        <f t="shared" si="0"/>
        <v>300</v>
      </c>
      <c r="P8" s="13">
        <f t="shared" si="1"/>
        <v>70.52000000000001</v>
      </c>
      <c r="Q8" s="14">
        <f t="shared" si="2"/>
        <v>4</v>
      </c>
      <c r="R8" s="13">
        <f t="shared" si="3"/>
        <v>0.52</v>
      </c>
      <c r="S8" s="14">
        <f t="shared" si="4"/>
        <v>16</v>
      </c>
      <c r="T8" s="13">
        <f t="shared" si="5"/>
        <v>6.92</v>
      </c>
      <c r="U8" s="14">
        <f t="shared" si="6"/>
        <v>396</v>
      </c>
      <c r="V8" s="13">
        <f t="shared" si="7"/>
        <v>85.36</v>
      </c>
      <c r="W8" s="14">
        <f t="shared" si="8"/>
        <v>136</v>
      </c>
      <c r="X8" s="13">
        <f t="shared" si="9"/>
        <v>37.159999999999997</v>
      </c>
      <c r="Y8" s="14">
        <f t="shared" si="10"/>
        <v>184</v>
      </c>
      <c r="Z8" s="15">
        <f t="shared" si="11"/>
        <v>40.800000000000004</v>
      </c>
      <c r="AA8" s="14"/>
      <c r="AC8" s="14">
        <v>1</v>
      </c>
      <c r="AD8" s="13">
        <v>0.13</v>
      </c>
      <c r="AG8" s="14">
        <v>13</v>
      </c>
      <c r="AH8" s="13">
        <v>3.33</v>
      </c>
      <c r="AI8" s="14">
        <v>15</v>
      </c>
      <c r="AJ8" s="13">
        <v>4.46</v>
      </c>
      <c r="AK8" s="14">
        <v>5</v>
      </c>
      <c r="AL8" s="13">
        <v>1.37</v>
      </c>
      <c r="AM8" s="14"/>
      <c r="AO8" s="14"/>
      <c r="AQ8" s="14"/>
      <c r="AS8" s="14"/>
      <c r="AU8" s="14"/>
      <c r="AW8" s="14"/>
      <c r="AY8" s="14">
        <v>19</v>
      </c>
      <c r="AZ8" s="13">
        <v>1.85</v>
      </c>
      <c r="BA8" s="14"/>
      <c r="BC8" s="14"/>
      <c r="BE8" s="14"/>
      <c r="BG8" s="14">
        <v>42</v>
      </c>
      <c r="BH8" s="13">
        <v>8.4700000000000006</v>
      </c>
      <c r="BI8" s="14">
        <v>4</v>
      </c>
      <c r="BJ8" s="13">
        <v>1.73</v>
      </c>
      <c r="BK8" s="14">
        <v>19</v>
      </c>
    </row>
    <row r="9" spans="1:64" s="13" customFormat="1" x14ac:dyDescent="0.3">
      <c r="A9" s="13" t="s">
        <v>24</v>
      </c>
      <c r="B9" s="13" t="s">
        <v>3</v>
      </c>
      <c r="C9" s="14">
        <v>1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 t="s">
        <v>61</v>
      </c>
      <c r="K9" s="14">
        <v>1</v>
      </c>
      <c r="L9" s="14">
        <v>0</v>
      </c>
      <c r="M9" s="14">
        <v>0</v>
      </c>
      <c r="N9" s="14">
        <v>4</v>
      </c>
      <c r="O9" s="14">
        <f t="shared" si="0"/>
        <v>0</v>
      </c>
      <c r="P9" s="13">
        <f t="shared" si="1"/>
        <v>0</v>
      </c>
      <c r="Q9" s="14">
        <f t="shared" si="2"/>
        <v>4</v>
      </c>
      <c r="R9" s="13">
        <f t="shared" si="3"/>
        <v>0.52</v>
      </c>
      <c r="S9" s="14">
        <f t="shared" si="4"/>
        <v>20</v>
      </c>
      <c r="T9" s="13">
        <f t="shared" si="5"/>
        <v>59.32</v>
      </c>
      <c r="U9" s="14">
        <f t="shared" si="6"/>
        <v>24</v>
      </c>
      <c r="V9" s="13">
        <f t="shared" si="7"/>
        <v>59.84</v>
      </c>
      <c r="W9" s="14">
        <f t="shared" si="8"/>
        <v>12</v>
      </c>
      <c r="X9" s="13">
        <f t="shared" si="9"/>
        <v>47.88</v>
      </c>
      <c r="Y9" s="14">
        <f t="shared" si="10"/>
        <v>12</v>
      </c>
      <c r="Z9" s="15">
        <f t="shared" si="11"/>
        <v>11.959999999999999</v>
      </c>
      <c r="AA9" s="14"/>
      <c r="AC9" s="14"/>
      <c r="AG9" s="14"/>
      <c r="AI9" s="14"/>
      <c r="AK9" s="14"/>
      <c r="AM9" s="14"/>
      <c r="AO9" s="14"/>
      <c r="AQ9" s="14"/>
      <c r="AS9" s="14"/>
      <c r="AU9" s="14"/>
      <c r="AW9" s="14">
        <v>3</v>
      </c>
      <c r="AX9" s="13">
        <v>11.97</v>
      </c>
      <c r="AY9" s="14"/>
      <c r="BA9" s="14"/>
      <c r="BC9" s="14"/>
      <c r="BE9" s="14">
        <v>1</v>
      </c>
      <c r="BF9" s="13">
        <v>0.13</v>
      </c>
      <c r="BG9" s="14"/>
      <c r="BI9" s="14">
        <v>2</v>
      </c>
      <c r="BJ9" s="13">
        <v>2.86</v>
      </c>
      <c r="BK9" s="14"/>
    </row>
    <row r="10" spans="1:64" s="13" customFormat="1" x14ac:dyDescent="0.3">
      <c r="A10" s="13" t="s">
        <v>8</v>
      </c>
      <c r="B10" s="13" t="s">
        <v>3</v>
      </c>
      <c r="C10" s="14">
        <v>1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 t="s">
        <v>61</v>
      </c>
      <c r="K10" s="14">
        <v>1</v>
      </c>
      <c r="L10" s="14">
        <v>0</v>
      </c>
      <c r="M10" s="14">
        <v>0</v>
      </c>
      <c r="N10" s="14">
        <v>5</v>
      </c>
      <c r="O10" s="14">
        <f t="shared" si="0"/>
        <v>224</v>
      </c>
      <c r="P10" s="13">
        <f t="shared" si="1"/>
        <v>48.480000000000004</v>
      </c>
      <c r="Q10" s="14">
        <f t="shared" si="2"/>
        <v>0</v>
      </c>
      <c r="R10" s="13">
        <f t="shared" si="3"/>
        <v>0</v>
      </c>
      <c r="S10" s="14">
        <f t="shared" si="4"/>
        <v>4</v>
      </c>
      <c r="T10" s="13">
        <f t="shared" si="5"/>
        <v>1.24</v>
      </c>
      <c r="U10" s="14">
        <f t="shared" si="6"/>
        <v>228</v>
      </c>
      <c r="V10" s="13">
        <f t="shared" si="7"/>
        <v>49.720000000000006</v>
      </c>
      <c r="W10" s="14">
        <f t="shared" si="8"/>
        <v>72</v>
      </c>
      <c r="X10" s="13">
        <f t="shared" si="9"/>
        <v>21.04</v>
      </c>
      <c r="Y10" s="14">
        <f t="shared" si="10"/>
        <v>156</v>
      </c>
      <c r="Z10" s="15">
        <f t="shared" si="11"/>
        <v>28.68</v>
      </c>
      <c r="AA10" s="14"/>
      <c r="AC10" s="14"/>
      <c r="AG10" s="14">
        <v>3</v>
      </c>
      <c r="AH10" s="13">
        <v>0.89</v>
      </c>
      <c r="AI10" s="14">
        <v>3</v>
      </c>
      <c r="AJ10" s="13">
        <v>1.07</v>
      </c>
      <c r="AK10" s="14">
        <v>11</v>
      </c>
      <c r="AL10" s="13">
        <v>3</v>
      </c>
      <c r="AM10" s="14">
        <v>1</v>
      </c>
      <c r="AN10" s="13">
        <v>0.3</v>
      </c>
      <c r="AO10" s="14"/>
      <c r="AQ10" s="14"/>
      <c r="AS10" s="14"/>
      <c r="AU10" s="14"/>
      <c r="AW10" s="14"/>
      <c r="AY10" s="14"/>
      <c r="BA10" s="14"/>
      <c r="BC10" s="14"/>
      <c r="BE10" s="14"/>
      <c r="BG10" s="14">
        <v>38</v>
      </c>
      <c r="BH10" s="13">
        <v>6.86</v>
      </c>
      <c r="BI10" s="14">
        <v>1</v>
      </c>
      <c r="BJ10" s="13">
        <v>0.31</v>
      </c>
      <c r="BK10" s="14">
        <v>4</v>
      </c>
    </row>
    <row r="11" spans="1:64" s="13" customFormat="1" x14ac:dyDescent="0.3">
      <c r="A11" s="13" t="s">
        <v>26</v>
      </c>
      <c r="B11" s="13" t="s">
        <v>3</v>
      </c>
      <c r="C11" s="14">
        <v>1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 t="s">
        <v>61</v>
      </c>
      <c r="K11" s="14">
        <v>1</v>
      </c>
      <c r="L11" s="14">
        <v>0</v>
      </c>
      <c r="M11" s="14">
        <v>0</v>
      </c>
      <c r="N11" s="14">
        <v>5</v>
      </c>
      <c r="O11" s="14">
        <f t="shared" si="0"/>
        <v>0</v>
      </c>
      <c r="P11" s="13">
        <f t="shared" si="1"/>
        <v>0</v>
      </c>
      <c r="Q11" s="14">
        <f t="shared" si="2"/>
        <v>0</v>
      </c>
      <c r="R11" s="13">
        <f t="shared" si="3"/>
        <v>0</v>
      </c>
      <c r="S11" s="14">
        <f t="shared" si="4"/>
        <v>36</v>
      </c>
      <c r="T11" s="13">
        <f t="shared" si="5"/>
        <v>100.08</v>
      </c>
      <c r="U11" s="14">
        <f t="shared" si="6"/>
        <v>36</v>
      </c>
      <c r="V11" s="13">
        <f t="shared" si="7"/>
        <v>100.08</v>
      </c>
      <c r="W11" s="14">
        <f t="shared" si="8"/>
        <v>20</v>
      </c>
      <c r="X11" s="13">
        <f t="shared" si="9"/>
        <v>74.56</v>
      </c>
      <c r="Y11" s="14">
        <f t="shared" si="10"/>
        <v>16</v>
      </c>
      <c r="Z11" s="15">
        <f t="shared" si="11"/>
        <v>25.52</v>
      </c>
      <c r="AA11" s="14"/>
      <c r="AC11" s="14"/>
      <c r="AG11" s="14"/>
      <c r="AI11" s="14"/>
      <c r="AK11" s="14"/>
      <c r="AM11" s="14"/>
      <c r="AO11" s="14"/>
      <c r="AQ11" s="14"/>
      <c r="AS11" s="14"/>
      <c r="AU11" s="14"/>
      <c r="AW11" s="14">
        <v>5</v>
      </c>
      <c r="AX11" s="13">
        <v>18.64</v>
      </c>
      <c r="AY11" s="14"/>
      <c r="BA11" s="14"/>
      <c r="BC11" s="14"/>
      <c r="BE11" s="14"/>
      <c r="BG11" s="14"/>
      <c r="BI11" s="14">
        <v>4</v>
      </c>
      <c r="BJ11" s="13">
        <v>6.38</v>
      </c>
      <c r="BK11" s="14"/>
    </row>
    <row r="12" spans="1:64" s="13" customFormat="1" x14ac:dyDescent="0.3">
      <c r="A12" s="13" t="s">
        <v>9</v>
      </c>
      <c r="B12" s="13" t="s">
        <v>3</v>
      </c>
      <c r="C12" s="14">
        <v>1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 t="s">
        <v>61</v>
      </c>
      <c r="K12" s="14">
        <v>1</v>
      </c>
      <c r="L12" s="14">
        <v>0</v>
      </c>
      <c r="M12" s="14">
        <v>0</v>
      </c>
      <c r="N12" s="14">
        <v>6</v>
      </c>
      <c r="O12" s="14">
        <f t="shared" si="0"/>
        <v>96</v>
      </c>
      <c r="P12" s="13">
        <f t="shared" si="1"/>
        <v>24.84</v>
      </c>
      <c r="Q12" s="14">
        <f t="shared" si="2"/>
        <v>20</v>
      </c>
      <c r="R12" s="13">
        <f t="shared" si="3"/>
        <v>4.2</v>
      </c>
      <c r="S12" s="14">
        <f t="shared" si="4"/>
        <v>44</v>
      </c>
      <c r="T12" s="13">
        <f t="shared" si="5"/>
        <v>83</v>
      </c>
      <c r="U12" s="14">
        <f t="shared" si="6"/>
        <v>160</v>
      </c>
      <c r="V12" s="13">
        <f t="shared" si="7"/>
        <v>112.04000000000002</v>
      </c>
      <c r="W12" s="14">
        <f t="shared" si="8"/>
        <v>144</v>
      </c>
      <c r="X12" s="13">
        <f t="shared" si="9"/>
        <v>101.08000000000001</v>
      </c>
      <c r="Y12" s="14">
        <f t="shared" si="10"/>
        <v>16</v>
      </c>
      <c r="Z12" s="15">
        <f t="shared" si="11"/>
        <v>10.96</v>
      </c>
      <c r="AA12" s="14"/>
      <c r="AC12" s="14">
        <v>4</v>
      </c>
      <c r="AD12" s="13">
        <v>0.73</v>
      </c>
      <c r="AE12" s="13">
        <v>1</v>
      </c>
      <c r="AF12" s="13">
        <v>0.32</v>
      </c>
      <c r="AG12" s="14">
        <v>2</v>
      </c>
      <c r="AH12" s="13">
        <v>0.44</v>
      </c>
      <c r="AI12" s="14">
        <v>2</v>
      </c>
      <c r="AJ12" s="13">
        <v>0.53</v>
      </c>
      <c r="AK12" s="14">
        <v>18</v>
      </c>
      <c r="AL12" s="13">
        <v>4.67</v>
      </c>
      <c r="AM12" s="14">
        <v>2</v>
      </c>
      <c r="AN12" s="13">
        <v>0.56999999999999995</v>
      </c>
      <c r="AO12" s="14"/>
      <c r="AQ12" s="14"/>
      <c r="AS12" s="14"/>
      <c r="AU12" s="14"/>
      <c r="AW12" s="14">
        <v>7</v>
      </c>
      <c r="AX12" s="13">
        <v>18.010000000000002</v>
      </c>
      <c r="AY12" s="14"/>
      <c r="BA12" s="14"/>
      <c r="BC12" s="14"/>
      <c r="BE12" s="14"/>
      <c r="BG12" s="14"/>
      <c r="BI12" s="14">
        <v>4</v>
      </c>
      <c r="BJ12" s="13">
        <v>2.74</v>
      </c>
      <c r="BK12" s="14">
        <v>5</v>
      </c>
    </row>
    <row r="13" spans="1:64" s="13" customFormat="1" x14ac:dyDescent="0.3">
      <c r="A13" s="13" t="s">
        <v>25</v>
      </c>
      <c r="B13" s="13" t="s">
        <v>3</v>
      </c>
      <c r="C13" s="14">
        <v>1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 t="s">
        <v>61</v>
      </c>
      <c r="K13" s="14">
        <v>1</v>
      </c>
      <c r="L13" s="14">
        <v>0</v>
      </c>
      <c r="M13" s="14">
        <v>0</v>
      </c>
      <c r="N13" s="14">
        <v>6</v>
      </c>
      <c r="O13" s="14">
        <f t="shared" si="0"/>
        <v>4</v>
      </c>
      <c r="P13" s="13">
        <f t="shared" si="1"/>
        <v>0.4</v>
      </c>
      <c r="Q13" s="14">
        <f t="shared" si="2"/>
        <v>0</v>
      </c>
      <c r="R13" s="13">
        <f t="shared" si="3"/>
        <v>0</v>
      </c>
      <c r="S13" s="14">
        <f t="shared" si="4"/>
        <v>32</v>
      </c>
      <c r="T13" s="13">
        <f t="shared" si="5"/>
        <v>93.16</v>
      </c>
      <c r="U13" s="14">
        <f t="shared" si="6"/>
        <v>36</v>
      </c>
      <c r="V13" s="13">
        <f t="shared" si="7"/>
        <v>93.56</v>
      </c>
      <c r="W13" s="14">
        <f t="shared" si="8"/>
        <v>20</v>
      </c>
      <c r="X13" s="13">
        <f t="shared" si="9"/>
        <v>64.28</v>
      </c>
      <c r="Y13" s="14">
        <f t="shared" si="10"/>
        <v>16</v>
      </c>
      <c r="Z13" s="15">
        <f t="shared" si="11"/>
        <v>29.279999999999998</v>
      </c>
      <c r="AA13" s="14"/>
      <c r="AC13" s="14"/>
      <c r="AG13" s="14"/>
      <c r="AI13" s="14"/>
      <c r="AK13" s="14"/>
      <c r="AM13" s="14"/>
      <c r="AO13" s="14"/>
      <c r="AQ13" s="14"/>
      <c r="AS13" s="14"/>
      <c r="AU13" s="14"/>
      <c r="AW13" s="14">
        <v>5</v>
      </c>
      <c r="AX13" s="13">
        <v>16.07</v>
      </c>
      <c r="AY13" s="14"/>
      <c r="BA13" s="14"/>
      <c r="BC13" s="14"/>
      <c r="BE13" s="14"/>
      <c r="BG13" s="14">
        <v>1</v>
      </c>
      <c r="BH13" s="13">
        <v>0.1</v>
      </c>
      <c r="BI13" s="14">
        <v>3</v>
      </c>
      <c r="BJ13" s="13">
        <v>7.22</v>
      </c>
      <c r="BK13" s="14"/>
    </row>
    <row r="14" spans="1:64" s="13" customFormat="1" x14ac:dyDescent="0.3">
      <c r="A14" s="13" t="s">
        <v>30</v>
      </c>
      <c r="B14" s="13" t="s">
        <v>3</v>
      </c>
      <c r="C14" s="14">
        <v>1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 t="s">
        <v>61</v>
      </c>
      <c r="K14" s="14">
        <v>1</v>
      </c>
      <c r="L14" s="14">
        <v>0</v>
      </c>
      <c r="M14" s="14">
        <v>0</v>
      </c>
      <c r="N14" s="14">
        <v>1</v>
      </c>
      <c r="O14" s="14">
        <f t="shared" si="0"/>
        <v>224</v>
      </c>
      <c r="P14" s="13">
        <f t="shared" si="1"/>
        <v>48.120000000000005</v>
      </c>
      <c r="Q14" s="14">
        <f t="shared" si="2"/>
        <v>0</v>
      </c>
      <c r="R14" s="13">
        <f t="shared" si="3"/>
        <v>0</v>
      </c>
      <c r="S14" s="14">
        <f t="shared" si="4"/>
        <v>28</v>
      </c>
      <c r="T14" s="13">
        <f t="shared" si="5"/>
        <v>96.76</v>
      </c>
      <c r="U14" s="14">
        <f t="shared" si="6"/>
        <v>296</v>
      </c>
      <c r="V14" s="13">
        <f t="shared" si="7"/>
        <v>148.36000000000001</v>
      </c>
      <c r="W14" s="14">
        <f t="shared" si="8"/>
        <v>112</v>
      </c>
      <c r="X14" s="13">
        <f t="shared" si="9"/>
        <v>91.4</v>
      </c>
      <c r="Y14" s="14">
        <f t="shared" si="10"/>
        <v>140</v>
      </c>
      <c r="Z14" s="15">
        <f t="shared" si="11"/>
        <v>53.480000000000004</v>
      </c>
      <c r="AA14" s="13">
        <f t="shared" ref="AA14:BK14" si="12">SUM(AA2:AA3)</f>
        <v>0</v>
      </c>
      <c r="AB14" s="13">
        <f t="shared" si="12"/>
        <v>0</v>
      </c>
      <c r="AC14" s="13">
        <f t="shared" si="12"/>
        <v>0</v>
      </c>
      <c r="AD14" s="13">
        <f t="shared" si="12"/>
        <v>0</v>
      </c>
      <c r="AE14" s="13">
        <f t="shared" si="12"/>
        <v>0</v>
      </c>
      <c r="AF14" s="13">
        <f t="shared" si="12"/>
        <v>0</v>
      </c>
      <c r="AG14" s="13">
        <f t="shared" si="12"/>
        <v>10</v>
      </c>
      <c r="AH14" s="13">
        <f t="shared" si="12"/>
        <v>2.39</v>
      </c>
      <c r="AI14" s="13">
        <f t="shared" si="12"/>
        <v>7</v>
      </c>
      <c r="AJ14" s="13">
        <f t="shared" si="12"/>
        <v>2.48</v>
      </c>
      <c r="AK14" s="13">
        <f t="shared" si="12"/>
        <v>7</v>
      </c>
      <c r="AL14" s="13">
        <f t="shared" si="12"/>
        <v>1.59</v>
      </c>
      <c r="AM14" s="13">
        <f t="shared" si="12"/>
        <v>0</v>
      </c>
      <c r="AN14" s="13">
        <f t="shared" si="12"/>
        <v>0</v>
      </c>
      <c r="AO14" s="13">
        <f t="shared" si="12"/>
        <v>0</v>
      </c>
      <c r="AP14" s="13">
        <f t="shared" si="12"/>
        <v>0</v>
      </c>
      <c r="AQ14" s="13">
        <f t="shared" si="12"/>
        <v>0</v>
      </c>
      <c r="AR14" s="13">
        <f t="shared" si="12"/>
        <v>0</v>
      </c>
      <c r="AS14" s="13">
        <f t="shared" si="12"/>
        <v>0</v>
      </c>
      <c r="AT14" s="13">
        <f t="shared" si="12"/>
        <v>0</v>
      </c>
      <c r="AU14" s="13">
        <f t="shared" si="12"/>
        <v>0</v>
      </c>
      <c r="AV14" s="13">
        <f t="shared" si="12"/>
        <v>0</v>
      </c>
      <c r="AW14" s="13">
        <f t="shared" si="12"/>
        <v>4</v>
      </c>
      <c r="AX14" s="13">
        <f t="shared" si="12"/>
        <v>16.39</v>
      </c>
      <c r="AY14" s="13">
        <f t="shared" si="12"/>
        <v>11</v>
      </c>
      <c r="AZ14" s="13">
        <f t="shared" si="12"/>
        <v>0.87</v>
      </c>
      <c r="BA14" s="13">
        <f t="shared" si="12"/>
        <v>0</v>
      </c>
      <c r="BB14" s="13">
        <f t="shared" si="12"/>
        <v>0</v>
      </c>
      <c r="BC14" s="13">
        <f t="shared" si="12"/>
        <v>0</v>
      </c>
      <c r="BD14" s="13">
        <f t="shared" si="12"/>
        <v>0</v>
      </c>
      <c r="BE14" s="13">
        <f t="shared" si="12"/>
        <v>0</v>
      </c>
      <c r="BF14" s="13">
        <f t="shared" si="12"/>
        <v>0</v>
      </c>
      <c r="BG14" s="13">
        <f t="shared" si="12"/>
        <v>32</v>
      </c>
      <c r="BH14" s="13">
        <f t="shared" si="12"/>
        <v>5.57</v>
      </c>
      <c r="BI14" s="13">
        <f t="shared" si="12"/>
        <v>3</v>
      </c>
      <c r="BJ14" s="13">
        <f t="shared" si="12"/>
        <v>7.8</v>
      </c>
      <c r="BK14" s="13">
        <f t="shared" si="12"/>
        <v>15</v>
      </c>
      <c r="BL14" s="13">
        <f>SUM(BL2:BL3)</f>
        <v>0</v>
      </c>
    </row>
    <row r="15" spans="1:64" s="13" customFormat="1" x14ac:dyDescent="0.3">
      <c r="A15" s="13" t="s">
        <v>31</v>
      </c>
      <c r="B15" s="13" t="s">
        <v>3</v>
      </c>
      <c r="C15" s="14">
        <v>1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 t="s">
        <v>61</v>
      </c>
      <c r="K15" s="14">
        <v>1</v>
      </c>
      <c r="L15" s="14">
        <v>0</v>
      </c>
      <c r="M15" s="14">
        <v>0</v>
      </c>
      <c r="N15" s="14">
        <v>2</v>
      </c>
      <c r="O15" s="14">
        <f t="shared" si="0"/>
        <v>384</v>
      </c>
      <c r="P15" s="13">
        <f t="shared" si="1"/>
        <v>79.8</v>
      </c>
      <c r="Q15" s="14">
        <f t="shared" si="2"/>
        <v>28</v>
      </c>
      <c r="R15" s="13">
        <f t="shared" si="3"/>
        <v>5.8000000000000007</v>
      </c>
      <c r="S15" s="14">
        <f t="shared" si="4"/>
        <v>60</v>
      </c>
      <c r="T15" s="13">
        <f t="shared" si="5"/>
        <v>143.76</v>
      </c>
      <c r="U15" s="14">
        <f t="shared" si="6"/>
        <v>480</v>
      </c>
      <c r="V15" s="13">
        <f t="shared" si="7"/>
        <v>230.4</v>
      </c>
      <c r="W15" s="14">
        <f t="shared" si="8"/>
        <v>252</v>
      </c>
      <c r="X15" s="13">
        <f t="shared" si="9"/>
        <v>165.95999999999998</v>
      </c>
      <c r="Y15" s="14">
        <f t="shared" si="10"/>
        <v>224</v>
      </c>
      <c r="Z15" s="15">
        <f t="shared" si="11"/>
        <v>64.16</v>
      </c>
      <c r="AA15" s="13">
        <f t="shared" ref="AA15:BK15" si="13">SUM(AA4:AA5)</f>
        <v>0</v>
      </c>
      <c r="AB15" s="13">
        <f t="shared" si="13"/>
        <v>0</v>
      </c>
      <c r="AC15" s="13">
        <f t="shared" si="13"/>
        <v>6</v>
      </c>
      <c r="AD15" s="13">
        <f t="shared" si="13"/>
        <v>1.35</v>
      </c>
      <c r="AE15" s="13">
        <f t="shared" si="13"/>
        <v>0</v>
      </c>
      <c r="AF15" s="13">
        <f t="shared" si="13"/>
        <v>0</v>
      </c>
      <c r="AG15" s="13">
        <f t="shared" si="13"/>
        <v>5</v>
      </c>
      <c r="AH15" s="13">
        <f t="shared" si="13"/>
        <v>1.23</v>
      </c>
      <c r="AI15" s="13">
        <f t="shared" si="13"/>
        <v>31</v>
      </c>
      <c r="AJ15" s="13">
        <f t="shared" si="13"/>
        <v>6.91</v>
      </c>
      <c r="AK15" s="13">
        <f t="shared" si="13"/>
        <v>15</v>
      </c>
      <c r="AL15" s="13">
        <f t="shared" si="13"/>
        <v>4.43</v>
      </c>
      <c r="AM15" s="13">
        <f t="shared" si="13"/>
        <v>0</v>
      </c>
      <c r="AN15" s="13">
        <f t="shared" si="13"/>
        <v>0</v>
      </c>
      <c r="AO15" s="13">
        <f t="shared" si="13"/>
        <v>0</v>
      </c>
      <c r="AP15" s="13">
        <f t="shared" si="13"/>
        <v>0</v>
      </c>
      <c r="AQ15" s="13">
        <f t="shared" si="13"/>
        <v>0</v>
      </c>
      <c r="AR15" s="13">
        <f t="shared" si="13"/>
        <v>0</v>
      </c>
      <c r="AS15" s="13">
        <f t="shared" si="13"/>
        <v>0</v>
      </c>
      <c r="AT15" s="13">
        <f t="shared" si="13"/>
        <v>0</v>
      </c>
      <c r="AU15" s="13">
        <f t="shared" si="13"/>
        <v>0</v>
      </c>
      <c r="AV15" s="13">
        <f t="shared" si="13"/>
        <v>0</v>
      </c>
      <c r="AW15" s="13">
        <f t="shared" si="13"/>
        <v>5</v>
      </c>
      <c r="AX15" s="13">
        <f t="shared" si="13"/>
        <v>27.38</v>
      </c>
      <c r="AY15" s="13">
        <f t="shared" si="13"/>
        <v>1</v>
      </c>
      <c r="AZ15" s="13">
        <f t="shared" si="13"/>
        <v>7.0000000000000007E-2</v>
      </c>
      <c r="BA15" s="13">
        <f t="shared" si="13"/>
        <v>1</v>
      </c>
      <c r="BB15" s="13">
        <f t="shared" si="13"/>
        <v>0.19</v>
      </c>
      <c r="BC15" s="13">
        <f t="shared" si="13"/>
        <v>0</v>
      </c>
      <c r="BD15" s="13">
        <f t="shared" si="13"/>
        <v>0</v>
      </c>
      <c r="BE15" s="13">
        <f t="shared" si="13"/>
        <v>1</v>
      </c>
      <c r="BF15" s="13">
        <f t="shared" si="13"/>
        <v>0.1</v>
      </c>
      <c r="BG15" s="13">
        <f t="shared" si="13"/>
        <v>45</v>
      </c>
      <c r="BH15" s="13">
        <f t="shared" si="13"/>
        <v>7.38</v>
      </c>
      <c r="BI15" s="13">
        <f t="shared" si="13"/>
        <v>10</v>
      </c>
      <c r="BJ15" s="13">
        <f t="shared" si="13"/>
        <v>8.56</v>
      </c>
      <c r="BK15" s="13">
        <f t="shared" si="13"/>
        <v>4</v>
      </c>
      <c r="BL15" s="13">
        <f>SUM(BL4:BL5)</f>
        <v>0</v>
      </c>
    </row>
    <row r="16" spans="1:64" s="13" customFormat="1" x14ac:dyDescent="0.3">
      <c r="A16" s="13" t="s">
        <v>32</v>
      </c>
      <c r="B16" s="13" t="s">
        <v>3</v>
      </c>
      <c r="C16" s="14">
        <v>1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 t="s">
        <v>61</v>
      </c>
      <c r="K16" s="14">
        <v>1</v>
      </c>
      <c r="L16" s="14">
        <v>0</v>
      </c>
      <c r="M16" s="14">
        <v>0</v>
      </c>
      <c r="N16" s="14">
        <v>3</v>
      </c>
      <c r="O16" s="14">
        <f t="shared" si="0"/>
        <v>260</v>
      </c>
      <c r="P16" s="13">
        <f t="shared" si="1"/>
        <v>52.56</v>
      </c>
      <c r="Q16" s="14">
        <f t="shared" si="2"/>
        <v>8</v>
      </c>
      <c r="R16" s="13">
        <f t="shared" si="3"/>
        <v>0.88</v>
      </c>
      <c r="S16" s="14">
        <f t="shared" si="4"/>
        <v>40</v>
      </c>
      <c r="T16" s="13">
        <f t="shared" si="5"/>
        <v>95.800000000000011</v>
      </c>
      <c r="U16" s="14">
        <f t="shared" si="6"/>
        <v>372</v>
      </c>
      <c r="V16" s="13">
        <f t="shared" si="7"/>
        <v>155.64000000000001</v>
      </c>
      <c r="W16" s="14">
        <f t="shared" si="8"/>
        <v>84</v>
      </c>
      <c r="X16" s="13">
        <f t="shared" si="9"/>
        <v>39.44</v>
      </c>
      <c r="Y16" s="14">
        <f t="shared" si="10"/>
        <v>224</v>
      </c>
      <c r="Z16" s="15">
        <f t="shared" si="11"/>
        <v>109.80000000000001</v>
      </c>
      <c r="AA16" s="13">
        <f t="shared" ref="AA16:BK16" si="14">SUM(AA6:AA7)</f>
        <v>0</v>
      </c>
      <c r="AB16" s="13">
        <f t="shared" si="14"/>
        <v>0</v>
      </c>
      <c r="AC16" s="13">
        <f t="shared" si="14"/>
        <v>1</v>
      </c>
      <c r="AD16" s="13">
        <f t="shared" si="14"/>
        <v>0.15</v>
      </c>
      <c r="AE16" s="13">
        <f t="shared" si="14"/>
        <v>0</v>
      </c>
      <c r="AF16" s="13">
        <f t="shared" si="14"/>
        <v>0</v>
      </c>
      <c r="AG16" s="13">
        <f t="shared" si="14"/>
        <v>10</v>
      </c>
      <c r="AH16" s="13">
        <f t="shared" si="14"/>
        <v>2.33</v>
      </c>
      <c r="AI16" s="13">
        <f t="shared" si="14"/>
        <v>3</v>
      </c>
      <c r="AJ16" s="13">
        <f t="shared" si="14"/>
        <v>0.97</v>
      </c>
      <c r="AK16" s="13">
        <f t="shared" si="14"/>
        <v>6</v>
      </c>
      <c r="AL16" s="13">
        <f t="shared" si="14"/>
        <v>1.59</v>
      </c>
      <c r="AM16" s="13">
        <f t="shared" si="14"/>
        <v>0</v>
      </c>
      <c r="AN16" s="13">
        <f t="shared" si="14"/>
        <v>0</v>
      </c>
      <c r="AO16" s="13">
        <f t="shared" si="14"/>
        <v>0</v>
      </c>
      <c r="AP16" s="13">
        <f t="shared" si="14"/>
        <v>0</v>
      </c>
      <c r="AQ16" s="13">
        <f t="shared" si="14"/>
        <v>0</v>
      </c>
      <c r="AR16" s="13">
        <f t="shared" si="14"/>
        <v>0</v>
      </c>
      <c r="AS16" s="13">
        <f t="shared" si="14"/>
        <v>0</v>
      </c>
      <c r="AT16" s="13">
        <f t="shared" si="14"/>
        <v>0</v>
      </c>
      <c r="AU16" s="13">
        <f t="shared" si="14"/>
        <v>0</v>
      </c>
      <c r="AV16" s="13">
        <f t="shared" si="14"/>
        <v>0</v>
      </c>
      <c r="AW16" s="13">
        <f t="shared" si="14"/>
        <v>1</v>
      </c>
      <c r="AX16" s="13">
        <f t="shared" si="14"/>
        <v>4.82</v>
      </c>
      <c r="AY16" s="13">
        <f t="shared" si="14"/>
        <v>16</v>
      </c>
      <c r="AZ16" s="13">
        <f t="shared" si="14"/>
        <v>1.6</v>
      </c>
      <c r="BA16" s="13">
        <f t="shared" si="14"/>
        <v>0</v>
      </c>
      <c r="BB16" s="13">
        <f t="shared" si="14"/>
        <v>0</v>
      </c>
      <c r="BC16" s="13">
        <f t="shared" si="14"/>
        <v>0</v>
      </c>
      <c r="BD16" s="13">
        <f t="shared" si="14"/>
        <v>0</v>
      </c>
      <c r="BE16" s="13">
        <f t="shared" si="14"/>
        <v>1</v>
      </c>
      <c r="BF16" s="13">
        <f t="shared" si="14"/>
        <v>7.0000000000000007E-2</v>
      </c>
      <c r="BG16" s="13">
        <f t="shared" si="14"/>
        <v>46</v>
      </c>
      <c r="BH16" s="13">
        <f t="shared" si="14"/>
        <v>8.25</v>
      </c>
      <c r="BI16" s="13">
        <f t="shared" si="14"/>
        <v>9</v>
      </c>
      <c r="BJ16" s="13">
        <f t="shared" si="14"/>
        <v>19.130000000000003</v>
      </c>
      <c r="BK16" s="13">
        <f t="shared" si="14"/>
        <v>23</v>
      </c>
      <c r="BL16" s="13">
        <f>SUM(BL6:BL7)</f>
        <v>2</v>
      </c>
    </row>
    <row r="17" spans="1:64" s="13" customFormat="1" x14ac:dyDescent="0.3">
      <c r="A17" s="13" t="s">
        <v>33</v>
      </c>
      <c r="B17" s="13" t="s">
        <v>3</v>
      </c>
      <c r="C17" s="14">
        <v>1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 t="s">
        <v>61</v>
      </c>
      <c r="K17" s="14">
        <v>1</v>
      </c>
      <c r="L17" s="14">
        <v>0</v>
      </c>
      <c r="M17" s="14">
        <v>0</v>
      </c>
      <c r="N17" s="14">
        <v>4</v>
      </c>
      <c r="O17" s="14">
        <f t="shared" si="0"/>
        <v>300</v>
      </c>
      <c r="P17" s="13">
        <f t="shared" si="1"/>
        <v>70.52000000000001</v>
      </c>
      <c r="Q17" s="14">
        <f t="shared" si="2"/>
        <v>8</v>
      </c>
      <c r="R17" s="13">
        <f t="shared" si="3"/>
        <v>1.04</v>
      </c>
      <c r="S17" s="14">
        <f t="shared" si="4"/>
        <v>36</v>
      </c>
      <c r="T17" s="13">
        <f t="shared" si="5"/>
        <v>66.240000000000009</v>
      </c>
      <c r="U17" s="14">
        <f t="shared" si="6"/>
        <v>420</v>
      </c>
      <c r="V17" s="13">
        <f t="shared" si="7"/>
        <v>145.19999999999999</v>
      </c>
      <c r="W17" s="14">
        <f t="shared" si="8"/>
        <v>148</v>
      </c>
      <c r="X17" s="13">
        <f t="shared" si="9"/>
        <v>85.039999999999992</v>
      </c>
      <c r="Y17" s="14">
        <f t="shared" si="10"/>
        <v>196</v>
      </c>
      <c r="Z17" s="15">
        <f t="shared" si="11"/>
        <v>52.760000000000005</v>
      </c>
      <c r="AA17" s="13">
        <f t="shared" ref="AA17:BK17" si="15">SUM(AA8:AA9)</f>
        <v>0</v>
      </c>
      <c r="AB17" s="13">
        <f t="shared" si="15"/>
        <v>0</v>
      </c>
      <c r="AC17" s="13">
        <f t="shared" si="15"/>
        <v>1</v>
      </c>
      <c r="AD17" s="13">
        <f t="shared" si="15"/>
        <v>0.13</v>
      </c>
      <c r="AE17" s="13">
        <f t="shared" si="15"/>
        <v>0</v>
      </c>
      <c r="AF17" s="13">
        <f t="shared" si="15"/>
        <v>0</v>
      </c>
      <c r="AG17" s="13">
        <f t="shared" si="15"/>
        <v>13</v>
      </c>
      <c r="AH17" s="13">
        <f t="shared" si="15"/>
        <v>3.33</v>
      </c>
      <c r="AI17" s="13">
        <f t="shared" si="15"/>
        <v>15</v>
      </c>
      <c r="AJ17" s="13">
        <f t="shared" si="15"/>
        <v>4.46</v>
      </c>
      <c r="AK17" s="13">
        <f t="shared" si="15"/>
        <v>5</v>
      </c>
      <c r="AL17" s="13">
        <f t="shared" si="15"/>
        <v>1.37</v>
      </c>
      <c r="AM17" s="13">
        <f t="shared" si="15"/>
        <v>0</v>
      </c>
      <c r="AN17" s="13">
        <f t="shared" si="15"/>
        <v>0</v>
      </c>
      <c r="AO17" s="13">
        <f t="shared" si="15"/>
        <v>0</v>
      </c>
      <c r="AP17" s="13">
        <f t="shared" si="15"/>
        <v>0</v>
      </c>
      <c r="AQ17" s="13">
        <f t="shared" si="15"/>
        <v>0</v>
      </c>
      <c r="AR17" s="13">
        <f t="shared" si="15"/>
        <v>0</v>
      </c>
      <c r="AS17" s="13">
        <f t="shared" si="15"/>
        <v>0</v>
      </c>
      <c r="AT17" s="13">
        <f t="shared" si="15"/>
        <v>0</v>
      </c>
      <c r="AU17" s="13">
        <f t="shared" si="15"/>
        <v>0</v>
      </c>
      <c r="AV17" s="13">
        <f t="shared" si="15"/>
        <v>0</v>
      </c>
      <c r="AW17" s="13">
        <f t="shared" si="15"/>
        <v>3</v>
      </c>
      <c r="AX17" s="13">
        <f t="shared" si="15"/>
        <v>11.97</v>
      </c>
      <c r="AY17" s="13">
        <f t="shared" si="15"/>
        <v>19</v>
      </c>
      <c r="AZ17" s="13">
        <f t="shared" si="15"/>
        <v>1.85</v>
      </c>
      <c r="BA17" s="13">
        <f t="shared" si="15"/>
        <v>0</v>
      </c>
      <c r="BB17" s="13">
        <f t="shared" si="15"/>
        <v>0</v>
      </c>
      <c r="BC17" s="13">
        <f t="shared" si="15"/>
        <v>0</v>
      </c>
      <c r="BD17" s="13">
        <f t="shared" si="15"/>
        <v>0</v>
      </c>
      <c r="BE17" s="13">
        <f t="shared" si="15"/>
        <v>1</v>
      </c>
      <c r="BF17" s="13">
        <f t="shared" si="15"/>
        <v>0.13</v>
      </c>
      <c r="BG17" s="13">
        <f t="shared" si="15"/>
        <v>42</v>
      </c>
      <c r="BH17" s="13">
        <f t="shared" si="15"/>
        <v>8.4700000000000006</v>
      </c>
      <c r="BI17" s="13">
        <f t="shared" si="15"/>
        <v>6</v>
      </c>
      <c r="BJ17" s="13">
        <f t="shared" si="15"/>
        <v>4.59</v>
      </c>
      <c r="BK17" s="13">
        <f t="shared" si="15"/>
        <v>19</v>
      </c>
      <c r="BL17" s="13">
        <f>SUM(BL8:BL9)</f>
        <v>0</v>
      </c>
    </row>
    <row r="18" spans="1:64" s="13" customFormat="1" x14ac:dyDescent="0.3">
      <c r="A18" s="13" t="s">
        <v>34</v>
      </c>
      <c r="B18" s="13" t="s">
        <v>3</v>
      </c>
      <c r="C18" s="14">
        <v>1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 t="s">
        <v>61</v>
      </c>
      <c r="K18" s="14">
        <v>1</v>
      </c>
      <c r="L18" s="14">
        <v>0</v>
      </c>
      <c r="M18" s="14">
        <v>0</v>
      </c>
      <c r="N18" s="14">
        <v>5</v>
      </c>
      <c r="O18" s="14">
        <f t="shared" si="0"/>
        <v>224</v>
      </c>
      <c r="P18" s="13">
        <f t="shared" si="1"/>
        <v>48.480000000000004</v>
      </c>
      <c r="Q18" s="14">
        <f t="shared" si="2"/>
        <v>0</v>
      </c>
      <c r="R18" s="13">
        <f t="shared" si="3"/>
        <v>0</v>
      </c>
      <c r="S18" s="14">
        <f t="shared" si="4"/>
        <v>40</v>
      </c>
      <c r="T18" s="13">
        <f t="shared" si="5"/>
        <v>101.32</v>
      </c>
      <c r="U18" s="14">
        <f t="shared" si="6"/>
        <v>264</v>
      </c>
      <c r="V18" s="13">
        <f t="shared" si="7"/>
        <v>149.79999999999998</v>
      </c>
      <c r="W18" s="14">
        <f t="shared" si="8"/>
        <v>92</v>
      </c>
      <c r="X18" s="13">
        <f t="shared" si="9"/>
        <v>95.6</v>
      </c>
      <c r="Y18" s="14">
        <f t="shared" si="10"/>
        <v>172</v>
      </c>
      <c r="Z18" s="15">
        <f t="shared" si="11"/>
        <v>54.2</v>
      </c>
      <c r="AA18" s="13">
        <f t="shared" ref="AA18:BK18" si="16">SUM(AA10:AA11)</f>
        <v>0</v>
      </c>
      <c r="AB18" s="13">
        <f t="shared" si="16"/>
        <v>0</v>
      </c>
      <c r="AC18" s="13">
        <f t="shared" si="16"/>
        <v>0</v>
      </c>
      <c r="AD18" s="13">
        <f t="shared" si="16"/>
        <v>0</v>
      </c>
      <c r="AE18" s="13">
        <f t="shared" si="16"/>
        <v>0</v>
      </c>
      <c r="AF18" s="13">
        <f t="shared" si="16"/>
        <v>0</v>
      </c>
      <c r="AG18" s="13">
        <f t="shared" si="16"/>
        <v>3</v>
      </c>
      <c r="AH18" s="13">
        <f t="shared" si="16"/>
        <v>0.89</v>
      </c>
      <c r="AI18" s="13">
        <f t="shared" si="16"/>
        <v>3</v>
      </c>
      <c r="AJ18" s="13">
        <f t="shared" si="16"/>
        <v>1.07</v>
      </c>
      <c r="AK18" s="13">
        <f t="shared" si="16"/>
        <v>11</v>
      </c>
      <c r="AL18" s="13">
        <f t="shared" si="16"/>
        <v>3</v>
      </c>
      <c r="AM18" s="13">
        <f t="shared" si="16"/>
        <v>1</v>
      </c>
      <c r="AN18" s="13">
        <f t="shared" si="16"/>
        <v>0.3</v>
      </c>
      <c r="AO18" s="13">
        <f t="shared" si="16"/>
        <v>0</v>
      </c>
      <c r="AP18" s="13">
        <f t="shared" si="16"/>
        <v>0</v>
      </c>
      <c r="AQ18" s="13">
        <f t="shared" si="16"/>
        <v>0</v>
      </c>
      <c r="AR18" s="13">
        <f t="shared" si="16"/>
        <v>0</v>
      </c>
      <c r="AS18" s="13">
        <f t="shared" si="16"/>
        <v>0</v>
      </c>
      <c r="AT18" s="13">
        <f t="shared" si="16"/>
        <v>0</v>
      </c>
      <c r="AU18" s="13">
        <f t="shared" si="16"/>
        <v>0</v>
      </c>
      <c r="AV18" s="13">
        <f t="shared" si="16"/>
        <v>0</v>
      </c>
      <c r="AW18" s="13">
        <f t="shared" si="16"/>
        <v>5</v>
      </c>
      <c r="AX18" s="13">
        <f t="shared" si="16"/>
        <v>18.64</v>
      </c>
      <c r="AY18" s="13">
        <f t="shared" si="16"/>
        <v>0</v>
      </c>
      <c r="AZ18" s="13">
        <f t="shared" si="16"/>
        <v>0</v>
      </c>
      <c r="BA18" s="13">
        <f t="shared" si="16"/>
        <v>0</v>
      </c>
      <c r="BB18" s="13">
        <f t="shared" si="16"/>
        <v>0</v>
      </c>
      <c r="BC18" s="13">
        <f t="shared" si="16"/>
        <v>0</v>
      </c>
      <c r="BD18" s="13">
        <f t="shared" si="16"/>
        <v>0</v>
      </c>
      <c r="BE18" s="13">
        <f t="shared" si="16"/>
        <v>0</v>
      </c>
      <c r="BF18" s="13">
        <f t="shared" si="16"/>
        <v>0</v>
      </c>
      <c r="BG18" s="13">
        <f t="shared" si="16"/>
        <v>38</v>
      </c>
      <c r="BH18" s="13">
        <f t="shared" si="16"/>
        <v>6.86</v>
      </c>
      <c r="BI18" s="13">
        <f t="shared" si="16"/>
        <v>5</v>
      </c>
      <c r="BJ18" s="13">
        <f>SUM(BJ10:BJ11)</f>
        <v>6.6899999999999995</v>
      </c>
      <c r="BK18" s="13">
        <f t="shared" si="16"/>
        <v>4</v>
      </c>
      <c r="BL18" s="13">
        <f>SUM(BL10:BL11)</f>
        <v>0</v>
      </c>
    </row>
    <row r="19" spans="1:64" s="13" customFormat="1" x14ac:dyDescent="0.3">
      <c r="A19" s="13" t="s">
        <v>35</v>
      </c>
      <c r="B19" s="13" t="s">
        <v>3</v>
      </c>
      <c r="C19" s="14">
        <v>1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 t="s">
        <v>61</v>
      </c>
      <c r="K19" s="14">
        <v>1</v>
      </c>
      <c r="L19" s="14">
        <v>0</v>
      </c>
      <c r="M19" s="14">
        <v>0</v>
      </c>
      <c r="N19" s="14">
        <v>6</v>
      </c>
      <c r="O19" s="14">
        <f t="shared" si="0"/>
        <v>100</v>
      </c>
      <c r="P19" s="13">
        <f t="shared" si="1"/>
        <v>25.24</v>
      </c>
      <c r="Q19" s="14">
        <f t="shared" si="2"/>
        <v>20</v>
      </c>
      <c r="R19" s="13">
        <f t="shared" si="3"/>
        <v>4.2</v>
      </c>
      <c r="S19" s="14">
        <f t="shared" si="4"/>
        <v>76</v>
      </c>
      <c r="T19" s="13">
        <f t="shared" si="5"/>
        <v>176.16</v>
      </c>
      <c r="U19" s="14">
        <f t="shared" si="6"/>
        <v>196</v>
      </c>
      <c r="V19" s="13">
        <f t="shared" si="7"/>
        <v>205.6</v>
      </c>
      <c r="W19" s="14">
        <f t="shared" si="8"/>
        <v>164</v>
      </c>
      <c r="X19" s="13">
        <f t="shared" si="9"/>
        <v>165.35999999999999</v>
      </c>
      <c r="Y19" s="14">
        <f t="shared" si="10"/>
        <v>32</v>
      </c>
      <c r="Z19" s="15">
        <f t="shared" si="11"/>
        <v>40.24</v>
      </c>
      <c r="AA19" s="13">
        <f t="shared" ref="AA19:BK19" si="17">SUM(AA12:AA13)</f>
        <v>0</v>
      </c>
      <c r="AB19" s="13">
        <f t="shared" si="17"/>
        <v>0</v>
      </c>
      <c r="AC19" s="13">
        <f t="shared" si="17"/>
        <v>4</v>
      </c>
      <c r="AD19" s="13">
        <f t="shared" si="17"/>
        <v>0.73</v>
      </c>
      <c r="AE19" s="13">
        <f t="shared" si="17"/>
        <v>1</v>
      </c>
      <c r="AF19" s="13">
        <f t="shared" si="17"/>
        <v>0.32</v>
      </c>
      <c r="AG19" s="13">
        <f t="shared" si="17"/>
        <v>2</v>
      </c>
      <c r="AH19" s="13">
        <f t="shared" si="17"/>
        <v>0.44</v>
      </c>
      <c r="AI19" s="13">
        <f t="shared" si="17"/>
        <v>2</v>
      </c>
      <c r="AJ19" s="13">
        <f t="shared" si="17"/>
        <v>0.53</v>
      </c>
      <c r="AK19" s="13">
        <f t="shared" si="17"/>
        <v>18</v>
      </c>
      <c r="AL19" s="13">
        <f t="shared" si="17"/>
        <v>4.67</v>
      </c>
      <c r="AM19" s="13">
        <f t="shared" si="17"/>
        <v>2</v>
      </c>
      <c r="AN19" s="13">
        <f t="shared" si="17"/>
        <v>0.56999999999999995</v>
      </c>
      <c r="AO19" s="13">
        <f t="shared" si="17"/>
        <v>0</v>
      </c>
      <c r="AP19" s="13">
        <f t="shared" si="17"/>
        <v>0</v>
      </c>
      <c r="AQ19" s="13">
        <f t="shared" si="17"/>
        <v>0</v>
      </c>
      <c r="AR19" s="13">
        <f t="shared" si="17"/>
        <v>0</v>
      </c>
      <c r="AS19" s="13">
        <f t="shared" si="17"/>
        <v>0</v>
      </c>
      <c r="AT19" s="13">
        <f t="shared" si="17"/>
        <v>0</v>
      </c>
      <c r="AU19" s="13">
        <f t="shared" si="17"/>
        <v>0</v>
      </c>
      <c r="AV19" s="13">
        <f t="shared" si="17"/>
        <v>0</v>
      </c>
      <c r="AW19" s="13">
        <f t="shared" si="17"/>
        <v>12</v>
      </c>
      <c r="AX19" s="13">
        <f t="shared" si="17"/>
        <v>34.08</v>
      </c>
      <c r="AY19" s="13">
        <f t="shared" si="17"/>
        <v>0</v>
      </c>
      <c r="AZ19" s="13">
        <f t="shared" si="17"/>
        <v>0</v>
      </c>
      <c r="BA19" s="13">
        <f t="shared" si="17"/>
        <v>0</v>
      </c>
      <c r="BB19" s="13">
        <f t="shared" si="17"/>
        <v>0</v>
      </c>
      <c r="BC19" s="13">
        <f t="shared" si="17"/>
        <v>0</v>
      </c>
      <c r="BD19" s="13">
        <f t="shared" si="17"/>
        <v>0</v>
      </c>
      <c r="BE19" s="13">
        <f t="shared" si="17"/>
        <v>0</v>
      </c>
      <c r="BF19" s="13">
        <f t="shared" si="17"/>
        <v>0</v>
      </c>
      <c r="BG19" s="13">
        <f t="shared" si="17"/>
        <v>1</v>
      </c>
      <c r="BH19" s="13">
        <f t="shared" si="17"/>
        <v>0.1</v>
      </c>
      <c r="BI19" s="13">
        <f t="shared" si="17"/>
        <v>7</v>
      </c>
      <c r="BJ19" s="13">
        <f t="shared" si="17"/>
        <v>9.9600000000000009</v>
      </c>
      <c r="BK19" s="13">
        <f t="shared" si="17"/>
        <v>5</v>
      </c>
      <c r="BL19" s="13">
        <f>SUM(BL12:BL13)</f>
        <v>0</v>
      </c>
    </row>
    <row r="20" spans="1:64" s="13" customFormat="1" x14ac:dyDescent="0.3">
      <c r="A20" s="13" t="s">
        <v>10</v>
      </c>
      <c r="B20" s="13" t="s">
        <v>3</v>
      </c>
      <c r="C20" s="14">
        <v>1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 t="s">
        <v>62</v>
      </c>
      <c r="K20" s="14">
        <v>0</v>
      </c>
      <c r="L20" s="14">
        <v>1</v>
      </c>
      <c r="M20" s="14">
        <v>0</v>
      </c>
      <c r="N20" s="14">
        <v>1</v>
      </c>
      <c r="O20" s="14">
        <f t="shared" si="0"/>
        <v>124</v>
      </c>
      <c r="P20" s="13">
        <f t="shared" si="1"/>
        <v>31.239999999999995</v>
      </c>
      <c r="Q20" s="14">
        <f t="shared" si="2"/>
        <v>0</v>
      </c>
      <c r="R20" s="13">
        <f t="shared" si="3"/>
        <v>0</v>
      </c>
      <c r="S20" s="14">
        <f t="shared" si="4"/>
        <v>28</v>
      </c>
      <c r="T20" s="13">
        <f t="shared" si="5"/>
        <v>87.039999999999992</v>
      </c>
      <c r="U20" s="14">
        <f t="shared" si="6"/>
        <v>160</v>
      </c>
      <c r="V20" s="13">
        <f t="shared" si="7"/>
        <v>118.68</v>
      </c>
      <c r="W20" s="14">
        <f t="shared" si="8"/>
        <v>92</v>
      </c>
      <c r="X20" s="13">
        <f t="shared" si="9"/>
        <v>72.47999999999999</v>
      </c>
      <c r="Y20" s="14">
        <f t="shared" si="10"/>
        <v>60</v>
      </c>
      <c r="Z20" s="15">
        <f t="shared" si="11"/>
        <v>45.8</v>
      </c>
      <c r="AA20" s="14"/>
      <c r="AC20" s="14"/>
      <c r="AG20" s="14"/>
      <c r="AI20" s="14">
        <v>8</v>
      </c>
      <c r="AJ20" s="13">
        <v>2.2599999999999998</v>
      </c>
      <c r="AK20" s="14">
        <v>12</v>
      </c>
      <c r="AL20" s="13">
        <v>3.52</v>
      </c>
      <c r="AM20" s="14"/>
      <c r="AO20" s="14"/>
      <c r="AQ20" s="14"/>
      <c r="AS20" s="14"/>
      <c r="AU20" s="14"/>
      <c r="AW20" s="14">
        <v>3</v>
      </c>
      <c r="AX20" s="13">
        <v>12.34</v>
      </c>
      <c r="AY20" s="14">
        <v>2</v>
      </c>
      <c r="AZ20" s="13">
        <v>0.1</v>
      </c>
      <c r="BA20" s="14"/>
      <c r="BC20" s="14"/>
      <c r="BE20" s="14"/>
      <c r="BG20" s="14">
        <v>11</v>
      </c>
      <c r="BH20" s="13">
        <v>2.0299999999999998</v>
      </c>
      <c r="BI20" s="14">
        <v>4</v>
      </c>
      <c r="BJ20" s="13">
        <v>9.42</v>
      </c>
      <c r="BK20" s="14">
        <v>3</v>
      </c>
    </row>
    <row r="21" spans="1:64" s="13" customFormat="1" x14ac:dyDescent="0.3">
      <c r="A21" s="13" t="s">
        <v>11</v>
      </c>
      <c r="B21" s="13" t="s">
        <v>3</v>
      </c>
      <c r="C21" s="14">
        <v>1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 t="s">
        <v>62</v>
      </c>
      <c r="K21" s="14">
        <v>0</v>
      </c>
      <c r="L21" s="14">
        <v>1</v>
      </c>
      <c r="M21" s="14">
        <v>0</v>
      </c>
      <c r="N21" s="14">
        <v>2</v>
      </c>
      <c r="O21" s="14">
        <f t="shared" si="0"/>
        <v>280</v>
      </c>
      <c r="P21" s="13">
        <f t="shared" si="1"/>
        <v>69</v>
      </c>
      <c r="Q21" s="14">
        <f t="shared" si="2"/>
        <v>8</v>
      </c>
      <c r="R21" s="13">
        <f t="shared" si="3"/>
        <v>1.24</v>
      </c>
      <c r="S21" s="14">
        <f t="shared" si="4"/>
        <v>84</v>
      </c>
      <c r="T21" s="13">
        <f t="shared" si="5"/>
        <v>139.72</v>
      </c>
      <c r="U21" s="14">
        <f t="shared" si="6"/>
        <v>388</v>
      </c>
      <c r="V21" s="13">
        <f t="shared" si="7"/>
        <v>211.64</v>
      </c>
      <c r="W21" s="14">
        <f t="shared" si="8"/>
        <v>152</v>
      </c>
      <c r="X21" s="13">
        <f t="shared" si="9"/>
        <v>166.64</v>
      </c>
      <c r="Y21" s="14">
        <f t="shared" si="10"/>
        <v>220</v>
      </c>
      <c r="Z21" s="15">
        <f t="shared" si="11"/>
        <v>43.32</v>
      </c>
      <c r="AA21" s="14"/>
      <c r="AC21" s="14">
        <v>1</v>
      </c>
      <c r="AD21" s="13">
        <v>0.2</v>
      </c>
      <c r="AG21" s="14">
        <v>9</v>
      </c>
      <c r="AH21" s="13">
        <v>1.95</v>
      </c>
      <c r="AI21" s="14">
        <v>16</v>
      </c>
      <c r="AJ21" s="13">
        <v>6.46</v>
      </c>
      <c r="AK21" s="13">
        <v>5</v>
      </c>
      <c r="AL21" s="13">
        <v>1.79</v>
      </c>
      <c r="AM21" s="14"/>
      <c r="AO21" s="14"/>
      <c r="AQ21" s="14"/>
      <c r="AS21" s="14"/>
      <c r="AU21" s="14"/>
      <c r="AW21" s="14">
        <v>7</v>
      </c>
      <c r="AX21" s="13">
        <v>31.26</v>
      </c>
      <c r="AY21" s="14">
        <v>4</v>
      </c>
      <c r="AZ21" s="13">
        <v>0.42</v>
      </c>
      <c r="BA21" s="14"/>
      <c r="BC21" s="14"/>
      <c r="BE21" s="14">
        <v>1</v>
      </c>
      <c r="BF21" s="13">
        <v>0.11</v>
      </c>
      <c r="BG21" s="14">
        <v>40</v>
      </c>
      <c r="BH21" s="13">
        <v>7.05</v>
      </c>
      <c r="BI21" s="14">
        <v>14</v>
      </c>
      <c r="BJ21" s="13">
        <v>3.67</v>
      </c>
      <c r="BK21" s="14">
        <v>5</v>
      </c>
    </row>
    <row r="22" spans="1:64" s="13" customFormat="1" x14ac:dyDescent="0.3">
      <c r="A22" s="13" t="s">
        <v>12</v>
      </c>
      <c r="B22" s="13" t="s">
        <v>3</v>
      </c>
      <c r="C22" s="14">
        <v>1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 t="s">
        <v>62</v>
      </c>
      <c r="K22" s="14">
        <v>0</v>
      </c>
      <c r="L22" s="14">
        <v>1</v>
      </c>
      <c r="M22" s="14">
        <v>0</v>
      </c>
      <c r="N22" s="14">
        <v>3</v>
      </c>
      <c r="O22" s="14">
        <f t="shared" si="0"/>
        <v>176</v>
      </c>
      <c r="P22" s="13">
        <f t="shared" si="1"/>
        <v>32.44</v>
      </c>
      <c r="Q22" s="14">
        <f t="shared" si="2"/>
        <v>4</v>
      </c>
      <c r="R22" s="13">
        <f t="shared" si="3"/>
        <v>0.4</v>
      </c>
      <c r="S22" s="14">
        <f t="shared" si="4"/>
        <v>36</v>
      </c>
      <c r="T22" s="13">
        <f t="shared" si="5"/>
        <v>69.960000000000008</v>
      </c>
      <c r="U22" s="14">
        <f t="shared" si="6"/>
        <v>224</v>
      </c>
      <c r="V22" s="13">
        <f t="shared" si="7"/>
        <v>103.6</v>
      </c>
      <c r="W22" s="14">
        <f t="shared" si="8"/>
        <v>32</v>
      </c>
      <c r="X22" s="13">
        <f t="shared" si="9"/>
        <v>43.760000000000005</v>
      </c>
      <c r="Y22" s="14">
        <f t="shared" si="10"/>
        <v>184</v>
      </c>
      <c r="Z22" s="15">
        <f t="shared" si="11"/>
        <v>59.04</v>
      </c>
      <c r="AA22" s="14"/>
      <c r="AC22" s="14"/>
      <c r="AG22" s="14">
        <v>2</v>
      </c>
      <c r="AH22" s="13">
        <v>0.38</v>
      </c>
      <c r="AI22" s="14">
        <v>1</v>
      </c>
      <c r="AJ22" s="13">
        <v>0.4</v>
      </c>
      <c r="AK22" s="13">
        <v>3</v>
      </c>
      <c r="AL22" s="13">
        <v>0.68</v>
      </c>
      <c r="AM22" s="14"/>
      <c r="AO22" s="14"/>
      <c r="AQ22" s="14"/>
      <c r="AS22" s="14"/>
      <c r="AU22" s="14"/>
      <c r="AW22" s="14">
        <v>2</v>
      </c>
      <c r="AX22" s="13">
        <v>9.48</v>
      </c>
      <c r="AY22" s="14">
        <v>2</v>
      </c>
      <c r="AZ22" s="13">
        <v>0.2</v>
      </c>
      <c r="BA22" s="14"/>
      <c r="BC22" s="14"/>
      <c r="BE22" s="14">
        <v>1</v>
      </c>
      <c r="BF22" s="13">
        <v>0.1</v>
      </c>
      <c r="BG22" s="14">
        <v>38</v>
      </c>
      <c r="BH22" s="13">
        <v>6.65</v>
      </c>
      <c r="BI22" s="14">
        <v>7</v>
      </c>
      <c r="BJ22" s="13">
        <v>8.01</v>
      </c>
      <c r="BK22" s="14">
        <v>3</v>
      </c>
    </row>
    <row r="23" spans="1:64" s="13" customFormat="1" x14ac:dyDescent="0.3">
      <c r="A23" s="13" t="s">
        <v>13</v>
      </c>
      <c r="B23" s="13" t="s">
        <v>3</v>
      </c>
      <c r="C23" s="14">
        <v>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 t="s">
        <v>62</v>
      </c>
      <c r="K23" s="14">
        <v>0</v>
      </c>
      <c r="L23" s="14">
        <v>1</v>
      </c>
      <c r="M23" s="14">
        <v>0</v>
      </c>
      <c r="N23" s="14">
        <v>4</v>
      </c>
      <c r="O23" s="14">
        <f t="shared" si="0"/>
        <v>248</v>
      </c>
      <c r="P23" s="13">
        <f t="shared" si="1"/>
        <v>47.4</v>
      </c>
      <c r="Q23" s="14">
        <f t="shared" si="2"/>
        <v>4</v>
      </c>
      <c r="R23" s="13">
        <f t="shared" si="3"/>
        <v>0.4</v>
      </c>
      <c r="S23" s="14">
        <f t="shared" si="4"/>
        <v>40</v>
      </c>
      <c r="T23" s="13">
        <f t="shared" si="5"/>
        <v>74.36</v>
      </c>
      <c r="U23" s="14">
        <f t="shared" si="6"/>
        <v>316</v>
      </c>
      <c r="V23" s="13">
        <f t="shared" si="7"/>
        <v>124.95999999999998</v>
      </c>
      <c r="W23" s="14">
        <f t="shared" si="8"/>
        <v>48</v>
      </c>
      <c r="X23" s="13">
        <f t="shared" si="9"/>
        <v>32.159999999999997</v>
      </c>
      <c r="Y23" s="14">
        <f t="shared" si="10"/>
        <v>244</v>
      </c>
      <c r="Z23" s="15">
        <f t="shared" si="11"/>
        <v>90</v>
      </c>
      <c r="AA23" s="14"/>
      <c r="AC23" s="14"/>
      <c r="AG23" s="14">
        <v>2</v>
      </c>
      <c r="AH23" s="13">
        <v>0.36</v>
      </c>
      <c r="AI23" s="14">
        <v>4</v>
      </c>
      <c r="AJ23" s="13">
        <v>1.23</v>
      </c>
      <c r="AK23" s="13">
        <v>5</v>
      </c>
      <c r="AL23" s="13">
        <v>1.23</v>
      </c>
      <c r="AM23" s="14"/>
      <c r="AO23" s="14"/>
      <c r="AQ23" s="14"/>
      <c r="AS23" s="14"/>
      <c r="AU23" s="14"/>
      <c r="AW23" s="14">
        <v>1</v>
      </c>
      <c r="AX23" s="13">
        <v>5.22</v>
      </c>
      <c r="AY23" s="14">
        <v>6</v>
      </c>
      <c r="AZ23" s="13">
        <v>0.7</v>
      </c>
      <c r="BA23" s="14"/>
      <c r="BC23" s="14"/>
      <c r="BE23" s="14">
        <v>1</v>
      </c>
      <c r="BF23" s="13">
        <v>0.1</v>
      </c>
      <c r="BG23" s="14">
        <v>51</v>
      </c>
      <c r="BH23" s="13">
        <v>9.0299999999999994</v>
      </c>
      <c r="BI23" s="14">
        <v>9</v>
      </c>
      <c r="BJ23" s="13">
        <v>13.37</v>
      </c>
      <c r="BK23" s="14">
        <v>6</v>
      </c>
    </row>
    <row r="24" spans="1:64" s="13" customFormat="1" x14ac:dyDescent="0.3">
      <c r="A24" s="13" t="s">
        <v>14</v>
      </c>
      <c r="B24" s="13" t="s">
        <v>3</v>
      </c>
      <c r="C24" s="14">
        <v>1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 t="s">
        <v>62</v>
      </c>
      <c r="K24" s="14">
        <v>0</v>
      </c>
      <c r="L24" s="14">
        <v>1</v>
      </c>
      <c r="M24" s="14">
        <v>0</v>
      </c>
      <c r="N24" s="14">
        <v>5</v>
      </c>
      <c r="O24" s="14">
        <f t="shared" si="0"/>
        <v>124</v>
      </c>
      <c r="P24" s="13">
        <f t="shared" si="1"/>
        <v>25.36</v>
      </c>
      <c r="Q24" s="14">
        <f t="shared" si="2"/>
        <v>0</v>
      </c>
      <c r="R24" s="13">
        <f t="shared" si="3"/>
        <v>0</v>
      </c>
      <c r="S24" s="14">
        <f t="shared" si="4"/>
        <v>28</v>
      </c>
      <c r="T24" s="13">
        <f t="shared" si="5"/>
        <v>69.52</v>
      </c>
      <c r="U24" s="14">
        <f t="shared" si="6"/>
        <v>172</v>
      </c>
      <c r="V24" s="13">
        <f t="shared" si="7"/>
        <v>98.28</v>
      </c>
      <c r="W24" s="14">
        <f t="shared" si="8"/>
        <v>52</v>
      </c>
      <c r="X24" s="13">
        <f t="shared" si="9"/>
        <v>45.28</v>
      </c>
      <c r="Y24" s="14">
        <f t="shared" si="10"/>
        <v>100</v>
      </c>
      <c r="Z24" s="15">
        <f t="shared" si="11"/>
        <v>49.599999999999994</v>
      </c>
      <c r="AA24" s="14"/>
      <c r="AC24" s="14"/>
      <c r="AG24" s="14">
        <v>2</v>
      </c>
      <c r="AH24" s="13">
        <v>0.34</v>
      </c>
      <c r="AI24" s="14">
        <v>3</v>
      </c>
      <c r="AJ24" s="13">
        <v>0.84</v>
      </c>
      <c r="AK24" s="13">
        <v>6</v>
      </c>
      <c r="AL24" s="13">
        <v>1.79</v>
      </c>
      <c r="AM24" s="14"/>
      <c r="AO24" s="14"/>
      <c r="AQ24" s="14"/>
      <c r="AS24" s="14"/>
      <c r="AU24" s="14"/>
      <c r="AW24" s="14">
        <v>2</v>
      </c>
      <c r="AX24" s="13">
        <v>8.35</v>
      </c>
      <c r="AY24" s="14">
        <v>5</v>
      </c>
      <c r="AZ24" s="13">
        <v>0.85</v>
      </c>
      <c r="BA24" s="14"/>
      <c r="BC24" s="14"/>
      <c r="BE24" s="14"/>
      <c r="BG24" s="14">
        <v>20</v>
      </c>
      <c r="BH24" s="13">
        <v>3.37</v>
      </c>
      <c r="BI24" s="14">
        <v>5</v>
      </c>
      <c r="BJ24" s="13">
        <v>9.0299999999999994</v>
      </c>
      <c r="BK24" s="14">
        <v>5</v>
      </c>
    </row>
    <row r="25" spans="1:64" s="13" customFormat="1" x14ac:dyDescent="0.3">
      <c r="A25" s="13" t="s">
        <v>15</v>
      </c>
      <c r="B25" s="13" t="s">
        <v>3</v>
      </c>
      <c r="C25" s="14">
        <v>1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 t="s">
        <v>62</v>
      </c>
      <c r="K25" s="14">
        <v>0</v>
      </c>
      <c r="L25" s="14">
        <v>1</v>
      </c>
      <c r="M25" s="14">
        <v>0</v>
      </c>
      <c r="N25" s="14">
        <v>6</v>
      </c>
      <c r="O25" s="14">
        <f t="shared" si="0"/>
        <v>380</v>
      </c>
      <c r="P25" s="13">
        <f t="shared" si="1"/>
        <v>81.44</v>
      </c>
      <c r="Q25" s="14">
        <f t="shared" si="2"/>
        <v>12</v>
      </c>
      <c r="R25" s="13">
        <f t="shared" si="3"/>
        <v>2.04</v>
      </c>
      <c r="S25" s="14">
        <f t="shared" si="4"/>
        <v>36</v>
      </c>
      <c r="T25" s="13">
        <f t="shared" si="5"/>
        <v>107.80000000000001</v>
      </c>
      <c r="U25" s="14">
        <f t="shared" si="6"/>
        <v>440</v>
      </c>
      <c r="V25" s="13">
        <f t="shared" si="7"/>
        <v>191.52</v>
      </c>
      <c r="W25" s="14">
        <f t="shared" si="8"/>
        <v>116</v>
      </c>
      <c r="X25" s="13">
        <f t="shared" si="9"/>
        <v>82.6</v>
      </c>
      <c r="Y25" s="14">
        <f t="shared" si="10"/>
        <v>320</v>
      </c>
      <c r="Z25" s="15">
        <f t="shared" si="11"/>
        <v>108.92</v>
      </c>
      <c r="AA25" s="14"/>
      <c r="AC25" s="14">
        <v>1</v>
      </c>
      <c r="AD25" s="13">
        <v>0.22</v>
      </c>
      <c r="AG25" s="14">
        <v>4</v>
      </c>
      <c r="AH25" s="13">
        <v>0.92</v>
      </c>
      <c r="AI25" s="14">
        <v>11</v>
      </c>
      <c r="AJ25" s="13">
        <v>3.26</v>
      </c>
      <c r="AK25" s="13">
        <v>7</v>
      </c>
      <c r="AL25" s="13">
        <v>1.8</v>
      </c>
      <c r="AM25" s="14"/>
      <c r="AO25" s="14"/>
      <c r="AQ25" s="14"/>
      <c r="AS25" s="14"/>
      <c r="AU25" s="14">
        <v>1</v>
      </c>
      <c r="AV25" s="13">
        <v>2.25</v>
      </c>
      <c r="AW25" s="14">
        <v>3</v>
      </c>
      <c r="AX25" s="13">
        <v>12.14</v>
      </c>
      <c r="AY25" s="14">
        <v>1</v>
      </c>
      <c r="BA25" s="14">
        <v>2</v>
      </c>
      <c r="BB25" s="13">
        <v>0.06</v>
      </c>
      <c r="BC25" s="14"/>
      <c r="BE25" s="14">
        <v>2</v>
      </c>
      <c r="BF25" s="13">
        <v>0.28999999999999998</v>
      </c>
      <c r="BG25" s="14">
        <v>73</v>
      </c>
      <c r="BH25" s="13">
        <v>14.38</v>
      </c>
      <c r="BI25" s="14">
        <v>5</v>
      </c>
      <c r="BJ25" s="13">
        <v>12.56</v>
      </c>
      <c r="BK25" s="14">
        <v>3</v>
      </c>
    </row>
    <row r="26" spans="1:64" s="13" customFormat="1" x14ac:dyDescent="0.3">
      <c r="A26" s="13" t="s">
        <v>36</v>
      </c>
      <c r="B26" s="13" t="s">
        <v>3</v>
      </c>
      <c r="C26" s="14">
        <v>1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 t="s">
        <v>113</v>
      </c>
      <c r="K26" s="14">
        <v>0</v>
      </c>
      <c r="L26" s="14">
        <v>0</v>
      </c>
      <c r="M26" s="14">
        <v>1</v>
      </c>
      <c r="N26" s="14">
        <v>1</v>
      </c>
      <c r="O26" s="14">
        <f t="shared" si="0"/>
        <v>192</v>
      </c>
      <c r="P26" s="13">
        <f t="shared" si="1"/>
        <v>54.480000000000004</v>
      </c>
      <c r="Q26" s="14">
        <f t="shared" si="2"/>
        <v>8</v>
      </c>
      <c r="R26" s="13">
        <f t="shared" si="3"/>
        <v>1.68</v>
      </c>
      <c r="S26" s="14">
        <f t="shared" si="4"/>
        <v>40</v>
      </c>
      <c r="T26" s="13">
        <f t="shared" si="5"/>
        <v>84.8</v>
      </c>
      <c r="U26" s="14">
        <f t="shared" si="6"/>
        <v>240</v>
      </c>
      <c r="V26" s="13">
        <f t="shared" si="7"/>
        <v>140.96</v>
      </c>
      <c r="W26" s="14">
        <f t="shared" si="8"/>
        <v>128</v>
      </c>
      <c r="X26" s="13">
        <f t="shared" si="9"/>
        <v>107.68</v>
      </c>
      <c r="Y26" s="14">
        <f t="shared" si="10"/>
        <v>112</v>
      </c>
      <c r="Z26" s="15">
        <f t="shared" si="11"/>
        <v>33.28</v>
      </c>
      <c r="AA26" s="14"/>
      <c r="AC26" s="14">
        <v>1</v>
      </c>
      <c r="AD26" s="13">
        <v>0.21</v>
      </c>
      <c r="AG26" s="14">
        <v>1</v>
      </c>
      <c r="AH26" s="13">
        <v>0.37</v>
      </c>
      <c r="AI26" s="14">
        <v>8</v>
      </c>
      <c r="AJ26" s="13">
        <v>2.64</v>
      </c>
      <c r="AK26" s="13">
        <v>4</v>
      </c>
      <c r="AL26" s="13">
        <v>1.1499999999999999</v>
      </c>
      <c r="AM26" s="14"/>
      <c r="AO26" s="14"/>
      <c r="AQ26" s="14"/>
      <c r="AS26" s="14"/>
      <c r="AU26" s="14"/>
      <c r="AW26" s="14">
        <v>2</v>
      </c>
      <c r="AX26" s="13">
        <v>9.09</v>
      </c>
      <c r="AY26" s="14"/>
      <c r="BA26" s="14"/>
      <c r="BC26" s="14"/>
      <c r="BE26" s="14"/>
      <c r="BG26" s="14">
        <v>11</v>
      </c>
      <c r="BH26" s="13">
        <v>2.65</v>
      </c>
      <c r="BI26" s="14">
        <v>3</v>
      </c>
      <c r="BJ26" s="13">
        <v>1.51</v>
      </c>
      <c r="BK26" s="14"/>
    </row>
    <row r="27" spans="1:64" s="13" customFormat="1" x14ac:dyDescent="0.3">
      <c r="A27" s="13" t="s">
        <v>36</v>
      </c>
      <c r="B27" s="13" t="s">
        <v>3</v>
      </c>
      <c r="C27" s="14">
        <v>1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 t="s">
        <v>113</v>
      </c>
      <c r="K27" s="14">
        <v>0</v>
      </c>
      <c r="L27" s="14">
        <v>0</v>
      </c>
      <c r="M27" s="14">
        <v>1</v>
      </c>
      <c r="N27" s="14">
        <v>2</v>
      </c>
      <c r="O27" s="14">
        <f t="shared" si="0"/>
        <v>328</v>
      </c>
      <c r="P27" s="13">
        <f t="shared" si="1"/>
        <v>84.24</v>
      </c>
      <c r="Q27" s="14">
        <f t="shared" si="2"/>
        <v>32</v>
      </c>
      <c r="R27" s="13">
        <f t="shared" si="3"/>
        <v>6.4799999999999995</v>
      </c>
      <c r="S27" s="14">
        <f t="shared" si="4"/>
        <v>88</v>
      </c>
      <c r="T27" s="13">
        <f t="shared" si="5"/>
        <v>120.24000000000001</v>
      </c>
      <c r="U27" s="14">
        <f t="shared" si="6"/>
        <v>448</v>
      </c>
      <c r="V27" s="13">
        <f t="shared" si="7"/>
        <v>210.96000000000004</v>
      </c>
      <c r="W27" s="14">
        <f t="shared" si="8"/>
        <v>192</v>
      </c>
      <c r="X27" s="13">
        <f t="shared" si="9"/>
        <v>142.72000000000003</v>
      </c>
      <c r="Y27" s="14">
        <f t="shared" si="10"/>
        <v>256</v>
      </c>
      <c r="Z27" s="15">
        <f t="shared" si="11"/>
        <v>68.240000000000009</v>
      </c>
      <c r="AA27" s="14"/>
      <c r="AC27" s="14">
        <v>3</v>
      </c>
      <c r="AD27" s="13">
        <v>0.69</v>
      </c>
      <c r="AG27" s="14">
        <v>6</v>
      </c>
      <c r="AH27" s="13">
        <v>1.68</v>
      </c>
      <c r="AI27" s="14">
        <v>9</v>
      </c>
      <c r="AJ27" s="13">
        <v>2.4500000000000002</v>
      </c>
      <c r="AK27" s="13">
        <v>3</v>
      </c>
      <c r="AL27" s="13">
        <v>2.14</v>
      </c>
      <c r="AM27" s="14"/>
      <c r="AO27" s="14"/>
      <c r="AQ27" s="14"/>
      <c r="AS27" s="14"/>
      <c r="AU27" s="14"/>
      <c r="AW27" s="14">
        <v>3</v>
      </c>
      <c r="AX27" s="13">
        <v>10.88</v>
      </c>
      <c r="AY27" s="14"/>
      <c r="BA27" s="14"/>
      <c r="BC27" s="14"/>
      <c r="BE27" s="14">
        <v>1</v>
      </c>
      <c r="BF27" s="13">
        <v>0.12</v>
      </c>
      <c r="BG27" s="14">
        <v>23</v>
      </c>
      <c r="BH27" s="13">
        <v>4.26</v>
      </c>
      <c r="BI27" s="14">
        <v>8</v>
      </c>
      <c r="BJ27" s="13">
        <v>4.1500000000000004</v>
      </c>
      <c r="BK27" s="14">
        <v>1</v>
      </c>
    </row>
    <row r="28" spans="1:64" s="13" customFormat="1" x14ac:dyDescent="0.3">
      <c r="A28" s="13" t="s">
        <v>36</v>
      </c>
      <c r="B28" s="13" t="s">
        <v>3</v>
      </c>
      <c r="C28" s="14">
        <v>1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 t="s">
        <v>113</v>
      </c>
      <c r="K28" s="14">
        <v>0</v>
      </c>
      <c r="L28" s="14">
        <v>0</v>
      </c>
      <c r="M28" s="14">
        <v>1</v>
      </c>
      <c r="N28" s="14">
        <v>3</v>
      </c>
      <c r="O28" s="14">
        <f t="shared" si="0"/>
        <v>200</v>
      </c>
      <c r="P28" s="13">
        <f t="shared" si="1"/>
        <v>45.92</v>
      </c>
      <c r="Q28" s="14">
        <f t="shared" si="2"/>
        <v>24</v>
      </c>
      <c r="R28" s="13">
        <f t="shared" si="3"/>
        <v>2.48</v>
      </c>
      <c r="S28" s="14">
        <f t="shared" si="4"/>
        <v>64</v>
      </c>
      <c r="T28" s="13">
        <f t="shared" si="5"/>
        <v>111.19999999999999</v>
      </c>
      <c r="U28" s="14">
        <f t="shared" si="6"/>
        <v>288</v>
      </c>
      <c r="V28" s="13">
        <f t="shared" si="7"/>
        <v>159.6</v>
      </c>
      <c r="W28" s="14">
        <f t="shared" si="8"/>
        <v>88</v>
      </c>
      <c r="X28" s="13">
        <f t="shared" si="9"/>
        <v>46.56</v>
      </c>
      <c r="Y28" s="14">
        <f t="shared" si="10"/>
        <v>200</v>
      </c>
      <c r="Z28" s="15">
        <f t="shared" si="11"/>
        <v>113.03999999999999</v>
      </c>
      <c r="AA28" s="14"/>
      <c r="AC28" s="14">
        <v>1</v>
      </c>
      <c r="AD28" s="13">
        <v>0.16</v>
      </c>
      <c r="AG28" s="14"/>
      <c r="AI28" s="14">
        <v>6</v>
      </c>
      <c r="AJ28" s="13">
        <v>1.85</v>
      </c>
      <c r="AK28" s="13">
        <v>3</v>
      </c>
      <c r="AL28" s="13">
        <v>0.68</v>
      </c>
      <c r="AM28" s="14"/>
      <c r="AO28" s="14"/>
      <c r="AQ28" s="14"/>
      <c r="AS28" s="14"/>
      <c r="AU28" s="14"/>
      <c r="AW28" s="14">
        <v>1</v>
      </c>
      <c r="AX28" s="13">
        <v>3.13</v>
      </c>
      <c r="AY28" s="14"/>
      <c r="BA28" s="14"/>
      <c r="BC28" s="14"/>
      <c r="BE28" s="14">
        <v>2</v>
      </c>
      <c r="BF28" s="13">
        <v>0.15</v>
      </c>
      <c r="BG28" s="14">
        <v>16</v>
      </c>
      <c r="BH28" s="13">
        <v>3.21</v>
      </c>
      <c r="BI28" s="14">
        <v>7</v>
      </c>
      <c r="BJ28" s="13">
        <v>10.77</v>
      </c>
      <c r="BK28" s="14">
        <v>1</v>
      </c>
    </row>
    <row r="29" spans="1:64" s="13" customFormat="1" x14ac:dyDescent="0.3">
      <c r="A29" s="13" t="s">
        <v>36</v>
      </c>
      <c r="B29" s="13" t="s">
        <v>3</v>
      </c>
      <c r="C29" s="14">
        <v>1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 t="s">
        <v>113</v>
      </c>
      <c r="K29" s="14">
        <v>0</v>
      </c>
      <c r="L29" s="14">
        <v>0</v>
      </c>
      <c r="M29" s="14">
        <v>1</v>
      </c>
      <c r="N29" s="14">
        <v>4</v>
      </c>
      <c r="O29" s="14">
        <f t="shared" si="0"/>
        <v>176</v>
      </c>
      <c r="P29" s="13">
        <f t="shared" si="1"/>
        <v>45.36</v>
      </c>
      <c r="Q29" s="14">
        <f t="shared" si="2"/>
        <v>8</v>
      </c>
      <c r="R29" s="13">
        <f t="shared" si="3"/>
        <v>1.04</v>
      </c>
      <c r="S29" s="14">
        <f t="shared" si="4"/>
        <v>16</v>
      </c>
      <c r="T29" s="13">
        <f t="shared" si="5"/>
        <v>38.32</v>
      </c>
      <c r="U29" s="14">
        <f t="shared" si="6"/>
        <v>240</v>
      </c>
      <c r="V29" s="13">
        <f t="shared" si="7"/>
        <v>87.6</v>
      </c>
      <c r="W29" s="14">
        <f t="shared" si="8"/>
        <v>96</v>
      </c>
      <c r="X29" s="13">
        <f t="shared" si="9"/>
        <v>64.319999999999993</v>
      </c>
      <c r="Y29" s="14">
        <f t="shared" si="10"/>
        <v>104</v>
      </c>
      <c r="Z29" s="15">
        <f t="shared" si="11"/>
        <v>20.399999999999999</v>
      </c>
      <c r="AA29" s="14"/>
      <c r="AC29" s="14">
        <v>1</v>
      </c>
      <c r="AD29" s="13">
        <v>0.13</v>
      </c>
      <c r="AG29" s="14">
        <v>4</v>
      </c>
      <c r="AH29" s="13">
        <v>1.02</v>
      </c>
      <c r="AI29" s="14">
        <v>3</v>
      </c>
      <c r="AJ29" s="13">
        <v>1.1100000000000001</v>
      </c>
      <c r="AK29" s="13">
        <v>3</v>
      </c>
      <c r="AL29" s="13">
        <v>1.06</v>
      </c>
      <c r="AM29" s="14"/>
      <c r="AO29" s="14"/>
      <c r="AQ29" s="14"/>
      <c r="AS29" s="14"/>
      <c r="AU29" s="14"/>
      <c r="AW29" s="14">
        <v>1</v>
      </c>
      <c r="AX29" s="13">
        <v>4.72</v>
      </c>
      <c r="AY29" s="14">
        <v>5</v>
      </c>
      <c r="AZ29" s="13">
        <v>0.36</v>
      </c>
      <c r="BA29" s="14"/>
      <c r="BC29" s="14"/>
      <c r="BE29" s="14"/>
      <c r="BG29" s="14">
        <v>12</v>
      </c>
      <c r="BH29" s="13">
        <v>2.48</v>
      </c>
      <c r="BI29" s="14">
        <v>1</v>
      </c>
      <c r="BJ29" s="13">
        <v>7.0000000000000007E-2</v>
      </c>
      <c r="BK29" s="14">
        <v>6</v>
      </c>
    </row>
    <row r="30" spans="1:64" s="13" customFormat="1" x14ac:dyDescent="0.3">
      <c r="A30" s="13" t="s">
        <v>36</v>
      </c>
      <c r="B30" s="13" t="s">
        <v>3</v>
      </c>
      <c r="C30" s="14">
        <v>1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 t="s">
        <v>113</v>
      </c>
      <c r="K30" s="14">
        <v>0</v>
      </c>
      <c r="L30" s="14">
        <v>0</v>
      </c>
      <c r="M30" s="14">
        <v>1</v>
      </c>
      <c r="N30" s="14">
        <v>5</v>
      </c>
      <c r="O30" s="14">
        <f t="shared" si="0"/>
        <v>216</v>
      </c>
      <c r="P30" s="13">
        <f t="shared" si="1"/>
        <v>31.12</v>
      </c>
      <c r="Q30" s="14">
        <f t="shared" si="2"/>
        <v>8</v>
      </c>
      <c r="R30" s="13">
        <f t="shared" si="3"/>
        <v>1.2</v>
      </c>
      <c r="S30" s="14">
        <f t="shared" si="4"/>
        <v>32</v>
      </c>
      <c r="T30" s="13">
        <f t="shared" si="5"/>
        <v>97.84</v>
      </c>
      <c r="U30" s="14">
        <f t="shared" si="6"/>
        <v>256</v>
      </c>
      <c r="V30" s="13">
        <f t="shared" si="7"/>
        <v>130.16000000000003</v>
      </c>
      <c r="W30" s="14">
        <f t="shared" si="8"/>
        <v>56</v>
      </c>
      <c r="X30" s="13">
        <f t="shared" si="9"/>
        <v>73.92</v>
      </c>
      <c r="Y30" s="14">
        <f t="shared" si="10"/>
        <v>200</v>
      </c>
      <c r="Z30" s="15">
        <f t="shared" si="11"/>
        <v>56.24</v>
      </c>
      <c r="AA30" s="14"/>
      <c r="AC30" s="14">
        <v>1</v>
      </c>
      <c r="AD30" s="13">
        <v>0.15</v>
      </c>
      <c r="AG30" s="14">
        <v>1</v>
      </c>
      <c r="AH30" s="13">
        <v>0.15</v>
      </c>
      <c r="AI30" s="14"/>
      <c r="AK30" s="13">
        <v>3</v>
      </c>
      <c r="AL30" s="13">
        <v>0.54</v>
      </c>
      <c r="AM30" s="14"/>
      <c r="AO30" s="14"/>
      <c r="AQ30" s="14"/>
      <c r="AS30" s="14"/>
      <c r="AU30" s="14"/>
      <c r="AW30" s="14">
        <v>2</v>
      </c>
      <c r="AX30" s="13">
        <v>8.4</v>
      </c>
      <c r="AY30" s="14"/>
      <c r="BA30" s="14"/>
      <c r="BC30" s="14"/>
      <c r="BE30" s="14"/>
      <c r="BG30" s="14">
        <v>23</v>
      </c>
      <c r="BH30" s="13">
        <v>3.2</v>
      </c>
      <c r="BI30" s="14">
        <v>2</v>
      </c>
      <c r="BJ30" s="13">
        <v>3.83</v>
      </c>
      <c r="BK30" s="14">
        <v>1</v>
      </c>
    </row>
    <row r="31" spans="1:64" s="13" customFormat="1" x14ac:dyDescent="0.3">
      <c r="A31" s="20" t="s">
        <v>36</v>
      </c>
      <c r="B31" s="20" t="s">
        <v>3</v>
      </c>
      <c r="C31" s="21">
        <v>1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 t="s">
        <v>113</v>
      </c>
      <c r="K31" s="14">
        <v>0</v>
      </c>
      <c r="L31" s="14">
        <v>0</v>
      </c>
      <c r="M31" s="14">
        <v>1</v>
      </c>
      <c r="N31" s="21">
        <v>6</v>
      </c>
      <c r="O31" s="21">
        <f t="shared" si="0"/>
        <v>416</v>
      </c>
      <c r="P31" s="20">
        <f t="shared" si="1"/>
        <v>85.92</v>
      </c>
      <c r="Q31" s="21">
        <f t="shared" si="2"/>
        <v>0</v>
      </c>
      <c r="R31" s="20">
        <f t="shared" si="3"/>
        <v>0</v>
      </c>
      <c r="S31" s="21">
        <f t="shared" si="4"/>
        <v>80</v>
      </c>
      <c r="T31" s="20">
        <f t="shared" si="5"/>
        <v>224.88</v>
      </c>
      <c r="U31" s="21">
        <f t="shared" si="6"/>
        <v>496</v>
      </c>
      <c r="V31" s="20">
        <f t="shared" si="7"/>
        <v>310.8</v>
      </c>
      <c r="W31" s="21">
        <f t="shared" si="8"/>
        <v>56</v>
      </c>
      <c r="X31" s="20">
        <f t="shared" si="9"/>
        <v>76.8</v>
      </c>
      <c r="Y31" s="21">
        <f t="shared" si="10"/>
        <v>440</v>
      </c>
      <c r="Z31" s="22">
        <f t="shared" si="11"/>
        <v>234</v>
      </c>
      <c r="AA31" s="21"/>
      <c r="AB31" s="20"/>
      <c r="AC31" s="14"/>
      <c r="AG31" s="14">
        <v>1</v>
      </c>
      <c r="AH31" s="13">
        <v>0.19</v>
      </c>
      <c r="AI31" s="14"/>
      <c r="AK31" s="13">
        <v>4</v>
      </c>
      <c r="AL31" s="13">
        <v>1.1599999999999999</v>
      </c>
      <c r="AM31" s="14"/>
      <c r="AO31" s="14"/>
      <c r="AQ31" s="14"/>
      <c r="AS31" s="14"/>
      <c r="AU31" s="14"/>
      <c r="AW31" s="14">
        <v>2</v>
      </c>
      <c r="AX31" s="13">
        <v>8.25</v>
      </c>
      <c r="AY31" s="14"/>
      <c r="BA31" s="14"/>
      <c r="BC31" s="14"/>
      <c r="BE31" s="14"/>
      <c r="BG31" s="14">
        <v>47</v>
      </c>
      <c r="BH31" s="13">
        <v>9.39</v>
      </c>
      <c r="BI31" s="14">
        <v>8</v>
      </c>
      <c r="BJ31" s="13">
        <v>19.86</v>
      </c>
      <c r="BK31" s="14">
        <v>3</v>
      </c>
    </row>
    <row r="32" spans="1:64" s="16" customFormat="1" x14ac:dyDescent="0.3">
      <c r="A32" s="3">
        <v>1</v>
      </c>
      <c r="B32" s="1" t="s">
        <v>57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 t="s">
        <v>61</v>
      </c>
      <c r="K32" s="17">
        <v>1</v>
      </c>
      <c r="L32" s="17">
        <v>0</v>
      </c>
      <c r="M32" s="17">
        <v>0</v>
      </c>
      <c r="N32" s="3">
        <v>1</v>
      </c>
      <c r="O32" s="3">
        <f t="shared" si="0"/>
        <v>216</v>
      </c>
      <c r="P32" s="1">
        <f t="shared" si="1"/>
        <v>75.240000000000009</v>
      </c>
      <c r="Q32" s="3">
        <f t="shared" si="2"/>
        <v>0</v>
      </c>
      <c r="R32" s="1">
        <f t="shared" si="3"/>
        <v>0</v>
      </c>
      <c r="S32" s="3">
        <f t="shared" si="4"/>
        <v>24</v>
      </c>
      <c r="T32" s="1">
        <f t="shared" si="5"/>
        <v>36.96</v>
      </c>
      <c r="U32" s="3">
        <f t="shared" si="6"/>
        <v>240</v>
      </c>
      <c r="V32" s="1">
        <f t="shared" si="7"/>
        <v>112.2</v>
      </c>
      <c r="W32" s="3">
        <f t="shared" si="8"/>
        <v>56</v>
      </c>
      <c r="X32" s="1">
        <f t="shared" si="9"/>
        <v>58.88</v>
      </c>
      <c r="Y32" s="3">
        <f t="shared" si="10"/>
        <v>184</v>
      </c>
      <c r="Z32" s="12">
        <f t="shared" si="11"/>
        <v>53.32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8</v>
      </c>
      <c r="AJ32" s="1">
        <v>9.08</v>
      </c>
      <c r="AK32" s="1">
        <v>2</v>
      </c>
      <c r="AL32" s="1">
        <v>1.1299999999999999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4</v>
      </c>
      <c r="AX32" s="1">
        <v>4.51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44</v>
      </c>
      <c r="BH32" s="1">
        <v>8.6</v>
      </c>
      <c r="BI32" s="1">
        <v>2</v>
      </c>
      <c r="BJ32" s="1">
        <v>4.7300000000000004</v>
      </c>
      <c r="BK32" s="1">
        <v>9</v>
      </c>
      <c r="BL32" s="1">
        <v>3.55</v>
      </c>
    </row>
    <row r="33" spans="1:64" x14ac:dyDescent="0.3">
      <c r="A33" s="3" t="s">
        <v>115</v>
      </c>
      <c r="B33" s="1" t="s">
        <v>57</v>
      </c>
      <c r="C33" s="3">
        <v>0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 t="s">
        <v>61</v>
      </c>
      <c r="K33" s="3">
        <v>1</v>
      </c>
      <c r="L33" s="3">
        <v>0</v>
      </c>
      <c r="M33" s="3">
        <v>0</v>
      </c>
      <c r="N33" s="3">
        <v>1</v>
      </c>
      <c r="O33" s="3">
        <f t="shared" si="0"/>
        <v>4</v>
      </c>
      <c r="P33" s="1">
        <f t="shared" si="1"/>
        <v>3.84</v>
      </c>
      <c r="Q33" s="3">
        <f t="shared" si="2"/>
        <v>0</v>
      </c>
      <c r="R33" s="1">
        <f t="shared" si="3"/>
        <v>0</v>
      </c>
      <c r="S33" s="3">
        <f t="shared" si="4"/>
        <v>8</v>
      </c>
      <c r="T33" s="1">
        <f t="shared" si="5"/>
        <v>43.56</v>
      </c>
      <c r="U33" s="3">
        <f t="shared" si="6"/>
        <v>12</v>
      </c>
      <c r="V33" s="1">
        <f t="shared" si="7"/>
        <v>47.400000000000006</v>
      </c>
      <c r="W33" s="3">
        <f t="shared" si="8"/>
        <v>12</v>
      </c>
      <c r="X33" s="1">
        <f t="shared" si="9"/>
        <v>47.400000000000006</v>
      </c>
      <c r="Y33" s="3">
        <f t="shared" si="10"/>
        <v>0</v>
      </c>
      <c r="Z33" s="12">
        <f t="shared" si="11"/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0.96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2</v>
      </c>
      <c r="AX33" s="1">
        <v>10.89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s="3">
        <v>2</v>
      </c>
      <c r="B34" s="1" t="s">
        <v>57</v>
      </c>
      <c r="C34" s="3">
        <v>0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 t="s">
        <v>61</v>
      </c>
      <c r="K34" s="3">
        <v>1</v>
      </c>
      <c r="L34" s="3">
        <v>0</v>
      </c>
      <c r="M34" s="3">
        <v>0</v>
      </c>
      <c r="N34" s="3">
        <v>2</v>
      </c>
      <c r="O34" s="3">
        <f t="shared" si="0"/>
        <v>108</v>
      </c>
      <c r="P34" s="1">
        <f t="shared" si="1"/>
        <v>33.36</v>
      </c>
      <c r="Q34" s="3">
        <f t="shared" si="2"/>
        <v>0</v>
      </c>
      <c r="R34" s="1">
        <f t="shared" si="3"/>
        <v>0</v>
      </c>
      <c r="S34" s="3">
        <f t="shared" si="4"/>
        <v>4</v>
      </c>
      <c r="T34" s="1">
        <f t="shared" si="5"/>
        <v>1</v>
      </c>
      <c r="U34" s="3">
        <f t="shared" si="6"/>
        <v>112</v>
      </c>
      <c r="V34" s="1">
        <f t="shared" si="7"/>
        <v>34.36</v>
      </c>
      <c r="W34" s="3">
        <f t="shared" si="8"/>
        <v>8</v>
      </c>
      <c r="X34" s="1">
        <f t="shared" si="9"/>
        <v>2.7199999999999998</v>
      </c>
      <c r="Y34" s="3">
        <f t="shared" si="10"/>
        <v>104</v>
      </c>
      <c r="Z34" s="12">
        <f t="shared" si="11"/>
        <v>31.64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0.3</v>
      </c>
      <c r="AI34" s="1">
        <v>0</v>
      </c>
      <c r="AJ34" s="1">
        <v>0</v>
      </c>
      <c r="AK34" s="1">
        <v>1</v>
      </c>
      <c r="AL34" s="1">
        <v>0.38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25</v>
      </c>
      <c r="BH34" s="1">
        <v>7.66</v>
      </c>
      <c r="BI34" s="1">
        <v>1</v>
      </c>
      <c r="BJ34" s="1">
        <v>0.25</v>
      </c>
      <c r="BK34" s="1">
        <v>8</v>
      </c>
      <c r="BL34" s="1">
        <v>1.73</v>
      </c>
    </row>
    <row r="35" spans="1:64" x14ac:dyDescent="0.3">
      <c r="A35" s="3" t="s">
        <v>115</v>
      </c>
      <c r="B35" s="1" t="s">
        <v>57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 t="s">
        <v>61</v>
      </c>
      <c r="K35" s="3">
        <v>1</v>
      </c>
      <c r="L35" s="3">
        <v>0</v>
      </c>
      <c r="M35" s="3">
        <v>0</v>
      </c>
      <c r="N35" s="3">
        <v>2</v>
      </c>
      <c r="O35" s="3">
        <f t="shared" si="0"/>
        <v>0</v>
      </c>
      <c r="P35" s="1">
        <f t="shared" si="1"/>
        <v>0</v>
      </c>
      <c r="Q35" s="3">
        <f t="shared" si="2"/>
        <v>0</v>
      </c>
      <c r="R35" s="1">
        <f t="shared" si="3"/>
        <v>0</v>
      </c>
      <c r="S35" s="3">
        <f t="shared" si="4"/>
        <v>8</v>
      </c>
      <c r="T35" s="1">
        <f t="shared" si="5"/>
        <v>4.4400000000000004</v>
      </c>
      <c r="U35" s="3">
        <f t="shared" si="6"/>
        <v>8</v>
      </c>
      <c r="V35" s="1">
        <f t="shared" si="7"/>
        <v>4.4400000000000004</v>
      </c>
      <c r="W35" s="3">
        <f t="shared" si="8"/>
        <v>0</v>
      </c>
      <c r="X35" s="1">
        <f t="shared" si="9"/>
        <v>0</v>
      </c>
      <c r="Y35" s="3">
        <f t="shared" si="10"/>
        <v>8</v>
      </c>
      <c r="Z35" s="12">
        <f t="shared" si="11"/>
        <v>4.4400000000000004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2</v>
      </c>
      <c r="BJ35" s="1">
        <v>1.1100000000000001</v>
      </c>
      <c r="BK35" s="1">
        <v>0</v>
      </c>
      <c r="BL35" s="1">
        <v>0</v>
      </c>
    </row>
    <row r="36" spans="1:64" x14ac:dyDescent="0.3">
      <c r="A36" s="3">
        <v>3</v>
      </c>
      <c r="B36" s="1" t="s">
        <v>57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 t="s">
        <v>61</v>
      </c>
      <c r="K36" s="3">
        <v>1</v>
      </c>
      <c r="L36" s="3">
        <v>0</v>
      </c>
      <c r="M36" s="3">
        <v>0</v>
      </c>
      <c r="N36" s="3">
        <v>3</v>
      </c>
      <c r="O36" s="3">
        <f t="shared" si="0"/>
        <v>100</v>
      </c>
      <c r="P36" s="1">
        <f t="shared" si="1"/>
        <v>15.400000000000002</v>
      </c>
      <c r="Q36" s="3">
        <f t="shared" si="2"/>
        <v>0</v>
      </c>
      <c r="R36" s="1">
        <f t="shared" si="3"/>
        <v>0</v>
      </c>
      <c r="S36" s="3">
        <f t="shared" si="4"/>
        <v>16</v>
      </c>
      <c r="T36" s="1">
        <f t="shared" si="5"/>
        <v>31.2</v>
      </c>
      <c r="U36" s="3">
        <f t="shared" si="6"/>
        <v>116</v>
      </c>
      <c r="V36" s="1">
        <f t="shared" si="7"/>
        <v>46.6</v>
      </c>
      <c r="W36" s="3">
        <f t="shared" si="8"/>
        <v>32</v>
      </c>
      <c r="X36" s="1">
        <f t="shared" si="9"/>
        <v>37.32</v>
      </c>
      <c r="Y36" s="3">
        <f t="shared" si="10"/>
        <v>84</v>
      </c>
      <c r="Z36" s="12">
        <f t="shared" si="11"/>
        <v>9.2800000000000011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3</v>
      </c>
      <c r="AJ36" s="1">
        <v>1.1200000000000001</v>
      </c>
      <c r="AK36" s="1">
        <v>2</v>
      </c>
      <c r="AL36" s="1">
        <v>0.53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3</v>
      </c>
      <c r="AX36" s="1">
        <v>7.68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20</v>
      </c>
      <c r="BH36" s="1">
        <v>2.2000000000000002</v>
      </c>
      <c r="BI36" s="1">
        <v>1</v>
      </c>
      <c r="BJ36" s="1">
        <v>0.12</v>
      </c>
      <c r="BK36" s="1">
        <v>3</v>
      </c>
      <c r="BL36" s="1">
        <v>0.81</v>
      </c>
    </row>
    <row r="37" spans="1:64" x14ac:dyDescent="0.3">
      <c r="A37" s="3" t="s">
        <v>115</v>
      </c>
      <c r="B37" s="1" t="s">
        <v>57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 t="s">
        <v>61</v>
      </c>
      <c r="K37" s="3">
        <v>1</v>
      </c>
      <c r="L37" s="3">
        <v>0</v>
      </c>
      <c r="M37" s="3">
        <v>0</v>
      </c>
      <c r="N37" s="3">
        <v>3</v>
      </c>
      <c r="O37" s="3">
        <f t="shared" si="0"/>
        <v>0</v>
      </c>
      <c r="P37" s="1">
        <f t="shared" si="1"/>
        <v>0</v>
      </c>
      <c r="Q37" s="3">
        <f t="shared" si="2"/>
        <v>0</v>
      </c>
      <c r="R37" s="1">
        <f t="shared" si="3"/>
        <v>0</v>
      </c>
      <c r="S37" s="3">
        <f t="shared" si="4"/>
        <v>8</v>
      </c>
      <c r="T37" s="1">
        <f t="shared" si="5"/>
        <v>4.4400000000000004</v>
      </c>
      <c r="U37" s="3">
        <f t="shared" si="6"/>
        <v>8</v>
      </c>
      <c r="V37" s="1">
        <f t="shared" si="7"/>
        <v>4.4400000000000004</v>
      </c>
      <c r="W37" s="3">
        <f t="shared" si="8"/>
        <v>0</v>
      </c>
      <c r="X37" s="1">
        <f t="shared" si="9"/>
        <v>0</v>
      </c>
      <c r="Y37" s="3">
        <f t="shared" si="10"/>
        <v>8</v>
      </c>
      <c r="Z37" s="12">
        <f t="shared" si="11"/>
        <v>4.4400000000000004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2</v>
      </c>
      <c r="BJ37" s="1">
        <v>1.1100000000000001</v>
      </c>
      <c r="BK37" s="1">
        <v>1</v>
      </c>
      <c r="BL37" s="1">
        <v>0.14000000000000001</v>
      </c>
    </row>
    <row r="38" spans="1:64" x14ac:dyDescent="0.3">
      <c r="A38" s="3">
        <v>4</v>
      </c>
      <c r="B38" s="1" t="s">
        <v>57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 t="s">
        <v>61</v>
      </c>
      <c r="K38" s="3">
        <v>1</v>
      </c>
      <c r="L38" s="3">
        <v>0</v>
      </c>
      <c r="M38" s="3">
        <v>0</v>
      </c>
      <c r="N38" s="3">
        <v>4</v>
      </c>
      <c r="O38" s="3">
        <f t="shared" si="0"/>
        <v>84</v>
      </c>
      <c r="P38" s="1">
        <f t="shared" si="1"/>
        <v>24.119999999999997</v>
      </c>
      <c r="Q38" s="3">
        <f t="shared" si="2"/>
        <v>0</v>
      </c>
      <c r="R38" s="1">
        <f t="shared" si="3"/>
        <v>0</v>
      </c>
      <c r="S38" s="3">
        <f t="shared" si="4"/>
        <v>44</v>
      </c>
      <c r="T38" s="1">
        <f t="shared" si="5"/>
        <v>31.92</v>
      </c>
      <c r="U38" s="3">
        <f t="shared" si="6"/>
        <v>128</v>
      </c>
      <c r="V38" s="1">
        <f t="shared" si="7"/>
        <v>56.04</v>
      </c>
      <c r="W38" s="3">
        <f t="shared" si="8"/>
        <v>36</v>
      </c>
      <c r="X38" s="1">
        <f t="shared" si="9"/>
        <v>25.64</v>
      </c>
      <c r="Y38" s="3">
        <f t="shared" si="10"/>
        <v>92</v>
      </c>
      <c r="Z38" s="12">
        <f t="shared" si="11"/>
        <v>30.4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1</v>
      </c>
      <c r="AH38" s="1">
        <v>0.9</v>
      </c>
      <c r="AI38" s="1">
        <v>3</v>
      </c>
      <c r="AJ38" s="1">
        <v>0.95</v>
      </c>
      <c r="AK38" s="1">
        <v>4</v>
      </c>
      <c r="AL38" s="1">
        <v>1.66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2.9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13</v>
      </c>
      <c r="BH38" s="1">
        <v>2.52</v>
      </c>
      <c r="BI38" s="1">
        <v>10</v>
      </c>
      <c r="BJ38" s="1">
        <v>5.08</v>
      </c>
      <c r="BK38" s="1">
        <v>2</v>
      </c>
      <c r="BL38" s="1">
        <v>0.37</v>
      </c>
    </row>
    <row r="39" spans="1:64" x14ac:dyDescent="0.3">
      <c r="A39" s="3" t="s">
        <v>115</v>
      </c>
      <c r="B39" s="1" t="s">
        <v>57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 t="s">
        <v>61</v>
      </c>
      <c r="K39" s="3">
        <v>1</v>
      </c>
      <c r="L39" s="3">
        <v>0</v>
      </c>
      <c r="M39" s="3">
        <v>0</v>
      </c>
      <c r="N39" s="3">
        <v>4</v>
      </c>
      <c r="O39" s="3">
        <f t="shared" si="0"/>
        <v>0</v>
      </c>
      <c r="P39" s="1">
        <f t="shared" si="1"/>
        <v>0</v>
      </c>
      <c r="Q39" s="3">
        <f t="shared" si="2"/>
        <v>0</v>
      </c>
      <c r="R39" s="1">
        <f t="shared" si="3"/>
        <v>0</v>
      </c>
      <c r="S39" s="3">
        <f t="shared" si="4"/>
        <v>16</v>
      </c>
      <c r="T39" s="1">
        <f t="shared" si="5"/>
        <v>50.2</v>
      </c>
      <c r="U39" s="3">
        <f t="shared" si="6"/>
        <v>16</v>
      </c>
      <c r="V39" s="1">
        <f t="shared" si="7"/>
        <v>50.2</v>
      </c>
      <c r="W39" s="3">
        <f t="shared" si="8"/>
        <v>8</v>
      </c>
      <c r="X39" s="1">
        <f t="shared" si="9"/>
        <v>32.880000000000003</v>
      </c>
      <c r="Y39" s="3">
        <f t="shared" si="10"/>
        <v>8</v>
      </c>
      <c r="Z39" s="12">
        <f t="shared" si="11"/>
        <v>17.32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2</v>
      </c>
      <c r="AX39" s="1">
        <v>8.2200000000000006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2</v>
      </c>
      <c r="BJ39" s="1">
        <v>4.33</v>
      </c>
      <c r="BK39" s="1">
        <v>0</v>
      </c>
      <c r="BL39" s="1">
        <v>0</v>
      </c>
    </row>
    <row r="40" spans="1:64" x14ac:dyDescent="0.3">
      <c r="A40" s="3">
        <v>5</v>
      </c>
      <c r="B40" s="1" t="s">
        <v>57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 t="s">
        <v>61</v>
      </c>
      <c r="K40" s="3">
        <v>1</v>
      </c>
      <c r="L40" s="3">
        <v>0</v>
      </c>
      <c r="M40" s="3">
        <v>0</v>
      </c>
      <c r="N40" s="3">
        <v>5</v>
      </c>
      <c r="O40" s="3">
        <f t="shared" si="0"/>
        <v>64</v>
      </c>
      <c r="P40" s="1">
        <f t="shared" si="1"/>
        <v>33.799999999999997</v>
      </c>
      <c r="Q40" s="3">
        <f t="shared" si="2"/>
        <v>0</v>
      </c>
      <c r="R40" s="1">
        <f t="shared" si="3"/>
        <v>0</v>
      </c>
      <c r="S40" s="3">
        <f t="shared" si="4"/>
        <v>12</v>
      </c>
      <c r="T40" s="1">
        <f t="shared" si="5"/>
        <v>7.24</v>
      </c>
      <c r="U40" s="3">
        <f t="shared" si="6"/>
        <v>76</v>
      </c>
      <c r="V40" s="1">
        <f t="shared" si="7"/>
        <v>41.04</v>
      </c>
      <c r="W40" s="3">
        <f t="shared" si="8"/>
        <v>56</v>
      </c>
      <c r="X40" s="1">
        <f t="shared" si="9"/>
        <v>32.799999999999997</v>
      </c>
      <c r="Y40" s="3">
        <f t="shared" si="10"/>
        <v>20</v>
      </c>
      <c r="Z40" s="12">
        <f t="shared" si="11"/>
        <v>8.24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13</v>
      </c>
      <c r="AJ40" s="1">
        <v>7.76</v>
      </c>
      <c r="AK40" s="1">
        <v>1</v>
      </c>
      <c r="AL40" s="1">
        <v>0.44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2</v>
      </c>
      <c r="BH40" s="1">
        <v>0.25</v>
      </c>
      <c r="BI40" s="1">
        <v>3</v>
      </c>
      <c r="BJ40" s="1">
        <v>1.81</v>
      </c>
      <c r="BK40" s="1">
        <v>4</v>
      </c>
      <c r="BL40" s="1">
        <v>1.25</v>
      </c>
    </row>
    <row r="41" spans="1:64" x14ac:dyDescent="0.3">
      <c r="A41" s="3" t="s">
        <v>115</v>
      </c>
      <c r="B41" s="1" t="s">
        <v>57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 t="s">
        <v>61</v>
      </c>
      <c r="K41" s="3">
        <v>1</v>
      </c>
      <c r="L41" s="3">
        <v>0</v>
      </c>
      <c r="M41" s="3">
        <v>0</v>
      </c>
      <c r="N41" s="3">
        <v>5</v>
      </c>
      <c r="O41" s="3">
        <f t="shared" si="0"/>
        <v>0</v>
      </c>
      <c r="P41" s="1">
        <f t="shared" si="1"/>
        <v>0</v>
      </c>
      <c r="Q41" s="3">
        <f t="shared" si="2"/>
        <v>0</v>
      </c>
      <c r="R41" s="1">
        <f t="shared" si="3"/>
        <v>0</v>
      </c>
      <c r="S41" s="3">
        <f t="shared" si="4"/>
        <v>4</v>
      </c>
      <c r="T41" s="1">
        <f t="shared" si="5"/>
        <v>7.52</v>
      </c>
      <c r="U41" s="3">
        <f t="shared" si="6"/>
        <v>4</v>
      </c>
      <c r="V41" s="1">
        <f t="shared" si="7"/>
        <v>7.52</v>
      </c>
      <c r="W41" s="3">
        <f t="shared" si="8"/>
        <v>0</v>
      </c>
      <c r="X41" s="1">
        <f t="shared" si="9"/>
        <v>0</v>
      </c>
      <c r="Y41" s="3">
        <f t="shared" si="10"/>
        <v>4</v>
      </c>
      <c r="Z41" s="12">
        <f t="shared" si="11"/>
        <v>7.52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1</v>
      </c>
      <c r="BJ41" s="1">
        <v>1.88</v>
      </c>
      <c r="BK41" s="1">
        <v>0</v>
      </c>
      <c r="BL41" s="1">
        <v>0</v>
      </c>
    </row>
    <row r="42" spans="1:64" x14ac:dyDescent="0.3">
      <c r="A42" s="3">
        <v>6</v>
      </c>
      <c r="B42" s="1" t="s">
        <v>57</v>
      </c>
      <c r="C42" s="3">
        <v>0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 t="s">
        <v>61</v>
      </c>
      <c r="K42" s="3">
        <v>1</v>
      </c>
      <c r="L42" s="3">
        <v>0</v>
      </c>
      <c r="M42" s="3">
        <v>0</v>
      </c>
      <c r="N42" s="3">
        <v>6</v>
      </c>
      <c r="O42" s="3">
        <f t="shared" si="0"/>
        <v>152</v>
      </c>
      <c r="P42" s="1">
        <f t="shared" si="1"/>
        <v>47.08</v>
      </c>
      <c r="Q42" s="3">
        <f t="shared" si="2"/>
        <v>0</v>
      </c>
      <c r="R42" s="1">
        <f t="shared" si="3"/>
        <v>0</v>
      </c>
      <c r="S42" s="3">
        <f t="shared" si="4"/>
        <v>28</v>
      </c>
      <c r="T42" s="1">
        <f t="shared" si="5"/>
        <v>21.68</v>
      </c>
      <c r="U42" s="3">
        <f t="shared" si="6"/>
        <v>180</v>
      </c>
      <c r="V42" s="1">
        <f t="shared" si="7"/>
        <v>68.759999999999991</v>
      </c>
      <c r="W42" s="3">
        <f t="shared" si="8"/>
        <v>56</v>
      </c>
      <c r="X42" s="1">
        <f t="shared" si="9"/>
        <v>32.799999999999997</v>
      </c>
      <c r="Y42" s="3">
        <f t="shared" si="10"/>
        <v>124</v>
      </c>
      <c r="Z42" s="12">
        <f t="shared" si="11"/>
        <v>35.96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13</v>
      </c>
      <c r="AJ42" s="1">
        <v>7.76</v>
      </c>
      <c r="AK42" s="1">
        <v>1</v>
      </c>
      <c r="AL42" s="1">
        <v>0.44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24</v>
      </c>
      <c r="BH42" s="1">
        <v>3.57</v>
      </c>
      <c r="BI42" s="1">
        <v>7</v>
      </c>
      <c r="BJ42" s="1">
        <v>5.42</v>
      </c>
      <c r="BK42" s="1">
        <v>7</v>
      </c>
      <c r="BL42" s="1">
        <v>2.37</v>
      </c>
    </row>
    <row r="43" spans="1:64" x14ac:dyDescent="0.3">
      <c r="A43" s="3" t="s">
        <v>115</v>
      </c>
      <c r="B43" s="1" t="s">
        <v>57</v>
      </c>
      <c r="C43" s="3">
        <v>0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 t="s">
        <v>61</v>
      </c>
      <c r="K43" s="3">
        <v>1</v>
      </c>
      <c r="L43" s="3">
        <v>0</v>
      </c>
      <c r="M43" s="3">
        <v>0</v>
      </c>
      <c r="N43" s="3">
        <v>6</v>
      </c>
      <c r="O43" s="3">
        <f t="shared" si="0"/>
        <v>0</v>
      </c>
      <c r="P43" s="1">
        <f t="shared" si="1"/>
        <v>0</v>
      </c>
      <c r="Q43" s="3">
        <f t="shared" si="2"/>
        <v>0</v>
      </c>
      <c r="R43" s="1">
        <f t="shared" si="3"/>
        <v>0</v>
      </c>
      <c r="S43" s="3">
        <f t="shared" si="4"/>
        <v>16</v>
      </c>
      <c r="T43" s="1">
        <f t="shared" si="5"/>
        <v>28.200000000000003</v>
      </c>
      <c r="U43" s="3">
        <f t="shared" si="6"/>
        <v>16</v>
      </c>
      <c r="V43" s="1">
        <f t="shared" si="7"/>
        <v>28.200000000000003</v>
      </c>
      <c r="W43" s="3">
        <f t="shared" si="8"/>
        <v>8</v>
      </c>
      <c r="X43" s="1">
        <f t="shared" si="9"/>
        <v>11.76</v>
      </c>
      <c r="Y43" s="3">
        <f t="shared" si="10"/>
        <v>8</v>
      </c>
      <c r="Z43" s="12">
        <f t="shared" si="11"/>
        <v>16.440000000000001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2</v>
      </c>
      <c r="AX43" s="1">
        <v>2.94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2</v>
      </c>
      <c r="BJ43" s="1">
        <v>4.1100000000000003</v>
      </c>
      <c r="BK43" s="1">
        <v>1</v>
      </c>
      <c r="BL43" s="1">
        <v>0.5</v>
      </c>
    </row>
    <row r="44" spans="1:64" x14ac:dyDescent="0.3">
      <c r="A44" s="3">
        <v>1</v>
      </c>
      <c r="B44" s="1" t="s">
        <v>57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 t="s">
        <v>61</v>
      </c>
      <c r="K44" s="3">
        <v>1</v>
      </c>
      <c r="L44" s="3">
        <v>0</v>
      </c>
      <c r="M44" s="3">
        <v>0</v>
      </c>
      <c r="N44" s="3">
        <v>1</v>
      </c>
      <c r="O44" s="3">
        <f t="shared" si="0"/>
        <v>220</v>
      </c>
      <c r="P44" s="1">
        <f t="shared" si="1"/>
        <v>79.079999999999984</v>
      </c>
      <c r="Q44" s="3">
        <f t="shared" si="2"/>
        <v>0</v>
      </c>
      <c r="R44" s="1">
        <f t="shared" si="3"/>
        <v>0</v>
      </c>
      <c r="S44" s="3">
        <f t="shared" si="4"/>
        <v>32</v>
      </c>
      <c r="T44" s="1">
        <f t="shared" si="5"/>
        <v>80.52000000000001</v>
      </c>
      <c r="U44" s="3">
        <f t="shared" si="6"/>
        <v>252</v>
      </c>
      <c r="V44" s="1">
        <f t="shared" si="7"/>
        <v>159.60000000000002</v>
      </c>
      <c r="W44" s="3">
        <f t="shared" si="8"/>
        <v>68</v>
      </c>
      <c r="X44" s="1">
        <f t="shared" si="9"/>
        <v>106.28</v>
      </c>
      <c r="Y44" s="3">
        <f t="shared" si="10"/>
        <v>184</v>
      </c>
      <c r="Z44" s="12">
        <f t="shared" si="11"/>
        <v>53.32</v>
      </c>
      <c r="AA44" s="1">
        <f t="shared" ref="AA44:BK44" si="18">SUM(AA32:AA33)</f>
        <v>0</v>
      </c>
      <c r="AB44" s="1">
        <f t="shared" si="18"/>
        <v>0</v>
      </c>
      <c r="AC44" s="1">
        <f t="shared" si="18"/>
        <v>0</v>
      </c>
      <c r="AD44" s="1">
        <f t="shared" si="18"/>
        <v>0</v>
      </c>
      <c r="AE44" s="1">
        <f t="shared" si="18"/>
        <v>0</v>
      </c>
      <c r="AF44" s="1">
        <f t="shared" si="18"/>
        <v>0</v>
      </c>
      <c r="AG44" s="1">
        <f t="shared" si="18"/>
        <v>0</v>
      </c>
      <c r="AH44" s="1">
        <f t="shared" si="18"/>
        <v>0</v>
      </c>
      <c r="AI44" s="1">
        <f t="shared" si="18"/>
        <v>9</v>
      </c>
      <c r="AJ44" s="1">
        <f t="shared" si="18"/>
        <v>10.039999999999999</v>
      </c>
      <c r="AK44" s="1">
        <f t="shared" si="18"/>
        <v>2</v>
      </c>
      <c r="AL44" s="1">
        <f t="shared" si="18"/>
        <v>1.1299999999999999</v>
      </c>
      <c r="AM44" s="1">
        <f t="shared" si="18"/>
        <v>0</v>
      </c>
      <c r="AN44" s="1">
        <f t="shared" si="18"/>
        <v>0</v>
      </c>
      <c r="AO44" s="1">
        <f t="shared" si="18"/>
        <v>0</v>
      </c>
      <c r="AP44" s="1">
        <f t="shared" si="18"/>
        <v>0</v>
      </c>
      <c r="AQ44" s="1">
        <f t="shared" si="18"/>
        <v>0</v>
      </c>
      <c r="AR44" s="1">
        <f t="shared" si="18"/>
        <v>0</v>
      </c>
      <c r="AS44" s="1">
        <f t="shared" si="18"/>
        <v>0</v>
      </c>
      <c r="AT44" s="1">
        <f t="shared" si="18"/>
        <v>0</v>
      </c>
      <c r="AU44" s="1">
        <f t="shared" si="18"/>
        <v>0</v>
      </c>
      <c r="AV44" s="1">
        <f t="shared" si="18"/>
        <v>0</v>
      </c>
      <c r="AW44" s="1">
        <f t="shared" si="18"/>
        <v>6</v>
      </c>
      <c r="AX44" s="1">
        <f t="shared" si="18"/>
        <v>15.4</v>
      </c>
      <c r="AY44" s="1">
        <f t="shared" si="18"/>
        <v>0</v>
      </c>
      <c r="AZ44" s="1">
        <f t="shared" si="18"/>
        <v>0</v>
      </c>
      <c r="BA44" s="1">
        <f t="shared" si="18"/>
        <v>0</v>
      </c>
      <c r="BB44" s="1">
        <f t="shared" si="18"/>
        <v>0</v>
      </c>
      <c r="BC44" s="1">
        <f t="shared" si="18"/>
        <v>0</v>
      </c>
      <c r="BD44" s="1">
        <f t="shared" si="18"/>
        <v>0</v>
      </c>
      <c r="BE44" s="1">
        <f t="shared" si="18"/>
        <v>0</v>
      </c>
      <c r="BF44" s="1">
        <f t="shared" si="18"/>
        <v>0</v>
      </c>
      <c r="BG44" s="1">
        <f t="shared" si="18"/>
        <v>44</v>
      </c>
      <c r="BH44" s="1">
        <f t="shared" si="18"/>
        <v>8.6</v>
      </c>
      <c r="BI44" s="1">
        <f t="shared" si="18"/>
        <v>2</v>
      </c>
      <c r="BJ44" s="1">
        <f t="shared" si="18"/>
        <v>4.7300000000000004</v>
      </c>
      <c r="BK44" s="1">
        <f t="shared" si="18"/>
        <v>9</v>
      </c>
      <c r="BL44" s="1">
        <f>SUM(BL32:BL33)</f>
        <v>3.55</v>
      </c>
    </row>
    <row r="45" spans="1:64" x14ac:dyDescent="0.3">
      <c r="A45" s="3">
        <v>2</v>
      </c>
      <c r="B45" s="1" t="s">
        <v>57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 t="s">
        <v>61</v>
      </c>
      <c r="K45" s="3">
        <v>1</v>
      </c>
      <c r="L45" s="3">
        <v>0</v>
      </c>
      <c r="M45" s="3">
        <v>0</v>
      </c>
      <c r="N45" s="3">
        <v>2</v>
      </c>
      <c r="O45" s="3">
        <f t="shared" si="0"/>
        <v>108</v>
      </c>
      <c r="P45" s="1">
        <f t="shared" si="1"/>
        <v>33.36</v>
      </c>
      <c r="Q45" s="3">
        <f t="shared" si="2"/>
        <v>0</v>
      </c>
      <c r="R45" s="1">
        <f t="shared" si="3"/>
        <v>0</v>
      </c>
      <c r="S45" s="3">
        <f t="shared" si="4"/>
        <v>12</v>
      </c>
      <c r="T45" s="1">
        <f t="shared" si="5"/>
        <v>5.44</v>
      </c>
      <c r="U45" s="3">
        <f t="shared" si="6"/>
        <v>120</v>
      </c>
      <c r="V45" s="1">
        <f t="shared" si="7"/>
        <v>38.799999999999997</v>
      </c>
      <c r="W45" s="3">
        <f t="shared" si="8"/>
        <v>8</v>
      </c>
      <c r="X45" s="1">
        <f t="shared" si="9"/>
        <v>2.7199999999999998</v>
      </c>
      <c r="Y45" s="3">
        <f t="shared" si="10"/>
        <v>112</v>
      </c>
      <c r="Z45" s="12">
        <f t="shared" si="11"/>
        <v>36.08</v>
      </c>
      <c r="AA45" s="1">
        <f>SUM(AA34:AA35)</f>
        <v>0</v>
      </c>
      <c r="AB45" s="1">
        <f t="shared" ref="AB45:BK45" si="19">SUM(AB34:AB35)</f>
        <v>0</v>
      </c>
      <c r="AC45" s="1">
        <f t="shared" si="19"/>
        <v>0</v>
      </c>
      <c r="AD45" s="1">
        <f t="shared" si="19"/>
        <v>0</v>
      </c>
      <c r="AE45" s="1">
        <f t="shared" si="19"/>
        <v>0</v>
      </c>
      <c r="AF45" s="1">
        <f t="shared" si="19"/>
        <v>0</v>
      </c>
      <c r="AG45" s="1">
        <f t="shared" si="19"/>
        <v>1</v>
      </c>
      <c r="AH45" s="1">
        <f t="shared" si="19"/>
        <v>0.3</v>
      </c>
      <c r="AI45" s="1">
        <f t="shared" si="19"/>
        <v>0</v>
      </c>
      <c r="AJ45" s="1">
        <f t="shared" si="19"/>
        <v>0</v>
      </c>
      <c r="AK45" s="1">
        <f t="shared" si="19"/>
        <v>1</v>
      </c>
      <c r="AL45" s="1">
        <f t="shared" si="19"/>
        <v>0.38</v>
      </c>
      <c r="AM45" s="1">
        <f t="shared" si="19"/>
        <v>0</v>
      </c>
      <c r="AN45" s="1">
        <f t="shared" si="19"/>
        <v>0</v>
      </c>
      <c r="AO45" s="1">
        <f t="shared" si="19"/>
        <v>0</v>
      </c>
      <c r="AP45" s="1">
        <f t="shared" si="19"/>
        <v>0</v>
      </c>
      <c r="AQ45" s="1">
        <f t="shared" si="19"/>
        <v>0</v>
      </c>
      <c r="AR45" s="1">
        <f t="shared" si="19"/>
        <v>0</v>
      </c>
      <c r="AS45" s="1">
        <f t="shared" si="19"/>
        <v>0</v>
      </c>
      <c r="AT45" s="1">
        <f t="shared" si="19"/>
        <v>0</v>
      </c>
      <c r="AU45" s="1">
        <f t="shared" si="19"/>
        <v>0</v>
      </c>
      <c r="AV45" s="1">
        <f t="shared" si="19"/>
        <v>0</v>
      </c>
      <c r="AW45" s="1">
        <f t="shared" si="19"/>
        <v>0</v>
      </c>
      <c r="AX45" s="1">
        <f t="shared" si="19"/>
        <v>0</v>
      </c>
      <c r="AY45" s="1">
        <f t="shared" si="19"/>
        <v>0</v>
      </c>
      <c r="AZ45" s="1">
        <f t="shared" si="19"/>
        <v>0</v>
      </c>
      <c r="BA45" s="1">
        <f t="shared" si="19"/>
        <v>0</v>
      </c>
      <c r="BB45" s="1">
        <f t="shared" si="19"/>
        <v>0</v>
      </c>
      <c r="BC45" s="1">
        <f t="shared" si="19"/>
        <v>0</v>
      </c>
      <c r="BD45" s="1">
        <f t="shared" si="19"/>
        <v>0</v>
      </c>
      <c r="BE45" s="1">
        <f t="shared" si="19"/>
        <v>0</v>
      </c>
      <c r="BF45" s="1">
        <f t="shared" si="19"/>
        <v>0</v>
      </c>
      <c r="BG45" s="1">
        <f t="shared" si="19"/>
        <v>25</v>
      </c>
      <c r="BH45" s="1">
        <f t="shared" si="19"/>
        <v>7.66</v>
      </c>
      <c r="BI45" s="1">
        <f t="shared" si="19"/>
        <v>3</v>
      </c>
      <c r="BJ45" s="1">
        <f t="shared" si="19"/>
        <v>1.36</v>
      </c>
      <c r="BK45" s="1">
        <f t="shared" si="19"/>
        <v>8</v>
      </c>
      <c r="BL45" s="1">
        <f>SUM(BL34:BL35)</f>
        <v>1.73</v>
      </c>
    </row>
    <row r="46" spans="1:64" x14ac:dyDescent="0.3">
      <c r="A46" s="3">
        <v>3</v>
      </c>
      <c r="B46" s="1" t="s">
        <v>57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 t="s">
        <v>61</v>
      </c>
      <c r="K46" s="3">
        <v>1</v>
      </c>
      <c r="L46" s="3">
        <v>0</v>
      </c>
      <c r="M46" s="3">
        <v>0</v>
      </c>
      <c r="N46" s="3">
        <v>3</v>
      </c>
      <c r="O46" s="3">
        <f t="shared" si="0"/>
        <v>100</v>
      </c>
      <c r="P46" s="1">
        <f t="shared" si="1"/>
        <v>15.400000000000002</v>
      </c>
      <c r="Q46" s="3">
        <f t="shared" si="2"/>
        <v>0</v>
      </c>
      <c r="R46" s="1">
        <f t="shared" si="3"/>
        <v>0</v>
      </c>
      <c r="S46" s="3">
        <f t="shared" si="4"/>
        <v>24</v>
      </c>
      <c r="T46" s="1">
        <f t="shared" si="5"/>
        <v>35.64</v>
      </c>
      <c r="U46" s="3">
        <f t="shared" si="6"/>
        <v>124</v>
      </c>
      <c r="V46" s="1">
        <f t="shared" si="7"/>
        <v>51.040000000000006</v>
      </c>
      <c r="W46" s="3">
        <f t="shared" si="8"/>
        <v>32</v>
      </c>
      <c r="X46" s="1">
        <f t="shared" si="9"/>
        <v>37.32</v>
      </c>
      <c r="Y46" s="3">
        <f t="shared" si="10"/>
        <v>92</v>
      </c>
      <c r="Z46" s="12">
        <f t="shared" si="11"/>
        <v>13.72</v>
      </c>
      <c r="AA46" s="1">
        <f t="shared" ref="AA46:BK46" si="20">SUM(AA36:AA37)</f>
        <v>0</v>
      </c>
      <c r="AB46" s="1">
        <f t="shared" si="20"/>
        <v>0</v>
      </c>
      <c r="AC46" s="1">
        <f t="shared" si="20"/>
        <v>0</v>
      </c>
      <c r="AD46" s="1">
        <f t="shared" si="20"/>
        <v>0</v>
      </c>
      <c r="AE46" s="1">
        <f t="shared" si="20"/>
        <v>0</v>
      </c>
      <c r="AF46" s="1">
        <f t="shared" si="20"/>
        <v>0</v>
      </c>
      <c r="AG46" s="1">
        <f t="shared" si="20"/>
        <v>0</v>
      </c>
      <c r="AH46" s="1">
        <f t="shared" si="20"/>
        <v>0</v>
      </c>
      <c r="AI46" s="1">
        <f t="shared" si="20"/>
        <v>3</v>
      </c>
      <c r="AJ46" s="1">
        <f t="shared" si="20"/>
        <v>1.1200000000000001</v>
      </c>
      <c r="AK46" s="1">
        <f t="shared" si="20"/>
        <v>2</v>
      </c>
      <c r="AL46" s="1">
        <f t="shared" si="20"/>
        <v>0.53</v>
      </c>
      <c r="AM46" s="1">
        <f t="shared" si="20"/>
        <v>0</v>
      </c>
      <c r="AN46" s="1">
        <f t="shared" si="20"/>
        <v>0</v>
      </c>
      <c r="AO46" s="1">
        <f t="shared" si="20"/>
        <v>0</v>
      </c>
      <c r="AP46" s="1">
        <f t="shared" si="20"/>
        <v>0</v>
      </c>
      <c r="AQ46" s="1">
        <f t="shared" si="20"/>
        <v>0</v>
      </c>
      <c r="AR46" s="1">
        <f t="shared" si="20"/>
        <v>0</v>
      </c>
      <c r="AS46" s="1">
        <f t="shared" si="20"/>
        <v>0</v>
      </c>
      <c r="AT46" s="1">
        <f t="shared" si="20"/>
        <v>0</v>
      </c>
      <c r="AU46" s="1">
        <f t="shared" si="20"/>
        <v>0</v>
      </c>
      <c r="AV46" s="1">
        <f t="shared" si="20"/>
        <v>0</v>
      </c>
      <c r="AW46" s="1">
        <f t="shared" si="20"/>
        <v>3</v>
      </c>
      <c r="AX46" s="1">
        <f t="shared" si="20"/>
        <v>7.68</v>
      </c>
      <c r="AY46" s="1">
        <f t="shared" si="20"/>
        <v>0</v>
      </c>
      <c r="AZ46" s="1">
        <f t="shared" si="20"/>
        <v>0</v>
      </c>
      <c r="BA46" s="1">
        <f t="shared" si="20"/>
        <v>0</v>
      </c>
      <c r="BB46" s="1">
        <f t="shared" si="20"/>
        <v>0</v>
      </c>
      <c r="BC46" s="1">
        <f t="shared" si="20"/>
        <v>0</v>
      </c>
      <c r="BD46" s="1">
        <f t="shared" si="20"/>
        <v>0</v>
      </c>
      <c r="BE46" s="1">
        <f t="shared" si="20"/>
        <v>0</v>
      </c>
      <c r="BF46" s="1">
        <f t="shared" si="20"/>
        <v>0</v>
      </c>
      <c r="BG46" s="1">
        <f t="shared" si="20"/>
        <v>20</v>
      </c>
      <c r="BH46" s="1">
        <f t="shared" si="20"/>
        <v>2.2000000000000002</v>
      </c>
      <c r="BI46" s="1">
        <f t="shared" si="20"/>
        <v>3</v>
      </c>
      <c r="BJ46" s="1">
        <f t="shared" si="20"/>
        <v>1.23</v>
      </c>
      <c r="BK46" s="1">
        <f t="shared" si="20"/>
        <v>4</v>
      </c>
      <c r="BL46" s="1">
        <f>SUM(BL36:BL37)</f>
        <v>0.95000000000000007</v>
      </c>
    </row>
    <row r="47" spans="1:64" x14ac:dyDescent="0.3">
      <c r="A47" s="3">
        <v>4</v>
      </c>
      <c r="B47" s="1" t="s">
        <v>57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 t="s">
        <v>61</v>
      </c>
      <c r="K47" s="3">
        <v>1</v>
      </c>
      <c r="L47" s="3">
        <v>0</v>
      </c>
      <c r="M47" s="3">
        <v>0</v>
      </c>
      <c r="N47" s="3">
        <v>4</v>
      </c>
      <c r="O47" s="3">
        <f t="shared" si="0"/>
        <v>84</v>
      </c>
      <c r="P47" s="1">
        <f t="shared" si="1"/>
        <v>24.119999999999997</v>
      </c>
      <c r="Q47" s="3">
        <f t="shared" si="2"/>
        <v>0</v>
      </c>
      <c r="R47" s="1">
        <f t="shared" si="3"/>
        <v>0</v>
      </c>
      <c r="S47" s="3">
        <f t="shared" si="4"/>
        <v>60</v>
      </c>
      <c r="T47" s="1">
        <f t="shared" si="5"/>
        <v>82.12</v>
      </c>
      <c r="U47" s="3">
        <f t="shared" si="6"/>
        <v>144</v>
      </c>
      <c r="V47" s="1">
        <f t="shared" si="7"/>
        <v>106.24000000000001</v>
      </c>
      <c r="W47" s="3">
        <f t="shared" si="8"/>
        <v>44</v>
      </c>
      <c r="X47" s="1">
        <f t="shared" si="9"/>
        <v>58.52</v>
      </c>
      <c r="Y47" s="3">
        <f t="shared" si="10"/>
        <v>100</v>
      </c>
      <c r="Z47" s="12">
        <f t="shared" si="11"/>
        <v>47.72</v>
      </c>
      <c r="AA47" s="1">
        <f t="shared" ref="AA47:BK47" si="21">SUM(AA38:AA39)</f>
        <v>0</v>
      </c>
      <c r="AB47" s="1">
        <f t="shared" si="21"/>
        <v>0</v>
      </c>
      <c r="AC47" s="1">
        <f t="shared" si="21"/>
        <v>0</v>
      </c>
      <c r="AD47" s="1">
        <f t="shared" si="21"/>
        <v>0</v>
      </c>
      <c r="AE47" s="1">
        <f t="shared" si="21"/>
        <v>0</v>
      </c>
      <c r="AF47" s="1">
        <f t="shared" si="21"/>
        <v>0</v>
      </c>
      <c r="AG47" s="1">
        <f t="shared" si="21"/>
        <v>1</v>
      </c>
      <c r="AH47" s="1">
        <f t="shared" si="21"/>
        <v>0.9</v>
      </c>
      <c r="AI47" s="1">
        <f t="shared" si="21"/>
        <v>3</v>
      </c>
      <c r="AJ47" s="1">
        <f t="shared" si="21"/>
        <v>0.95</v>
      </c>
      <c r="AK47" s="1">
        <f t="shared" si="21"/>
        <v>4</v>
      </c>
      <c r="AL47" s="1">
        <f t="shared" si="21"/>
        <v>1.66</v>
      </c>
      <c r="AM47" s="1">
        <f t="shared" si="21"/>
        <v>0</v>
      </c>
      <c r="AN47" s="1">
        <f t="shared" si="21"/>
        <v>0</v>
      </c>
      <c r="AO47" s="1">
        <f t="shared" si="21"/>
        <v>0</v>
      </c>
      <c r="AP47" s="1">
        <f t="shared" si="21"/>
        <v>0</v>
      </c>
      <c r="AQ47" s="1">
        <f t="shared" si="21"/>
        <v>0</v>
      </c>
      <c r="AR47" s="1">
        <f t="shared" si="21"/>
        <v>0</v>
      </c>
      <c r="AS47" s="1">
        <f t="shared" si="21"/>
        <v>0</v>
      </c>
      <c r="AT47" s="1">
        <f t="shared" si="21"/>
        <v>0</v>
      </c>
      <c r="AU47" s="1">
        <f t="shared" si="21"/>
        <v>0</v>
      </c>
      <c r="AV47" s="1">
        <f t="shared" si="21"/>
        <v>0</v>
      </c>
      <c r="AW47" s="1">
        <f t="shared" si="21"/>
        <v>3</v>
      </c>
      <c r="AX47" s="1">
        <f t="shared" si="21"/>
        <v>11.120000000000001</v>
      </c>
      <c r="AY47" s="1">
        <f t="shared" si="21"/>
        <v>0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0</v>
      </c>
      <c r="BD47" s="1">
        <f t="shared" si="21"/>
        <v>0</v>
      </c>
      <c r="BE47" s="1">
        <f t="shared" si="21"/>
        <v>0</v>
      </c>
      <c r="BF47" s="1">
        <f t="shared" si="21"/>
        <v>0</v>
      </c>
      <c r="BG47" s="1">
        <f t="shared" si="21"/>
        <v>13</v>
      </c>
      <c r="BH47" s="1">
        <f t="shared" si="21"/>
        <v>2.52</v>
      </c>
      <c r="BI47" s="1">
        <f t="shared" si="21"/>
        <v>12</v>
      </c>
      <c r="BJ47" s="1">
        <f t="shared" si="21"/>
        <v>9.41</v>
      </c>
      <c r="BK47" s="1">
        <f t="shared" si="21"/>
        <v>2</v>
      </c>
      <c r="BL47" s="1">
        <f>SUM(BL38:BL39)</f>
        <v>0.37</v>
      </c>
    </row>
    <row r="48" spans="1:64" x14ac:dyDescent="0.3">
      <c r="A48" s="3">
        <v>5</v>
      </c>
      <c r="B48" s="1" t="s">
        <v>57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 t="s">
        <v>61</v>
      </c>
      <c r="K48" s="3">
        <v>1</v>
      </c>
      <c r="L48" s="3">
        <v>0</v>
      </c>
      <c r="M48" s="3">
        <v>0</v>
      </c>
      <c r="N48" s="3">
        <v>5</v>
      </c>
      <c r="O48" s="3">
        <f t="shared" si="0"/>
        <v>64</v>
      </c>
      <c r="P48" s="1">
        <f t="shared" si="1"/>
        <v>33.799999999999997</v>
      </c>
      <c r="Q48" s="3">
        <f t="shared" si="2"/>
        <v>0</v>
      </c>
      <c r="R48" s="1">
        <f t="shared" si="3"/>
        <v>0</v>
      </c>
      <c r="S48" s="3">
        <f t="shared" si="4"/>
        <v>16</v>
      </c>
      <c r="T48" s="1">
        <f t="shared" si="5"/>
        <v>14.76</v>
      </c>
      <c r="U48" s="3">
        <f t="shared" si="6"/>
        <v>80</v>
      </c>
      <c r="V48" s="1">
        <f t="shared" si="7"/>
        <v>48.559999999999995</v>
      </c>
      <c r="W48" s="3">
        <f t="shared" si="8"/>
        <v>56</v>
      </c>
      <c r="X48" s="1">
        <f t="shared" si="9"/>
        <v>32.799999999999997</v>
      </c>
      <c r="Y48" s="3">
        <f t="shared" si="10"/>
        <v>24</v>
      </c>
      <c r="Z48" s="12">
        <f t="shared" si="11"/>
        <v>15.76</v>
      </c>
      <c r="AA48" s="1">
        <f t="shared" ref="AA48:BK48" si="22">SUM(AA40:AA41)</f>
        <v>0</v>
      </c>
      <c r="AB48" s="1">
        <f t="shared" si="22"/>
        <v>0</v>
      </c>
      <c r="AC48" s="1">
        <f t="shared" si="22"/>
        <v>0</v>
      </c>
      <c r="AD48" s="1">
        <f t="shared" si="22"/>
        <v>0</v>
      </c>
      <c r="AE48" s="1">
        <f t="shared" si="22"/>
        <v>0</v>
      </c>
      <c r="AF48" s="1">
        <f t="shared" si="22"/>
        <v>0</v>
      </c>
      <c r="AG48" s="1">
        <f t="shared" si="22"/>
        <v>0</v>
      </c>
      <c r="AH48" s="1">
        <f t="shared" si="22"/>
        <v>0</v>
      </c>
      <c r="AI48" s="1">
        <f t="shared" si="22"/>
        <v>13</v>
      </c>
      <c r="AJ48" s="1">
        <f t="shared" si="22"/>
        <v>7.76</v>
      </c>
      <c r="AK48" s="1">
        <f t="shared" si="22"/>
        <v>1</v>
      </c>
      <c r="AL48" s="1">
        <f t="shared" si="22"/>
        <v>0.44</v>
      </c>
      <c r="AM48" s="1">
        <f t="shared" si="22"/>
        <v>0</v>
      </c>
      <c r="AN48" s="1">
        <f t="shared" si="22"/>
        <v>0</v>
      </c>
      <c r="AO48" s="1">
        <f t="shared" si="22"/>
        <v>0</v>
      </c>
      <c r="AP48" s="1">
        <f t="shared" si="22"/>
        <v>0</v>
      </c>
      <c r="AQ48" s="1">
        <f t="shared" si="22"/>
        <v>0</v>
      </c>
      <c r="AR48" s="1">
        <f t="shared" si="22"/>
        <v>0</v>
      </c>
      <c r="AS48" s="1">
        <f t="shared" si="22"/>
        <v>0</v>
      </c>
      <c r="AT48" s="1">
        <f t="shared" si="22"/>
        <v>0</v>
      </c>
      <c r="AU48" s="1">
        <f t="shared" si="22"/>
        <v>0</v>
      </c>
      <c r="AV48" s="1">
        <f t="shared" si="22"/>
        <v>0</v>
      </c>
      <c r="AW48" s="1">
        <f t="shared" si="22"/>
        <v>0</v>
      </c>
      <c r="AX48" s="1">
        <f t="shared" si="22"/>
        <v>0</v>
      </c>
      <c r="AY48" s="1">
        <f t="shared" si="22"/>
        <v>0</v>
      </c>
      <c r="AZ48" s="1">
        <f t="shared" si="22"/>
        <v>0</v>
      </c>
      <c r="BA48" s="1">
        <f t="shared" si="22"/>
        <v>0</v>
      </c>
      <c r="BB48" s="1">
        <f t="shared" si="22"/>
        <v>0</v>
      </c>
      <c r="BC48" s="1">
        <f t="shared" si="22"/>
        <v>0</v>
      </c>
      <c r="BD48" s="1">
        <f t="shared" si="22"/>
        <v>0</v>
      </c>
      <c r="BE48" s="1">
        <f t="shared" si="22"/>
        <v>0</v>
      </c>
      <c r="BF48" s="1">
        <f t="shared" si="22"/>
        <v>0</v>
      </c>
      <c r="BG48" s="1">
        <f t="shared" si="22"/>
        <v>2</v>
      </c>
      <c r="BH48" s="1">
        <f t="shared" si="22"/>
        <v>0.25</v>
      </c>
      <c r="BI48" s="1">
        <f t="shared" si="22"/>
        <v>4</v>
      </c>
      <c r="BJ48" s="1">
        <f t="shared" si="22"/>
        <v>3.69</v>
      </c>
      <c r="BK48" s="1">
        <f t="shared" si="22"/>
        <v>4</v>
      </c>
      <c r="BL48" s="1">
        <f>SUM(BL40:BL41)</f>
        <v>1.25</v>
      </c>
    </row>
    <row r="49" spans="1:64" x14ac:dyDescent="0.3">
      <c r="A49" s="3">
        <v>6</v>
      </c>
      <c r="B49" s="1" t="s">
        <v>57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 t="s">
        <v>61</v>
      </c>
      <c r="K49" s="3">
        <v>1</v>
      </c>
      <c r="L49" s="3">
        <v>0</v>
      </c>
      <c r="M49" s="3">
        <v>0</v>
      </c>
      <c r="N49" s="3">
        <v>6</v>
      </c>
      <c r="O49" s="3">
        <f t="shared" si="0"/>
        <v>152</v>
      </c>
      <c r="P49" s="1">
        <f t="shared" si="1"/>
        <v>47.08</v>
      </c>
      <c r="Q49" s="3">
        <f t="shared" si="2"/>
        <v>0</v>
      </c>
      <c r="R49" s="1">
        <f t="shared" si="3"/>
        <v>0</v>
      </c>
      <c r="S49" s="3">
        <f t="shared" si="4"/>
        <v>44</v>
      </c>
      <c r="T49" s="1">
        <f t="shared" si="5"/>
        <v>49.88</v>
      </c>
      <c r="U49" s="3">
        <f t="shared" si="6"/>
        <v>196</v>
      </c>
      <c r="V49" s="1">
        <f t="shared" si="7"/>
        <v>96.960000000000008</v>
      </c>
      <c r="W49" s="3">
        <f t="shared" si="8"/>
        <v>64</v>
      </c>
      <c r="X49" s="1">
        <f t="shared" si="9"/>
        <v>44.559999999999995</v>
      </c>
      <c r="Y49" s="3">
        <f t="shared" si="10"/>
        <v>132</v>
      </c>
      <c r="Z49" s="12">
        <f t="shared" si="11"/>
        <v>52.400000000000006</v>
      </c>
      <c r="AA49" s="1">
        <f t="shared" ref="AA49:BK49" si="23">SUM(AA42:AA43)</f>
        <v>0</v>
      </c>
      <c r="AB49" s="1">
        <f t="shared" si="23"/>
        <v>0</v>
      </c>
      <c r="AC49" s="1">
        <f t="shared" si="23"/>
        <v>0</v>
      </c>
      <c r="AD49" s="1">
        <f t="shared" si="23"/>
        <v>0</v>
      </c>
      <c r="AE49" s="1">
        <f t="shared" si="23"/>
        <v>0</v>
      </c>
      <c r="AF49" s="1">
        <f t="shared" si="23"/>
        <v>0</v>
      </c>
      <c r="AG49" s="1">
        <f t="shared" si="23"/>
        <v>0</v>
      </c>
      <c r="AH49" s="1">
        <f t="shared" si="23"/>
        <v>0</v>
      </c>
      <c r="AI49" s="1">
        <f t="shared" si="23"/>
        <v>13</v>
      </c>
      <c r="AJ49" s="1">
        <f t="shared" si="23"/>
        <v>7.76</v>
      </c>
      <c r="AK49" s="1">
        <f t="shared" si="23"/>
        <v>1</v>
      </c>
      <c r="AL49" s="1">
        <f t="shared" si="23"/>
        <v>0.44</v>
      </c>
      <c r="AM49" s="1">
        <f t="shared" si="23"/>
        <v>0</v>
      </c>
      <c r="AN49" s="1">
        <f t="shared" si="23"/>
        <v>0</v>
      </c>
      <c r="AO49" s="1">
        <f t="shared" si="23"/>
        <v>0</v>
      </c>
      <c r="AP49" s="1">
        <f t="shared" si="23"/>
        <v>0</v>
      </c>
      <c r="AQ49" s="1">
        <f t="shared" si="23"/>
        <v>0</v>
      </c>
      <c r="AR49" s="1">
        <f t="shared" si="23"/>
        <v>0</v>
      </c>
      <c r="AS49" s="1">
        <f t="shared" si="23"/>
        <v>0</v>
      </c>
      <c r="AT49" s="1">
        <f t="shared" si="23"/>
        <v>0</v>
      </c>
      <c r="AU49" s="1">
        <f t="shared" si="23"/>
        <v>0</v>
      </c>
      <c r="AV49" s="1">
        <f t="shared" si="23"/>
        <v>0</v>
      </c>
      <c r="AW49" s="1">
        <f t="shared" si="23"/>
        <v>2</v>
      </c>
      <c r="AX49" s="1">
        <f t="shared" si="23"/>
        <v>2.94</v>
      </c>
      <c r="AY49" s="1">
        <f t="shared" si="23"/>
        <v>0</v>
      </c>
      <c r="AZ49" s="1">
        <f t="shared" si="23"/>
        <v>0</v>
      </c>
      <c r="BA49" s="1">
        <f t="shared" si="23"/>
        <v>0</v>
      </c>
      <c r="BB49" s="1">
        <f t="shared" si="23"/>
        <v>0</v>
      </c>
      <c r="BC49" s="1">
        <f t="shared" si="23"/>
        <v>0</v>
      </c>
      <c r="BD49" s="1">
        <f t="shared" si="23"/>
        <v>0</v>
      </c>
      <c r="BE49" s="1">
        <f t="shared" si="23"/>
        <v>0</v>
      </c>
      <c r="BF49" s="1">
        <f t="shared" si="23"/>
        <v>0</v>
      </c>
      <c r="BG49" s="1">
        <f t="shared" si="23"/>
        <v>24</v>
      </c>
      <c r="BH49" s="1">
        <f t="shared" si="23"/>
        <v>3.57</v>
      </c>
      <c r="BI49" s="1">
        <f t="shared" si="23"/>
        <v>9</v>
      </c>
      <c r="BJ49" s="1">
        <f t="shared" si="23"/>
        <v>9.5300000000000011</v>
      </c>
      <c r="BK49" s="1">
        <f t="shared" si="23"/>
        <v>8</v>
      </c>
      <c r="BL49" s="1">
        <f>SUM(BL42:BL43)</f>
        <v>2.87</v>
      </c>
    </row>
    <row r="50" spans="1:64" x14ac:dyDescent="0.3">
      <c r="A50" s="3">
        <v>1</v>
      </c>
      <c r="B50" s="1" t="s">
        <v>57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1" t="s">
        <v>62</v>
      </c>
      <c r="K50" s="3">
        <v>0</v>
      </c>
      <c r="L50" s="3">
        <v>1</v>
      </c>
      <c r="M50" s="3">
        <v>0</v>
      </c>
      <c r="N50" s="3">
        <v>1</v>
      </c>
      <c r="O50" s="3">
        <f t="shared" si="0"/>
        <v>48</v>
      </c>
      <c r="P50" s="1">
        <f t="shared" si="1"/>
        <v>18.119999999999997</v>
      </c>
      <c r="Q50" s="3">
        <f t="shared" si="2"/>
        <v>0</v>
      </c>
      <c r="R50" s="1">
        <f t="shared" si="3"/>
        <v>0</v>
      </c>
      <c r="S50" s="3">
        <f t="shared" si="4"/>
        <v>0</v>
      </c>
      <c r="T50" s="1">
        <f t="shared" si="5"/>
        <v>0</v>
      </c>
      <c r="U50" s="3">
        <f t="shared" si="6"/>
        <v>48</v>
      </c>
      <c r="V50" s="1">
        <f t="shared" si="7"/>
        <v>18.119999999999997</v>
      </c>
      <c r="W50" s="3">
        <f t="shared" si="8"/>
        <v>28</v>
      </c>
      <c r="X50" s="1">
        <f t="shared" si="9"/>
        <v>13.559999999999999</v>
      </c>
      <c r="Y50" s="3">
        <f t="shared" si="10"/>
        <v>20</v>
      </c>
      <c r="Z50" s="12">
        <f t="shared" si="11"/>
        <v>4.5599999999999996</v>
      </c>
      <c r="AA50" s="3">
        <v>0</v>
      </c>
      <c r="AB50" s="1">
        <v>0</v>
      </c>
      <c r="AC50" s="3">
        <v>0</v>
      </c>
      <c r="AD50" s="1">
        <v>0</v>
      </c>
      <c r="AE50" s="1">
        <v>0</v>
      </c>
      <c r="AF50" s="1">
        <v>0</v>
      </c>
      <c r="AG50" s="3">
        <v>0</v>
      </c>
      <c r="AH50" s="1">
        <v>0</v>
      </c>
      <c r="AI50" s="3">
        <v>4</v>
      </c>
      <c r="AJ50" s="1">
        <v>1.96</v>
      </c>
      <c r="AK50" s="3">
        <v>3</v>
      </c>
      <c r="AL50" s="1">
        <v>1.43</v>
      </c>
      <c r="AM50" s="3">
        <v>0</v>
      </c>
      <c r="AN50" s="1">
        <v>0</v>
      </c>
      <c r="AO50" s="3">
        <v>0</v>
      </c>
      <c r="AP50" s="1">
        <v>0</v>
      </c>
      <c r="AQ50" s="3">
        <v>0</v>
      </c>
      <c r="AR50" s="1">
        <v>0</v>
      </c>
      <c r="AS50" s="3">
        <v>0</v>
      </c>
      <c r="AT50" s="1">
        <v>0</v>
      </c>
      <c r="AU50" s="3">
        <v>0</v>
      </c>
      <c r="AV50" s="1">
        <v>0</v>
      </c>
      <c r="AW50" s="3">
        <v>0</v>
      </c>
      <c r="AX50" s="1">
        <v>0</v>
      </c>
      <c r="AY50" s="3">
        <v>0</v>
      </c>
      <c r="AZ50" s="1">
        <v>0</v>
      </c>
      <c r="BA50" s="3">
        <v>0</v>
      </c>
      <c r="BB50" s="1">
        <v>0</v>
      </c>
      <c r="BC50" s="3">
        <v>0</v>
      </c>
      <c r="BD50" s="1">
        <v>0</v>
      </c>
      <c r="BE50" s="3">
        <v>0</v>
      </c>
      <c r="BF50" s="1">
        <v>0</v>
      </c>
      <c r="BG50" s="3">
        <v>5</v>
      </c>
      <c r="BH50" s="1">
        <v>1.1399999999999999</v>
      </c>
      <c r="BI50" s="3">
        <v>0</v>
      </c>
      <c r="BJ50" s="1">
        <v>0</v>
      </c>
      <c r="BK50" s="3">
        <v>0</v>
      </c>
      <c r="BL50" s="1">
        <v>0</v>
      </c>
    </row>
    <row r="51" spans="1:64" x14ac:dyDescent="0.3">
      <c r="A51" s="3">
        <v>2</v>
      </c>
      <c r="B51" s="1" t="s">
        <v>57</v>
      </c>
      <c r="C51" s="3">
        <v>0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1" t="s">
        <v>62</v>
      </c>
      <c r="K51" s="3">
        <v>0</v>
      </c>
      <c r="L51" s="3">
        <v>1</v>
      </c>
      <c r="M51" s="3">
        <v>0</v>
      </c>
      <c r="N51" s="3">
        <v>2</v>
      </c>
      <c r="O51" s="3">
        <f t="shared" si="0"/>
        <v>20</v>
      </c>
      <c r="P51" s="1">
        <f t="shared" si="1"/>
        <v>0.72</v>
      </c>
      <c r="Q51" s="3">
        <f t="shared" si="2"/>
        <v>0</v>
      </c>
      <c r="R51" s="1">
        <f t="shared" si="3"/>
        <v>0</v>
      </c>
      <c r="S51" s="3">
        <f t="shared" si="4"/>
        <v>8</v>
      </c>
      <c r="T51" s="1">
        <f t="shared" si="5"/>
        <v>2.56</v>
      </c>
      <c r="U51" s="3">
        <f t="shared" si="6"/>
        <v>40</v>
      </c>
      <c r="V51" s="1">
        <f t="shared" si="7"/>
        <v>4.84</v>
      </c>
      <c r="W51" s="3">
        <f t="shared" si="8"/>
        <v>12</v>
      </c>
      <c r="X51" s="1">
        <f t="shared" si="9"/>
        <v>1.56</v>
      </c>
      <c r="Y51" s="3">
        <f t="shared" si="10"/>
        <v>28</v>
      </c>
      <c r="Z51" s="12">
        <f t="shared" si="11"/>
        <v>3.2800000000000002</v>
      </c>
      <c r="AA51" s="3">
        <v>0</v>
      </c>
      <c r="AB51" s="1">
        <v>0</v>
      </c>
      <c r="AC51" s="3">
        <v>0</v>
      </c>
      <c r="AD51" s="1">
        <v>0</v>
      </c>
      <c r="AE51" s="1">
        <v>0</v>
      </c>
      <c r="AF51" s="1">
        <v>0</v>
      </c>
      <c r="AG51" s="3">
        <v>0</v>
      </c>
      <c r="AH51" s="1">
        <v>0</v>
      </c>
      <c r="AI51" s="3">
        <v>0</v>
      </c>
      <c r="AJ51" s="1">
        <v>0</v>
      </c>
      <c r="AK51" s="3">
        <v>0</v>
      </c>
      <c r="AL51" s="1">
        <v>0</v>
      </c>
      <c r="AM51" s="3">
        <v>0</v>
      </c>
      <c r="AN51" s="1">
        <v>0</v>
      </c>
      <c r="AO51" s="3">
        <v>0</v>
      </c>
      <c r="AP51" s="1">
        <v>0</v>
      </c>
      <c r="AQ51" s="3">
        <v>0</v>
      </c>
      <c r="AR51" s="1">
        <v>0</v>
      </c>
      <c r="AS51" s="3">
        <v>0</v>
      </c>
      <c r="AT51" s="1">
        <v>0</v>
      </c>
      <c r="AU51" s="3">
        <v>0</v>
      </c>
      <c r="AV51" s="1">
        <v>0</v>
      </c>
      <c r="AW51" s="3">
        <v>0</v>
      </c>
      <c r="AX51" s="1">
        <v>0</v>
      </c>
      <c r="AY51" s="3">
        <v>0</v>
      </c>
      <c r="AZ51" s="1">
        <v>0</v>
      </c>
      <c r="BA51" s="3">
        <v>3</v>
      </c>
      <c r="BB51" s="1">
        <v>0.39</v>
      </c>
      <c r="BC51" s="3">
        <v>0</v>
      </c>
      <c r="BD51" s="1">
        <v>0</v>
      </c>
      <c r="BE51" s="3">
        <v>0</v>
      </c>
      <c r="BF51" s="1">
        <v>0</v>
      </c>
      <c r="BG51" s="3">
        <v>5</v>
      </c>
      <c r="BH51" s="1">
        <v>0.18</v>
      </c>
      <c r="BI51" s="3">
        <v>2</v>
      </c>
      <c r="BJ51" s="1">
        <v>0.64</v>
      </c>
      <c r="BK51" s="3">
        <v>0</v>
      </c>
      <c r="BL51" s="1">
        <v>0</v>
      </c>
    </row>
    <row r="52" spans="1:64" x14ac:dyDescent="0.3">
      <c r="A52" s="3">
        <v>3</v>
      </c>
      <c r="B52" s="1" t="s">
        <v>57</v>
      </c>
      <c r="C52" s="3">
        <v>0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1" t="s">
        <v>62</v>
      </c>
      <c r="K52" s="3">
        <v>0</v>
      </c>
      <c r="L52" s="3">
        <v>1</v>
      </c>
      <c r="M52" s="3">
        <v>0</v>
      </c>
      <c r="N52" s="3">
        <v>3</v>
      </c>
      <c r="O52" s="3">
        <f t="shared" si="0"/>
        <v>100</v>
      </c>
      <c r="P52" s="1">
        <f t="shared" si="1"/>
        <v>27.96</v>
      </c>
      <c r="Q52" s="3">
        <f t="shared" si="2"/>
        <v>0</v>
      </c>
      <c r="R52" s="1">
        <f t="shared" si="3"/>
        <v>0</v>
      </c>
      <c r="S52" s="3">
        <f t="shared" si="4"/>
        <v>44</v>
      </c>
      <c r="T52" s="1">
        <f t="shared" si="5"/>
        <v>48.440000000000005</v>
      </c>
      <c r="U52" s="3">
        <f t="shared" si="6"/>
        <v>196</v>
      </c>
      <c r="V52" s="1">
        <f t="shared" si="7"/>
        <v>82.6</v>
      </c>
      <c r="W52" s="3">
        <f t="shared" si="8"/>
        <v>40</v>
      </c>
      <c r="X52" s="1">
        <f t="shared" si="9"/>
        <v>54.2</v>
      </c>
      <c r="Y52" s="3">
        <f t="shared" si="10"/>
        <v>156</v>
      </c>
      <c r="Z52" s="12">
        <f t="shared" si="11"/>
        <v>28.4</v>
      </c>
      <c r="AA52" s="3">
        <v>0</v>
      </c>
      <c r="AB52" s="1">
        <v>0</v>
      </c>
      <c r="AC52" s="3">
        <v>0</v>
      </c>
      <c r="AD52" s="1">
        <v>0</v>
      </c>
      <c r="AE52" s="1">
        <v>0</v>
      </c>
      <c r="AF52" s="1">
        <v>0</v>
      </c>
      <c r="AG52" s="3">
        <v>0</v>
      </c>
      <c r="AH52" s="1">
        <v>0</v>
      </c>
      <c r="AI52" s="3">
        <v>3</v>
      </c>
      <c r="AJ52" s="1">
        <v>1.43</v>
      </c>
      <c r="AK52" s="3">
        <v>3</v>
      </c>
      <c r="AL52" s="1">
        <v>1.23</v>
      </c>
      <c r="AM52" s="3">
        <v>0</v>
      </c>
      <c r="AN52" s="1">
        <v>0</v>
      </c>
      <c r="AO52" s="3">
        <v>0</v>
      </c>
      <c r="AP52" s="1">
        <v>0</v>
      </c>
      <c r="AQ52" s="3">
        <v>0</v>
      </c>
      <c r="AR52" s="1">
        <v>0</v>
      </c>
      <c r="AS52" s="3">
        <v>0</v>
      </c>
      <c r="AT52" s="1">
        <v>0</v>
      </c>
      <c r="AU52" s="3">
        <v>0</v>
      </c>
      <c r="AV52" s="1">
        <v>0</v>
      </c>
      <c r="AW52" s="3">
        <v>4</v>
      </c>
      <c r="AX52" s="1">
        <v>10.89</v>
      </c>
      <c r="AY52" s="3">
        <v>0</v>
      </c>
      <c r="AZ52" s="1">
        <v>0</v>
      </c>
      <c r="BA52" s="3">
        <v>0</v>
      </c>
      <c r="BB52" s="1">
        <v>0</v>
      </c>
      <c r="BC52" s="3">
        <v>13</v>
      </c>
      <c r="BD52" s="1">
        <v>1.55</v>
      </c>
      <c r="BE52" s="3">
        <v>0</v>
      </c>
      <c r="BF52" s="1">
        <v>0</v>
      </c>
      <c r="BG52" s="3">
        <v>19</v>
      </c>
      <c r="BH52" s="1">
        <v>4.33</v>
      </c>
      <c r="BI52" s="3">
        <v>7</v>
      </c>
      <c r="BJ52" s="1">
        <v>1.22</v>
      </c>
      <c r="BK52" s="3">
        <v>0</v>
      </c>
      <c r="BL52" s="1">
        <v>0</v>
      </c>
    </row>
    <row r="53" spans="1:64" x14ac:dyDescent="0.3">
      <c r="A53" s="3">
        <v>4</v>
      </c>
      <c r="B53" s="1" t="s">
        <v>57</v>
      </c>
      <c r="C53" s="3">
        <v>0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 t="s">
        <v>62</v>
      </c>
      <c r="K53" s="3">
        <v>0</v>
      </c>
      <c r="L53" s="3">
        <v>1</v>
      </c>
      <c r="M53" s="3">
        <v>0</v>
      </c>
      <c r="N53" s="3">
        <v>4</v>
      </c>
      <c r="O53" s="3">
        <f t="shared" si="0"/>
        <v>96</v>
      </c>
      <c r="P53" s="1">
        <f t="shared" si="1"/>
        <v>16.04</v>
      </c>
      <c r="Q53" s="3">
        <f t="shared" si="2"/>
        <v>0</v>
      </c>
      <c r="R53" s="1">
        <f t="shared" si="3"/>
        <v>0</v>
      </c>
      <c r="S53" s="3">
        <f t="shared" si="4"/>
        <v>24</v>
      </c>
      <c r="T53" s="1">
        <f t="shared" si="5"/>
        <v>68.2</v>
      </c>
      <c r="U53" s="3">
        <f t="shared" si="6"/>
        <v>168</v>
      </c>
      <c r="V53" s="1">
        <f t="shared" si="7"/>
        <v>86.4</v>
      </c>
      <c r="W53" s="3">
        <f t="shared" si="8"/>
        <v>32</v>
      </c>
      <c r="X53" s="1">
        <f t="shared" si="9"/>
        <v>72.12</v>
      </c>
      <c r="Y53" s="3">
        <f t="shared" si="10"/>
        <v>136</v>
      </c>
      <c r="Z53" s="12">
        <f t="shared" si="11"/>
        <v>14.28</v>
      </c>
      <c r="AA53" s="3">
        <v>0</v>
      </c>
      <c r="AB53" s="1">
        <v>0</v>
      </c>
      <c r="AC53" s="3">
        <v>0</v>
      </c>
      <c r="AD53" s="1">
        <v>0</v>
      </c>
      <c r="AE53" s="1">
        <v>0</v>
      </c>
      <c r="AF53" s="1">
        <v>0</v>
      </c>
      <c r="AG53" s="3">
        <v>0</v>
      </c>
      <c r="AH53" s="1">
        <v>0</v>
      </c>
      <c r="AI53" s="3">
        <v>0</v>
      </c>
      <c r="AJ53" s="1">
        <v>0</v>
      </c>
      <c r="AK53" s="3">
        <v>2</v>
      </c>
      <c r="AL53" s="1">
        <v>0.98</v>
      </c>
      <c r="AM53" s="3">
        <v>0</v>
      </c>
      <c r="AN53" s="1">
        <v>0</v>
      </c>
      <c r="AO53" s="3">
        <v>0</v>
      </c>
      <c r="AP53" s="1">
        <v>0</v>
      </c>
      <c r="AQ53" s="3">
        <v>0</v>
      </c>
      <c r="AR53" s="1">
        <v>0</v>
      </c>
      <c r="AS53" s="3">
        <v>0</v>
      </c>
      <c r="AT53" s="1">
        <v>0</v>
      </c>
      <c r="AU53" s="3">
        <v>0</v>
      </c>
      <c r="AV53" s="1">
        <v>0</v>
      </c>
      <c r="AW53" s="3">
        <v>6</v>
      </c>
      <c r="AX53" s="1">
        <v>17.05</v>
      </c>
      <c r="AY53" s="3">
        <v>0</v>
      </c>
      <c r="AZ53" s="1">
        <v>0</v>
      </c>
      <c r="BA53" s="3">
        <v>0</v>
      </c>
      <c r="BB53" s="1">
        <v>0</v>
      </c>
      <c r="BC53" s="3">
        <v>12</v>
      </c>
      <c r="BD53" s="1">
        <v>0.54</v>
      </c>
      <c r="BE53" s="3">
        <v>0</v>
      </c>
      <c r="BF53" s="1">
        <v>0</v>
      </c>
      <c r="BG53" s="3">
        <v>22</v>
      </c>
      <c r="BH53" s="1">
        <v>3.03</v>
      </c>
      <c r="BI53" s="3">
        <v>0</v>
      </c>
      <c r="BJ53" s="1">
        <v>0</v>
      </c>
      <c r="BK53" s="3">
        <v>14</v>
      </c>
      <c r="BL53" s="1">
        <v>0.54</v>
      </c>
    </row>
    <row r="54" spans="1:64" x14ac:dyDescent="0.3">
      <c r="A54" s="3">
        <v>5</v>
      </c>
      <c r="B54" s="1" t="s">
        <v>57</v>
      </c>
      <c r="C54" s="3">
        <v>0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 t="s">
        <v>62</v>
      </c>
      <c r="K54" s="3">
        <v>0</v>
      </c>
      <c r="L54" s="3">
        <v>1</v>
      </c>
      <c r="M54" s="3">
        <v>0</v>
      </c>
      <c r="N54" s="3">
        <v>5</v>
      </c>
      <c r="O54" s="3">
        <f t="shared" si="0"/>
        <v>36</v>
      </c>
      <c r="P54" s="1">
        <f t="shared" si="1"/>
        <v>13.6</v>
      </c>
      <c r="Q54" s="3">
        <f t="shared" si="2"/>
        <v>0</v>
      </c>
      <c r="R54" s="1">
        <f t="shared" si="3"/>
        <v>0</v>
      </c>
      <c r="S54" s="3">
        <f t="shared" si="4"/>
        <v>24</v>
      </c>
      <c r="T54" s="1">
        <f t="shared" si="5"/>
        <v>35.28</v>
      </c>
      <c r="U54" s="3">
        <f t="shared" si="6"/>
        <v>64</v>
      </c>
      <c r="V54" s="1">
        <f t="shared" si="7"/>
        <v>49</v>
      </c>
      <c r="W54" s="3">
        <f t="shared" si="8"/>
        <v>36</v>
      </c>
      <c r="X54" s="1">
        <f t="shared" si="9"/>
        <v>42.36</v>
      </c>
      <c r="Y54" s="3">
        <f t="shared" si="10"/>
        <v>28</v>
      </c>
      <c r="Z54" s="12">
        <f t="shared" si="11"/>
        <v>6.6400000000000006</v>
      </c>
      <c r="AA54" s="3">
        <v>0</v>
      </c>
      <c r="AB54" s="1">
        <v>0</v>
      </c>
      <c r="AC54" s="3">
        <v>0</v>
      </c>
      <c r="AD54" s="1">
        <v>0</v>
      </c>
      <c r="AE54" s="1">
        <v>0</v>
      </c>
      <c r="AF54" s="1">
        <v>0</v>
      </c>
      <c r="AG54" s="3">
        <v>0</v>
      </c>
      <c r="AH54" s="1">
        <v>0</v>
      </c>
      <c r="AI54" s="3">
        <v>4</v>
      </c>
      <c r="AJ54" s="1">
        <v>2.27</v>
      </c>
      <c r="AK54" s="3">
        <v>1</v>
      </c>
      <c r="AL54" s="1">
        <v>0.28999999999999998</v>
      </c>
      <c r="AM54" s="3">
        <v>0</v>
      </c>
      <c r="AN54" s="1">
        <v>0</v>
      </c>
      <c r="AO54" s="3">
        <v>0</v>
      </c>
      <c r="AP54" s="1">
        <v>0</v>
      </c>
      <c r="AQ54" s="3">
        <v>0</v>
      </c>
      <c r="AR54" s="1">
        <v>0</v>
      </c>
      <c r="AS54" s="3">
        <v>0</v>
      </c>
      <c r="AT54" s="1">
        <v>0</v>
      </c>
      <c r="AU54" s="3">
        <v>0</v>
      </c>
      <c r="AV54" s="1">
        <v>0</v>
      </c>
      <c r="AW54" s="3">
        <v>4</v>
      </c>
      <c r="AX54" s="1">
        <v>8.0299999999999994</v>
      </c>
      <c r="AY54" s="3">
        <v>0</v>
      </c>
      <c r="AZ54" s="1">
        <v>0</v>
      </c>
      <c r="BA54" s="3">
        <v>0</v>
      </c>
      <c r="BB54" s="1">
        <v>0</v>
      </c>
      <c r="BC54" s="3">
        <v>1</v>
      </c>
      <c r="BD54" s="1">
        <v>0.03</v>
      </c>
      <c r="BE54" s="3">
        <v>0</v>
      </c>
      <c r="BF54" s="1">
        <v>0</v>
      </c>
      <c r="BG54" s="3">
        <v>4</v>
      </c>
      <c r="BH54" s="1">
        <v>0.84</v>
      </c>
      <c r="BI54" s="3">
        <v>2</v>
      </c>
      <c r="BJ54" s="1">
        <v>0.79</v>
      </c>
      <c r="BK54" s="3">
        <v>0</v>
      </c>
      <c r="BL54" s="1">
        <v>0</v>
      </c>
    </row>
    <row r="55" spans="1:64" x14ac:dyDescent="0.3">
      <c r="A55" s="3">
        <v>6</v>
      </c>
      <c r="B55" s="1" t="s">
        <v>57</v>
      </c>
      <c r="C55" s="3">
        <v>0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 t="s">
        <v>62</v>
      </c>
      <c r="K55" s="3">
        <v>0</v>
      </c>
      <c r="L55" s="3">
        <v>1</v>
      </c>
      <c r="M55" s="3">
        <v>0</v>
      </c>
      <c r="N55" s="3">
        <v>6</v>
      </c>
      <c r="O55" s="3">
        <f t="shared" si="0"/>
        <v>40</v>
      </c>
      <c r="P55" s="1">
        <f t="shared" si="1"/>
        <v>10.280000000000001</v>
      </c>
      <c r="Q55" s="3">
        <f t="shared" si="2"/>
        <v>0</v>
      </c>
      <c r="R55" s="1">
        <f t="shared" si="3"/>
        <v>0</v>
      </c>
      <c r="S55" s="3">
        <f t="shared" si="4"/>
        <v>28</v>
      </c>
      <c r="T55" s="1">
        <f t="shared" si="5"/>
        <v>32.159999999999997</v>
      </c>
      <c r="U55" s="3">
        <f t="shared" si="6"/>
        <v>68</v>
      </c>
      <c r="V55" s="1">
        <f t="shared" si="7"/>
        <v>42.44</v>
      </c>
      <c r="W55" s="3">
        <f t="shared" si="8"/>
        <v>24</v>
      </c>
      <c r="X55" s="1">
        <f t="shared" si="9"/>
        <v>30.2</v>
      </c>
      <c r="Y55" s="3">
        <f t="shared" si="10"/>
        <v>44</v>
      </c>
      <c r="Z55" s="12">
        <f t="shared" si="11"/>
        <v>12.24</v>
      </c>
      <c r="AA55" s="3">
        <v>0</v>
      </c>
      <c r="AB55" s="1">
        <v>0</v>
      </c>
      <c r="AC55" s="3">
        <v>0</v>
      </c>
      <c r="AD55" s="1">
        <v>0</v>
      </c>
      <c r="AE55" s="1">
        <v>0</v>
      </c>
      <c r="AF55" s="1">
        <v>0</v>
      </c>
      <c r="AG55" s="3">
        <v>0</v>
      </c>
      <c r="AH55" s="1">
        <v>0</v>
      </c>
      <c r="AI55" s="3">
        <v>3</v>
      </c>
      <c r="AJ55" s="1">
        <v>1.76</v>
      </c>
      <c r="AK55" s="3">
        <v>0</v>
      </c>
      <c r="AL55" s="1">
        <v>0</v>
      </c>
      <c r="AM55" s="3">
        <v>0</v>
      </c>
      <c r="AN55" s="1">
        <v>0</v>
      </c>
      <c r="AO55" s="3">
        <v>0</v>
      </c>
      <c r="AP55" s="1">
        <v>0</v>
      </c>
      <c r="AQ55" s="3">
        <v>0</v>
      </c>
      <c r="AR55" s="1">
        <v>0</v>
      </c>
      <c r="AS55" s="3">
        <v>0</v>
      </c>
      <c r="AT55" s="1">
        <v>0</v>
      </c>
      <c r="AU55" s="3">
        <v>0</v>
      </c>
      <c r="AV55" s="1">
        <v>0</v>
      </c>
      <c r="AW55" s="3">
        <v>3</v>
      </c>
      <c r="AX55" s="1">
        <v>5.79</v>
      </c>
      <c r="AY55" s="3">
        <v>0</v>
      </c>
      <c r="AZ55" s="1">
        <v>0</v>
      </c>
      <c r="BA55" s="3">
        <v>0</v>
      </c>
      <c r="BB55" s="1">
        <v>0</v>
      </c>
      <c r="BC55" s="3">
        <v>0</v>
      </c>
      <c r="BD55" s="1">
        <v>0</v>
      </c>
      <c r="BE55" s="3">
        <v>0</v>
      </c>
      <c r="BF55" s="1">
        <v>0</v>
      </c>
      <c r="BG55" s="3">
        <v>7</v>
      </c>
      <c r="BH55" s="1">
        <v>0.81</v>
      </c>
      <c r="BI55" s="3">
        <v>4</v>
      </c>
      <c r="BJ55" s="1">
        <v>2.25</v>
      </c>
      <c r="BK55" s="3">
        <v>2</v>
      </c>
      <c r="BL55" s="1">
        <v>0.31</v>
      </c>
    </row>
    <row r="56" spans="1:64" x14ac:dyDescent="0.3">
      <c r="A56" s="3">
        <v>1</v>
      </c>
      <c r="B56" s="1" t="s">
        <v>57</v>
      </c>
      <c r="C56" s="3">
        <v>0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1" t="s">
        <v>113</v>
      </c>
      <c r="K56" s="3">
        <v>0</v>
      </c>
      <c r="L56" s="3">
        <v>0</v>
      </c>
      <c r="M56" s="3">
        <v>1</v>
      </c>
      <c r="N56" s="3">
        <v>1</v>
      </c>
      <c r="O56" s="3">
        <f t="shared" si="0"/>
        <v>152</v>
      </c>
      <c r="P56" s="1">
        <f t="shared" si="1"/>
        <v>31.52</v>
      </c>
      <c r="Q56" s="3">
        <f t="shared" si="2"/>
        <v>0</v>
      </c>
      <c r="R56" s="1">
        <f t="shared" si="3"/>
        <v>0</v>
      </c>
      <c r="S56" s="3">
        <f t="shared" si="4"/>
        <v>32</v>
      </c>
      <c r="T56" s="1">
        <f t="shared" si="5"/>
        <v>43.040000000000006</v>
      </c>
      <c r="U56" s="3">
        <f t="shared" si="6"/>
        <v>272</v>
      </c>
      <c r="V56" s="1">
        <f t="shared" si="7"/>
        <v>78.88000000000001</v>
      </c>
      <c r="W56" s="3">
        <f t="shared" si="8"/>
        <v>72</v>
      </c>
      <c r="X56" s="1">
        <f t="shared" si="9"/>
        <v>45.120000000000005</v>
      </c>
      <c r="Y56" s="3">
        <f>SUM(BC56,BE56,BG56,BI56)*IF($M56=1,8,4)</f>
        <v>200</v>
      </c>
      <c r="Z56" s="12">
        <f t="shared" si="11"/>
        <v>33.760000000000005</v>
      </c>
      <c r="AA56" s="3">
        <v>0</v>
      </c>
      <c r="AB56" s="1">
        <v>0</v>
      </c>
      <c r="AC56" s="3">
        <v>0</v>
      </c>
      <c r="AD56" s="1">
        <v>0</v>
      </c>
      <c r="AE56" s="1">
        <v>0</v>
      </c>
      <c r="AF56" s="1">
        <v>0</v>
      </c>
      <c r="AG56" s="3">
        <v>0</v>
      </c>
      <c r="AH56" s="1">
        <v>0</v>
      </c>
      <c r="AI56" s="3">
        <v>8</v>
      </c>
      <c r="AJ56" s="1">
        <v>3.4</v>
      </c>
      <c r="AK56" s="3">
        <v>0</v>
      </c>
      <c r="AL56" s="1">
        <v>0</v>
      </c>
      <c r="AM56" s="3">
        <v>0</v>
      </c>
      <c r="AN56" s="1">
        <v>0</v>
      </c>
      <c r="AO56" s="3">
        <v>0</v>
      </c>
      <c r="AP56" s="1">
        <v>0</v>
      </c>
      <c r="AQ56" s="3">
        <v>0</v>
      </c>
      <c r="AR56" s="1">
        <v>0</v>
      </c>
      <c r="AS56" s="3">
        <v>0</v>
      </c>
      <c r="AT56" s="1">
        <v>0</v>
      </c>
      <c r="AU56" s="3">
        <v>0</v>
      </c>
      <c r="AV56" s="1">
        <v>0</v>
      </c>
      <c r="AW56" s="3">
        <v>1</v>
      </c>
      <c r="AX56" s="1">
        <v>2.2400000000000002</v>
      </c>
      <c r="AY56" s="3">
        <v>0</v>
      </c>
      <c r="AZ56" s="1">
        <v>0</v>
      </c>
      <c r="BA56" s="3">
        <v>0</v>
      </c>
      <c r="BB56" s="1">
        <v>0</v>
      </c>
      <c r="BC56" s="3">
        <v>11</v>
      </c>
      <c r="BD56" s="1">
        <v>0.54</v>
      </c>
      <c r="BE56" s="3">
        <v>0</v>
      </c>
      <c r="BF56" s="1">
        <v>0</v>
      </c>
      <c r="BG56" s="3">
        <v>11</v>
      </c>
      <c r="BH56" s="1">
        <v>0.54</v>
      </c>
      <c r="BI56" s="3">
        <v>3</v>
      </c>
      <c r="BJ56" s="1">
        <v>3.14</v>
      </c>
      <c r="BK56" s="3">
        <v>0</v>
      </c>
      <c r="BL56" s="1">
        <v>0</v>
      </c>
    </row>
    <row r="57" spans="1:64" x14ac:dyDescent="0.3">
      <c r="A57" s="3">
        <v>2</v>
      </c>
      <c r="B57" s="1" t="s">
        <v>57</v>
      </c>
      <c r="C57" s="3">
        <v>0</v>
      </c>
      <c r="D57" s="3">
        <v>1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1" t="s">
        <v>113</v>
      </c>
      <c r="K57" s="3">
        <v>0</v>
      </c>
      <c r="L57" s="3">
        <v>0</v>
      </c>
      <c r="M57" s="3">
        <v>1</v>
      </c>
      <c r="N57" s="3">
        <v>2</v>
      </c>
      <c r="O57" s="3">
        <f t="shared" si="0"/>
        <v>32</v>
      </c>
      <c r="P57" s="1">
        <f t="shared" si="1"/>
        <v>6.72</v>
      </c>
      <c r="Q57" s="3">
        <f t="shared" si="2"/>
        <v>0</v>
      </c>
      <c r="R57" s="1">
        <f t="shared" si="3"/>
        <v>0</v>
      </c>
      <c r="S57" s="3">
        <f t="shared" si="4"/>
        <v>32</v>
      </c>
      <c r="T57" s="1">
        <f t="shared" si="5"/>
        <v>38.96</v>
      </c>
      <c r="U57" s="3">
        <f t="shared" si="6"/>
        <v>104</v>
      </c>
      <c r="V57" s="1">
        <f t="shared" si="7"/>
        <v>49.68</v>
      </c>
      <c r="W57" s="3">
        <f t="shared" si="8"/>
        <v>32</v>
      </c>
      <c r="X57" s="1">
        <f t="shared" si="9"/>
        <v>37.520000000000003</v>
      </c>
      <c r="Y57" s="3">
        <f t="shared" si="10"/>
        <v>72</v>
      </c>
      <c r="Z57" s="12">
        <f t="shared" si="11"/>
        <v>12.16</v>
      </c>
      <c r="AA57" s="3">
        <v>0</v>
      </c>
      <c r="AB57" s="1">
        <v>0</v>
      </c>
      <c r="AC57" s="3">
        <v>0</v>
      </c>
      <c r="AD57" s="1">
        <v>0</v>
      </c>
      <c r="AE57" s="1">
        <v>0</v>
      </c>
      <c r="AF57" s="1">
        <v>0</v>
      </c>
      <c r="AG57" s="3">
        <v>0</v>
      </c>
      <c r="AH57" s="1">
        <v>0</v>
      </c>
      <c r="AI57" s="3">
        <v>2</v>
      </c>
      <c r="AJ57" s="1">
        <v>0.41</v>
      </c>
      <c r="AK57" s="3">
        <v>0</v>
      </c>
      <c r="AL57" s="1">
        <v>0</v>
      </c>
      <c r="AM57" s="3">
        <v>0</v>
      </c>
      <c r="AN57" s="1">
        <v>0</v>
      </c>
      <c r="AO57" s="3">
        <v>0</v>
      </c>
      <c r="AP57" s="1">
        <v>0</v>
      </c>
      <c r="AQ57" s="3">
        <v>0</v>
      </c>
      <c r="AR57" s="1">
        <v>0</v>
      </c>
      <c r="AS57" s="3">
        <v>0</v>
      </c>
      <c r="AT57" s="1">
        <v>0</v>
      </c>
      <c r="AU57" s="3">
        <v>0</v>
      </c>
      <c r="AV57" s="1">
        <v>0</v>
      </c>
      <c r="AW57" s="3">
        <v>2</v>
      </c>
      <c r="AX57" s="1">
        <v>4.28</v>
      </c>
      <c r="AY57" s="3">
        <v>0</v>
      </c>
      <c r="AZ57" s="1">
        <v>0</v>
      </c>
      <c r="BA57" s="3">
        <v>0</v>
      </c>
      <c r="BB57" s="1">
        <v>0</v>
      </c>
      <c r="BC57" s="3">
        <v>5</v>
      </c>
      <c r="BD57" s="1">
        <v>0.5</v>
      </c>
      <c r="BE57" s="3">
        <v>0</v>
      </c>
      <c r="BF57" s="1">
        <v>0</v>
      </c>
      <c r="BG57" s="3">
        <v>2</v>
      </c>
      <c r="BH57" s="1">
        <v>0.43</v>
      </c>
      <c r="BI57" s="3">
        <v>2</v>
      </c>
      <c r="BJ57" s="1">
        <v>0.59</v>
      </c>
      <c r="BK57" s="3">
        <v>0</v>
      </c>
      <c r="BL57" s="1">
        <v>0</v>
      </c>
    </row>
    <row r="58" spans="1:64" x14ac:dyDescent="0.3">
      <c r="A58" s="3">
        <v>3</v>
      </c>
      <c r="B58" s="1" t="s">
        <v>57</v>
      </c>
      <c r="C58" s="3">
        <v>0</v>
      </c>
      <c r="D58" s="3">
        <v>1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 t="s">
        <v>113</v>
      </c>
      <c r="K58" s="3">
        <v>0</v>
      </c>
      <c r="L58" s="3">
        <v>0</v>
      </c>
      <c r="M58" s="3">
        <v>1</v>
      </c>
      <c r="N58" s="3">
        <v>3</v>
      </c>
      <c r="O58" s="3">
        <f t="shared" si="0"/>
        <v>144</v>
      </c>
      <c r="P58" s="1">
        <f t="shared" si="1"/>
        <v>37.680000000000007</v>
      </c>
      <c r="Q58" s="3">
        <f t="shared" si="2"/>
        <v>0</v>
      </c>
      <c r="R58" s="1">
        <f t="shared" si="3"/>
        <v>0</v>
      </c>
      <c r="S58" s="3">
        <f t="shared" si="4"/>
        <v>40</v>
      </c>
      <c r="T58" s="1">
        <f t="shared" si="5"/>
        <v>99.52000000000001</v>
      </c>
      <c r="U58" s="3">
        <f t="shared" si="6"/>
        <v>200</v>
      </c>
      <c r="V58" s="1">
        <f t="shared" si="7"/>
        <v>138.48000000000002</v>
      </c>
      <c r="W58" s="3">
        <f t="shared" si="8"/>
        <v>32</v>
      </c>
      <c r="X58" s="1">
        <f t="shared" si="9"/>
        <v>68.320000000000007</v>
      </c>
      <c r="Y58" s="3">
        <f t="shared" si="10"/>
        <v>168</v>
      </c>
      <c r="Z58" s="12">
        <f t="shared" si="11"/>
        <v>70.16</v>
      </c>
      <c r="AA58" s="3">
        <v>0</v>
      </c>
      <c r="AB58" s="1">
        <v>0</v>
      </c>
      <c r="AC58" s="3">
        <v>0</v>
      </c>
      <c r="AD58" s="1">
        <v>0</v>
      </c>
      <c r="AE58" s="1">
        <v>0</v>
      </c>
      <c r="AF58" s="1">
        <v>0</v>
      </c>
      <c r="AG58" s="3">
        <v>0</v>
      </c>
      <c r="AH58" s="1">
        <v>0</v>
      </c>
      <c r="AI58" s="3">
        <v>0</v>
      </c>
      <c r="AJ58" s="1">
        <v>0</v>
      </c>
      <c r="AK58" s="3">
        <v>2</v>
      </c>
      <c r="AL58" s="1">
        <v>0.56000000000000005</v>
      </c>
      <c r="AM58" s="3">
        <v>0</v>
      </c>
      <c r="AN58" s="1">
        <v>0</v>
      </c>
      <c r="AO58" s="3">
        <v>0</v>
      </c>
      <c r="AP58" s="1">
        <v>0</v>
      </c>
      <c r="AQ58" s="3">
        <v>0</v>
      </c>
      <c r="AR58" s="1">
        <v>0</v>
      </c>
      <c r="AS58" s="3">
        <v>0</v>
      </c>
      <c r="AT58" s="1">
        <v>0</v>
      </c>
      <c r="AU58" s="3">
        <v>0</v>
      </c>
      <c r="AV58" s="1">
        <v>0</v>
      </c>
      <c r="AW58" s="3">
        <v>2</v>
      </c>
      <c r="AX58" s="1">
        <v>7.98</v>
      </c>
      <c r="AY58" s="3">
        <v>0</v>
      </c>
      <c r="AZ58" s="1">
        <v>0</v>
      </c>
      <c r="BA58" s="3">
        <v>0</v>
      </c>
      <c r="BB58" s="1">
        <v>0</v>
      </c>
      <c r="BC58" s="3">
        <v>2</v>
      </c>
      <c r="BD58" s="1">
        <v>0.16</v>
      </c>
      <c r="BE58" s="3">
        <v>0</v>
      </c>
      <c r="BF58" s="1">
        <v>0</v>
      </c>
      <c r="BG58" s="3">
        <v>16</v>
      </c>
      <c r="BH58" s="1">
        <v>4.1500000000000004</v>
      </c>
      <c r="BI58" s="3">
        <v>3</v>
      </c>
      <c r="BJ58" s="1">
        <v>4.46</v>
      </c>
      <c r="BK58" s="3">
        <v>0</v>
      </c>
      <c r="BL58" s="1">
        <v>0</v>
      </c>
    </row>
    <row r="59" spans="1:64" x14ac:dyDescent="0.3">
      <c r="A59" s="3">
        <v>4</v>
      </c>
      <c r="B59" s="1" t="s">
        <v>57</v>
      </c>
      <c r="C59" s="3">
        <v>0</v>
      </c>
      <c r="D59" s="3">
        <v>1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 t="s">
        <v>113</v>
      </c>
      <c r="K59" s="3">
        <v>0</v>
      </c>
      <c r="L59" s="3">
        <v>0</v>
      </c>
      <c r="M59" s="3">
        <v>1</v>
      </c>
      <c r="N59" s="3">
        <v>4</v>
      </c>
      <c r="O59" s="3">
        <f t="shared" si="0"/>
        <v>88</v>
      </c>
      <c r="P59" s="1">
        <f t="shared" si="1"/>
        <v>19.04</v>
      </c>
      <c r="Q59" s="3">
        <f t="shared" si="2"/>
        <v>0</v>
      </c>
      <c r="R59" s="1">
        <f t="shared" si="3"/>
        <v>0</v>
      </c>
      <c r="S59" s="3">
        <f t="shared" si="4"/>
        <v>56</v>
      </c>
      <c r="T59" s="1">
        <f t="shared" si="5"/>
        <v>85.28</v>
      </c>
      <c r="U59" s="3">
        <f t="shared" si="6"/>
        <v>144</v>
      </c>
      <c r="V59" s="1">
        <f t="shared" si="7"/>
        <v>104.32</v>
      </c>
      <c r="W59" s="3">
        <f t="shared" si="8"/>
        <v>56</v>
      </c>
      <c r="X59" s="1">
        <f t="shared" si="9"/>
        <v>91.92</v>
      </c>
      <c r="Y59" s="3">
        <f t="shared" si="10"/>
        <v>88</v>
      </c>
      <c r="Z59" s="12">
        <f t="shared" si="11"/>
        <v>12.4</v>
      </c>
      <c r="AA59" s="3">
        <v>0</v>
      </c>
      <c r="AB59" s="1">
        <v>0</v>
      </c>
      <c r="AC59" s="3">
        <v>0</v>
      </c>
      <c r="AD59" s="1">
        <v>0</v>
      </c>
      <c r="AE59" s="1">
        <v>0</v>
      </c>
      <c r="AF59" s="1">
        <v>0</v>
      </c>
      <c r="AG59" s="3">
        <v>0</v>
      </c>
      <c r="AH59" s="1">
        <v>0</v>
      </c>
      <c r="AI59" s="3">
        <v>3</v>
      </c>
      <c r="AJ59" s="1">
        <v>1.2</v>
      </c>
      <c r="AK59" s="3">
        <v>1</v>
      </c>
      <c r="AL59" s="1">
        <v>0.15</v>
      </c>
      <c r="AM59" s="3">
        <v>0</v>
      </c>
      <c r="AN59" s="1">
        <v>0</v>
      </c>
      <c r="AO59" s="3">
        <v>0</v>
      </c>
      <c r="AP59" s="1">
        <v>0</v>
      </c>
      <c r="AQ59" s="3">
        <v>0</v>
      </c>
      <c r="AR59" s="1">
        <v>0</v>
      </c>
      <c r="AS59" s="3">
        <v>0</v>
      </c>
      <c r="AT59" s="1">
        <v>0</v>
      </c>
      <c r="AU59" s="3">
        <v>0</v>
      </c>
      <c r="AV59" s="1">
        <v>0</v>
      </c>
      <c r="AW59" s="3">
        <v>3</v>
      </c>
      <c r="AX59" s="1">
        <v>10.14</v>
      </c>
      <c r="AY59" s="3">
        <v>0</v>
      </c>
      <c r="AZ59" s="1">
        <v>0</v>
      </c>
      <c r="BA59" s="3">
        <v>0</v>
      </c>
      <c r="BB59" s="1">
        <v>0</v>
      </c>
      <c r="BC59" s="3">
        <v>0</v>
      </c>
      <c r="BD59" s="1">
        <v>0</v>
      </c>
      <c r="BE59" s="3">
        <v>0</v>
      </c>
      <c r="BF59" s="1">
        <v>0</v>
      </c>
      <c r="BG59" s="3">
        <v>7</v>
      </c>
      <c r="BH59" s="1">
        <v>1.03</v>
      </c>
      <c r="BI59" s="3">
        <v>4</v>
      </c>
      <c r="BJ59" s="1">
        <v>0.52</v>
      </c>
      <c r="BK59" s="3">
        <v>7</v>
      </c>
      <c r="BL59" s="1">
        <v>0.89</v>
      </c>
    </row>
    <row r="60" spans="1:64" x14ac:dyDescent="0.3">
      <c r="A60" s="3">
        <v>5</v>
      </c>
      <c r="B60" s="1" t="s">
        <v>57</v>
      </c>
      <c r="C60" s="3">
        <v>0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 t="s">
        <v>113</v>
      </c>
      <c r="K60" s="3">
        <v>0</v>
      </c>
      <c r="L60" s="3">
        <v>0</v>
      </c>
      <c r="M60" s="3">
        <v>1</v>
      </c>
      <c r="N60" s="3">
        <v>5</v>
      </c>
      <c r="O60" s="3">
        <f t="shared" si="0"/>
        <v>136</v>
      </c>
      <c r="P60" s="1">
        <f t="shared" si="1"/>
        <v>28.16</v>
      </c>
      <c r="Q60" s="3">
        <f t="shared" si="2"/>
        <v>0</v>
      </c>
      <c r="R60" s="1">
        <f t="shared" si="3"/>
        <v>0</v>
      </c>
      <c r="S60" s="3">
        <f t="shared" si="4"/>
        <v>32</v>
      </c>
      <c r="T60" s="1">
        <f t="shared" si="5"/>
        <v>46.56</v>
      </c>
      <c r="U60" s="3">
        <f t="shared" si="6"/>
        <v>168</v>
      </c>
      <c r="V60" s="1">
        <f t="shared" si="7"/>
        <v>74.72</v>
      </c>
      <c r="W60" s="3">
        <f t="shared" si="8"/>
        <v>48</v>
      </c>
      <c r="X60" s="1">
        <f t="shared" si="9"/>
        <v>60.4</v>
      </c>
      <c r="Y60" s="3">
        <f t="shared" si="10"/>
        <v>120</v>
      </c>
      <c r="Z60" s="12">
        <f t="shared" si="11"/>
        <v>14.32</v>
      </c>
      <c r="AA60" s="3">
        <v>0</v>
      </c>
      <c r="AB60" s="1">
        <v>0</v>
      </c>
      <c r="AC60" s="3">
        <v>0</v>
      </c>
      <c r="AD60" s="1">
        <v>0</v>
      </c>
      <c r="AE60" s="1">
        <v>0</v>
      </c>
      <c r="AF60" s="1">
        <v>0</v>
      </c>
      <c r="AG60" s="3">
        <v>0</v>
      </c>
      <c r="AH60" s="1">
        <v>0</v>
      </c>
      <c r="AI60" s="3">
        <v>3</v>
      </c>
      <c r="AJ60" s="1">
        <v>1.76</v>
      </c>
      <c r="AK60" s="3">
        <v>0</v>
      </c>
      <c r="AL60" s="1">
        <v>0</v>
      </c>
      <c r="AM60" s="3">
        <v>0</v>
      </c>
      <c r="AN60" s="1">
        <v>0</v>
      </c>
      <c r="AO60" s="3">
        <v>0</v>
      </c>
      <c r="AP60" s="1">
        <v>0</v>
      </c>
      <c r="AQ60" s="3">
        <v>0</v>
      </c>
      <c r="AR60" s="1">
        <v>0</v>
      </c>
      <c r="AS60" s="3">
        <v>0</v>
      </c>
      <c r="AT60" s="1">
        <v>0</v>
      </c>
      <c r="AU60" s="3">
        <v>0</v>
      </c>
      <c r="AV60" s="1">
        <v>0</v>
      </c>
      <c r="AW60" s="3">
        <v>3</v>
      </c>
      <c r="AX60" s="1">
        <v>5.79</v>
      </c>
      <c r="AY60" s="3">
        <v>0</v>
      </c>
      <c r="AZ60" s="1">
        <v>0</v>
      </c>
      <c r="BA60" s="3">
        <v>0</v>
      </c>
      <c r="BB60" s="1">
        <v>0</v>
      </c>
      <c r="BC60" s="3">
        <v>0</v>
      </c>
      <c r="BD60" s="1">
        <v>0</v>
      </c>
      <c r="BE60" s="3">
        <v>0</v>
      </c>
      <c r="BF60" s="1">
        <v>0</v>
      </c>
      <c r="BG60" s="3">
        <v>14</v>
      </c>
      <c r="BH60" s="1">
        <v>1.76</v>
      </c>
      <c r="BI60" s="3">
        <v>1</v>
      </c>
      <c r="BJ60" s="1">
        <v>0.03</v>
      </c>
      <c r="BK60" s="3">
        <v>0</v>
      </c>
      <c r="BL60" s="1">
        <v>0</v>
      </c>
    </row>
    <row r="61" spans="1:64" x14ac:dyDescent="0.3">
      <c r="A61" s="3">
        <v>6</v>
      </c>
      <c r="B61" s="1" t="s">
        <v>57</v>
      </c>
      <c r="C61" s="3">
        <v>0</v>
      </c>
      <c r="D61" s="3">
        <v>1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 t="s">
        <v>113</v>
      </c>
      <c r="K61" s="3">
        <v>0</v>
      </c>
      <c r="L61" s="3">
        <v>0</v>
      </c>
      <c r="M61" s="3">
        <v>1</v>
      </c>
      <c r="N61" s="3">
        <v>6</v>
      </c>
      <c r="O61" s="3">
        <f t="shared" si="0"/>
        <v>80</v>
      </c>
      <c r="P61" s="1">
        <f t="shared" si="1"/>
        <v>20.560000000000002</v>
      </c>
      <c r="Q61" s="3">
        <f t="shared" si="2"/>
        <v>0</v>
      </c>
      <c r="R61" s="1">
        <f t="shared" si="3"/>
        <v>0</v>
      </c>
      <c r="S61" s="3">
        <f t="shared" si="4"/>
        <v>56</v>
      </c>
      <c r="T61" s="1">
        <f t="shared" si="5"/>
        <v>64.319999999999993</v>
      </c>
      <c r="U61" s="3">
        <f t="shared" si="6"/>
        <v>168</v>
      </c>
      <c r="V61" s="1">
        <f t="shared" si="7"/>
        <v>87.12</v>
      </c>
      <c r="W61" s="3">
        <f t="shared" si="8"/>
        <v>120</v>
      </c>
      <c r="X61" s="1">
        <f t="shared" si="9"/>
        <v>83.759999999999991</v>
      </c>
      <c r="Y61" s="3">
        <f t="shared" si="10"/>
        <v>32</v>
      </c>
      <c r="Z61" s="12">
        <f t="shared" si="11"/>
        <v>2.2400000000000002</v>
      </c>
      <c r="AA61" s="3">
        <v>0</v>
      </c>
      <c r="AB61" s="1">
        <v>0</v>
      </c>
      <c r="AC61" s="3">
        <v>0</v>
      </c>
      <c r="AD61" s="1">
        <v>0</v>
      </c>
      <c r="AE61" s="1">
        <v>0</v>
      </c>
      <c r="AF61" s="1">
        <v>0</v>
      </c>
      <c r="AG61" s="3">
        <v>0</v>
      </c>
      <c r="AH61" s="1">
        <v>0</v>
      </c>
      <c r="AI61" s="3">
        <v>8</v>
      </c>
      <c r="AJ61" s="1">
        <v>2.4300000000000002</v>
      </c>
      <c r="AK61" s="3">
        <v>0</v>
      </c>
      <c r="AL61" s="1">
        <v>0</v>
      </c>
      <c r="AM61" s="3">
        <v>0</v>
      </c>
      <c r="AN61" s="1">
        <v>0</v>
      </c>
      <c r="AO61" s="3">
        <v>0</v>
      </c>
      <c r="AP61" s="1">
        <v>0</v>
      </c>
      <c r="AQ61" s="3">
        <v>0</v>
      </c>
      <c r="AR61" s="1">
        <v>0</v>
      </c>
      <c r="AS61" s="3">
        <v>0</v>
      </c>
      <c r="AT61" s="1">
        <v>0</v>
      </c>
      <c r="AU61" s="3">
        <v>0</v>
      </c>
      <c r="AV61" s="1">
        <v>0</v>
      </c>
      <c r="AW61" s="3">
        <v>7</v>
      </c>
      <c r="AX61" s="1">
        <v>8.0399999999999991</v>
      </c>
      <c r="AY61" s="3">
        <v>2</v>
      </c>
      <c r="AZ61" s="1">
        <v>0.14000000000000001</v>
      </c>
      <c r="BA61" s="3">
        <v>0</v>
      </c>
      <c r="BB61" s="1">
        <v>0</v>
      </c>
      <c r="BC61" s="3">
        <v>2</v>
      </c>
      <c r="BD61" s="1">
        <v>0.14000000000000001</v>
      </c>
      <c r="BE61" s="3">
        <v>0</v>
      </c>
      <c r="BF61" s="1">
        <v>0</v>
      </c>
      <c r="BG61" s="3">
        <v>2</v>
      </c>
      <c r="BH61" s="1">
        <v>0.14000000000000001</v>
      </c>
      <c r="BI61" s="3">
        <v>0</v>
      </c>
      <c r="BJ61" s="1">
        <v>0</v>
      </c>
      <c r="BK61" s="3">
        <v>0.25</v>
      </c>
      <c r="BL61" s="1">
        <v>3.875E-2</v>
      </c>
    </row>
    <row r="62" spans="1:64" s="13" customFormat="1" x14ac:dyDescent="0.3">
      <c r="A62" s="13" t="s">
        <v>4</v>
      </c>
      <c r="B62" s="13" t="s">
        <v>56</v>
      </c>
      <c r="C62" s="14">
        <v>0</v>
      </c>
      <c r="D62" s="14">
        <v>0</v>
      </c>
      <c r="E62" s="14">
        <v>1</v>
      </c>
      <c r="F62" s="14">
        <v>0</v>
      </c>
      <c r="G62" s="14">
        <v>0</v>
      </c>
      <c r="H62" s="14">
        <v>0</v>
      </c>
      <c r="I62" s="14">
        <v>0</v>
      </c>
      <c r="J62" s="14" t="s">
        <v>61</v>
      </c>
      <c r="K62" s="14">
        <v>1</v>
      </c>
      <c r="L62" s="14">
        <v>0</v>
      </c>
      <c r="M62" s="14">
        <v>0</v>
      </c>
      <c r="N62" s="14">
        <v>1</v>
      </c>
      <c r="O62" s="14">
        <f t="shared" si="0"/>
        <v>104</v>
      </c>
      <c r="P62" s="13">
        <f t="shared" si="1"/>
        <v>35.519999999999996</v>
      </c>
      <c r="Q62" s="14">
        <f t="shared" si="2"/>
        <v>0</v>
      </c>
      <c r="R62" s="13">
        <f t="shared" si="3"/>
        <v>0</v>
      </c>
      <c r="S62" s="14">
        <f t="shared" si="4"/>
        <v>52</v>
      </c>
      <c r="T62" s="13">
        <f t="shared" si="5"/>
        <v>47.480000000000004</v>
      </c>
      <c r="U62" s="14">
        <f t="shared" si="6"/>
        <v>156</v>
      </c>
      <c r="V62" s="13">
        <f t="shared" si="7"/>
        <v>83</v>
      </c>
      <c r="W62" s="14">
        <f t="shared" si="8"/>
        <v>40</v>
      </c>
      <c r="X62" s="13">
        <f t="shared" si="9"/>
        <v>38.92</v>
      </c>
      <c r="Y62" s="14">
        <f t="shared" si="10"/>
        <v>116</v>
      </c>
      <c r="Z62" s="15">
        <f t="shared" si="11"/>
        <v>44.08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6</v>
      </c>
      <c r="AJ62" s="13">
        <v>3.34</v>
      </c>
      <c r="AK62" s="13">
        <v>1</v>
      </c>
      <c r="AL62" s="13">
        <v>0.5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3</v>
      </c>
      <c r="AX62" s="13">
        <v>5.89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19</v>
      </c>
      <c r="BH62" s="13">
        <v>5.04</v>
      </c>
      <c r="BI62" s="13">
        <v>10</v>
      </c>
      <c r="BJ62" s="13">
        <v>5.98</v>
      </c>
      <c r="BK62" s="13">
        <v>15</v>
      </c>
      <c r="BL62" s="13">
        <v>12.3</v>
      </c>
    </row>
    <row r="63" spans="1:64" s="13" customFormat="1" x14ac:dyDescent="0.3">
      <c r="A63" s="13" t="s">
        <v>29</v>
      </c>
      <c r="B63" s="13" t="s">
        <v>56</v>
      </c>
      <c r="C63" s="14">
        <v>0</v>
      </c>
      <c r="D63" s="14">
        <v>0</v>
      </c>
      <c r="E63" s="14">
        <v>1</v>
      </c>
      <c r="F63" s="14">
        <v>0</v>
      </c>
      <c r="G63" s="14">
        <v>0</v>
      </c>
      <c r="H63" s="14">
        <v>0</v>
      </c>
      <c r="I63" s="14">
        <v>0</v>
      </c>
      <c r="J63" s="14" t="s">
        <v>61</v>
      </c>
      <c r="K63" s="14">
        <v>1</v>
      </c>
      <c r="L63" s="14">
        <v>0</v>
      </c>
      <c r="M63" s="14">
        <v>0</v>
      </c>
      <c r="N63" s="14">
        <v>1</v>
      </c>
      <c r="O63" s="14">
        <f t="shared" si="0"/>
        <v>8</v>
      </c>
      <c r="P63" s="13">
        <f t="shared" si="1"/>
        <v>5</v>
      </c>
      <c r="Q63" s="14">
        <f t="shared" si="2"/>
        <v>0</v>
      </c>
      <c r="R63" s="13">
        <f t="shared" si="3"/>
        <v>0</v>
      </c>
      <c r="S63" s="14">
        <f t="shared" si="4"/>
        <v>16</v>
      </c>
      <c r="T63" s="13">
        <f t="shared" si="5"/>
        <v>54.36</v>
      </c>
      <c r="U63" s="14">
        <f t="shared" si="6"/>
        <v>24</v>
      </c>
      <c r="V63" s="13">
        <f t="shared" si="7"/>
        <v>59.36</v>
      </c>
      <c r="W63" s="14">
        <f t="shared" si="8"/>
        <v>16</v>
      </c>
      <c r="X63" s="13">
        <f t="shared" si="9"/>
        <v>56.48</v>
      </c>
      <c r="Y63" s="14">
        <f t="shared" si="10"/>
        <v>8</v>
      </c>
      <c r="Z63" s="15">
        <f t="shared" si="11"/>
        <v>2.88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2</v>
      </c>
      <c r="AJ63" s="13">
        <v>1.25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2</v>
      </c>
      <c r="AX63" s="13">
        <v>12.87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2</v>
      </c>
      <c r="BJ63" s="13">
        <v>0.72</v>
      </c>
      <c r="BK63" s="13">
        <v>0</v>
      </c>
      <c r="BL63" s="13">
        <v>0</v>
      </c>
    </row>
    <row r="64" spans="1:64" s="13" customFormat="1" x14ac:dyDescent="0.3">
      <c r="A64" s="13" t="s">
        <v>5</v>
      </c>
      <c r="B64" s="13" t="s">
        <v>56</v>
      </c>
      <c r="C64" s="14">
        <v>0</v>
      </c>
      <c r="D64" s="14">
        <v>0</v>
      </c>
      <c r="E64" s="14">
        <v>1</v>
      </c>
      <c r="F64" s="14">
        <v>0</v>
      </c>
      <c r="G64" s="14">
        <v>0</v>
      </c>
      <c r="H64" s="14">
        <v>0</v>
      </c>
      <c r="I64" s="14">
        <v>0</v>
      </c>
      <c r="J64" s="14" t="s">
        <v>61</v>
      </c>
      <c r="K64" s="14">
        <v>1</v>
      </c>
      <c r="L64" s="14">
        <v>0</v>
      </c>
      <c r="M64" s="14">
        <v>0</v>
      </c>
      <c r="N64" s="14">
        <v>2</v>
      </c>
      <c r="O64" s="14">
        <f t="shared" si="0"/>
        <v>336</v>
      </c>
      <c r="P64" s="13">
        <f t="shared" si="1"/>
        <v>118</v>
      </c>
      <c r="Q64" s="14">
        <f t="shared" si="2"/>
        <v>0</v>
      </c>
      <c r="R64" s="13">
        <f t="shared" si="3"/>
        <v>0</v>
      </c>
      <c r="S64" s="14">
        <f t="shared" si="4"/>
        <v>36</v>
      </c>
      <c r="T64" s="13">
        <f t="shared" si="5"/>
        <v>22.880000000000003</v>
      </c>
      <c r="U64" s="14">
        <f t="shared" si="6"/>
        <v>372</v>
      </c>
      <c r="V64" s="13">
        <f t="shared" si="7"/>
        <v>140.88000000000002</v>
      </c>
      <c r="W64" s="14">
        <f t="shared" si="8"/>
        <v>124</v>
      </c>
      <c r="X64" s="13">
        <f t="shared" si="9"/>
        <v>75.92</v>
      </c>
      <c r="Y64" s="14">
        <f t="shared" si="10"/>
        <v>248</v>
      </c>
      <c r="Z64" s="15">
        <f t="shared" si="11"/>
        <v>64.960000000000008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10</v>
      </c>
      <c r="AH64" s="13">
        <v>2.69</v>
      </c>
      <c r="AI64" s="13">
        <v>19</v>
      </c>
      <c r="AJ64" s="13">
        <v>12.17</v>
      </c>
      <c r="AK64" s="13">
        <v>1</v>
      </c>
      <c r="AL64" s="13">
        <v>0.42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1</v>
      </c>
      <c r="AX64" s="13">
        <v>3.7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54</v>
      </c>
      <c r="BH64" s="13">
        <v>14.22</v>
      </c>
      <c r="BI64" s="13">
        <v>8</v>
      </c>
      <c r="BJ64" s="13">
        <v>2.02</v>
      </c>
      <c r="BK64" s="13">
        <v>22</v>
      </c>
      <c r="BL64" s="13">
        <v>6.39</v>
      </c>
    </row>
    <row r="65" spans="1:64" s="13" customFormat="1" x14ac:dyDescent="0.3">
      <c r="A65" s="13" t="s">
        <v>28</v>
      </c>
      <c r="B65" s="13" t="s">
        <v>56</v>
      </c>
      <c r="C65" s="14">
        <v>0</v>
      </c>
      <c r="D65" s="14">
        <v>0</v>
      </c>
      <c r="E65" s="14">
        <v>1</v>
      </c>
      <c r="F65" s="14">
        <v>0</v>
      </c>
      <c r="G65" s="14">
        <v>0</v>
      </c>
      <c r="H65" s="14">
        <v>0</v>
      </c>
      <c r="I65" s="14">
        <v>0</v>
      </c>
      <c r="J65" s="14" t="s">
        <v>61</v>
      </c>
      <c r="K65" s="14">
        <v>1</v>
      </c>
      <c r="L65" s="14">
        <v>0</v>
      </c>
      <c r="M65" s="14">
        <v>0</v>
      </c>
      <c r="N65" s="14">
        <v>2</v>
      </c>
      <c r="O65" s="14">
        <f t="shared" si="0"/>
        <v>0</v>
      </c>
      <c r="P65" s="13">
        <f t="shared" si="1"/>
        <v>0</v>
      </c>
      <c r="Q65" s="14">
        <f t="shared" si="2"/>
        <v>0</v>
      </c>
      <c r="R65" s="13">
        <f t="shared" si="3"/>
        <v>0</v>
      </c>
      <c r="S65" s="14">
        <f t="shared" si="4"/>
        <v>24</v>
      </c>
      <c r="T65" s="13">
        <f t="shared" si="5"/>
        <v>124.12</v>
      </c>
      <c r="U65" s="14">
        <f t="shared" si="6"/>
        <v>24</v>
      </c>
      <c r="V65" s="13">
        <f t="shared" si="7"/>
        <v>124.12</v>
      </c>
      <c r="W65" s="14">
        <f t="shared" si="8"/>
        <v>16</v>
      </c>
      <c r="X65" s="13">
        <f t="shared" si="9"/>
        <v>113.44</v>
      </c>
      <c r="Y65" s="14">
        <f t="shared" si="10"/>
        <v>8</v>
      </c>
      <c r="Z65" s="15">
        <f t="shared" si="11"/>
        <v>10.68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4</v>
      </c>
      <c r="AX65" s="13">
        <v>28.36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2</v>
      </c>
      <c r="BJ65" s="13">
        <v>2.67</v>
      </c>
      <c r="BK65" s="13">
        <v>0</v>
      </c>
      <c r="BL65" s="13">
        <v>0</v>
      </c>
    </row>
    <row r="66" spans="1:64" s="13" customFormat="1" x14ac:dyDescent="0.3">
      <c r="A66" s="13" t="s">
        <v>6</v>
      </c>
      <c r="B66" s="13" t="s">
        <v>56</v>
      </c>
      <c r="C66" s="14">
        <v>0</v>
      </c>
      <c r="D66" s="14">
        <v>0</v>
      </c>
      <c r="E66" s="14">
        <v>1</v>
      </c>
      <c r="F66" s="14">
        <v>0</v>
      </c>
      <c r="G66" s="14">
        <v>0</v>
      </c>
      <c r="H66" s="14">
        <v>0</v>
      </c>
      <c r="I66" s="14">
        <v>0</v>
      </c>
      <c r="J66" s="14" t="s">
        <v>61</v>
      </c>
      <c r="K66" s="14">
        <v>1</v>
      </c>
      <c r="L66" s="14">
        <v>0</v>
      </c>
      <c r="M66" s="14">
        <v>0</v>
      </c>
      <c r="N66" s="14">
        <v>3</v>
      </c>
      <c r="O66" s="14">
        <f t="shared" ref="O66:O129" si="24">SUM(AG66,AI66,AK66,AM66,AO66,AQ66,AS66,BG66)*IF($M66=1,8,4)</f>
        <v>184</v>
      </c>
      <c r="P66" s="13">
        <f t="shared" ref="P66:P129" si="25">SUM(AH66,AJ66,AL66,AN66,AP66,AR66,AT66,BH66)*IF($M66=1,8,4)</f>
        <v>66.84</v>
      </c>
      <c r="Q66" s="14">
        <f t="shared" ref="Q66:Q129" si="26">SUM(AA66,AC66,AE66,BE66)*IF($M66=1,8,4)</f>
        <v>0</v>
      </c>
      <c r="R66" s="13">
        <f t="shared" ref="R66:R129" si="27">SUM(AB66,AD66,AF66,BF66)*IF($M66=1,8,4)</f>
        <v>0</v>
      </c>
      <c r="S66" s="14">
        <f t="shared" ref="S66:S129" si="28">SUM(AU66,AW66,BI66)*IF($M66=1,8,4)</f>
        <v>84</v>
      </c>
      <c r="T66" s="13">
        <f t="shared" ref="T66:T129" si="29">SUM(AV66,AX66,BJ66)*IF($M66=1,8,4)</f>
        <v>38.840000000000003</v>
      </c>
      <c r="U66" s="14">
        <f t="shared" ref="U66:U129" si="30">SUM(AA66,AC66,AE66,AG66,AI66,AK66,AM66,AO66,AQ66,AS66,AU66,AW66,AY66,BA66,BC66,BE66,BG66,BI66)*IF($M66=1,8,4)</f>
        <v>268</v>
      </c>
      <c r="V66" s="13">
        <f t="shared" ref="V66:V129" si="31">SUM(AB66,AD66,AF66,AH66,AJ66,AL66,AN66,AP66,AR66,AT66,AV66,AX66,AZ66,BB66,BD66,BF66,BH66,BJ66)*IF($M66=1,8,4)</f>
        <v>105.68</v>
      </c>
      <c r="W66" s="14">
        <f t="shared" ref="W66:W129" si="32">SUM(AA66,AC66,AE66,AG66,AI66,AK66,AM66,AO66,AQ66,AS66,AU66,AW66,BA66)*IF($M66=1,8,4)</f>
        <v>96</v>
      </c>
      <c r="X66" s="13">
        <f t="shared" ref="X66:X129" si="33">SUM(AB66,AD66,AF66,AH66,AJ66,AL66,AN66,AP66,AR66,AT66,AV66,AX66,BB66)*IF($M66=1,8,4)</f>
        <v>70.92</v>
      </c>
      <c r="Y66" s="14">
        <f t="shared" ref="Y66:Y129" si="34">SUM(BC66,BE66,BG66,BI66)*IF($M66=1,8,4)</f>
        <v>172</v>
      </c>
      <c r="Z66" s="15">
        <f t="shared" ref="Z66:Z129" si="35">SUM(BD66,BF66,BH66,BJ66)*IF($M66=1,8,4)</f>
        <v>34.760000000000005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3</v>
      </c>
      <c r="AH66" s="13">
        <v>1.03</v>
      </c>
      <c r="AI66" s="13">
        <v>20</v>
      </c>
      <c r="AJ66" s="13">
        <v>13.1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1</v>
      </c>
      <c r="AX66" s="13">
        <v>3.6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23</v>
      </c>
      <c r="BH66" s="13">
        <v>2.58</v>
      </c>
      <c r="BI66" s="13">
        <v>20</v>
      </c>
      <c r="BJ66" s="13">
        <v>6.11</v>
      </c>
      <c r="BK66" s="13">
        <v>31</v>
      </c>
      <c r="BL66" s="13">
        <v>12.98</v>
      </c>
    </row>
    <row r="67" spans="1:64" s="13" customFormat="1" x14ac:dyDescent="0.3">
      <c r="A67" s="13" t="s">
        <v>27</v>
      </c>
      <c r="B67" s="13" t="s">
        <v>56</v>
      </c>
      <c r="C67" s="14">
        <v>0</v>
      </c>
      <c r="D67" s="14">
        <v>0</v>
      </c>
      <c r="E67" s="14">
        <v>1</v>
      </c>
      <c r="F67" s="14">
        <v>0</v>
      </c>
      <c r="G67" s="14">
        <v>0</v>
      </c>
      <c r="H67" s="14">
        <v>0</v>
      </c>
      <c r="I67" s="14">
        <v>0</v>
      </c>
      <c r="J67" s="14" t="s">
        <v>61</v>
      </c>
      <c r="K67" s="14">
        <v>1</v>
      </c>
      <c r="L67" s="14">
        <v>0</v>
      </c>
      <c r="M67" s="14">
        <v>0</v>
      </c>
      <c r="N67" s="14">
        <v>3</v>
      </c>
      <c r="O67" s="14">
        <f t="shared" si="24"/>
        <v>4</v>
      </c>
      <c r="P67" s="13">
        <f t="shared" si="25"/>
        <v>2.12</v>
      </c>
      <c r="Q67" s="14">
        <f t="shared" si="26"/>
        <v>0</v>
      </c>
      <c r="R67" s="13">
        <f t="shared" si="27"/>
        <v>0</v>
      </c>
      <c r="S67" s="14">
        <f t="shared" si="28"/>
        <v>12</v>
      </c>
      <c r="T67" s="13">
        <f t="shared" si="29"/>
        <v>16.04</v>
      </c>
      <c r="U67" s="14">
        <f t="shared" si="30"/>
        <v>16</v>
      </c>
      <c r="V67" s="13">
        <f t="shared" si="31"/>
        <v>18.16</v>
      </c>
      <c r="W67" s="14">
        <f t="shared" si="32"/>
        <v>8</v>
      </c>
      <c r="X67" s="13">
        <f t="shared" si="33"/>
        <v>15.64</v>
      </c>
      <c r="Y67" s="14">
        <f t="shared" si="34"/>
        <v>8</v>
      </c>
      <c r="Z67" s="15">
        <f t="shared" si="35"/>
        <v>2.52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1</v>
      </c>
      <c r="AJ67" s="13">
        <v>0.53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1</v>
      </c>
      <c r="AX67" s="13">
        <v>3.38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2</v>
      </c>
      <c r="BJ67" s="13">
        <v>0.63</v>
      </c>
      <c r="BK67" s="13">
        <v>5</v>
      </c>
      <c r="BL67" s="13">
        <v>3.24</v>
      </c>
    </row>
    <row r="68" spans="1:64" s="13" customFormat="1" x14ac:dyDescent="0.3">
      <c r="A68" s="13" t="s">
        <v>38</v>
      </c>
      <c r="B68" s="13" t="s">
        <v>56</v>
      </c>
      <c r="C68" s="14">
        <v>0</v>
      </c>
      <c r="D68" s="14">
        <v>0</v>
      </c>
      <c r="E68" s="14">
        <v>1</v>
      </c>
      <c r="F68" s="14">
        <v>0</v>
      </c>
      <c r="G68" s="14">
        <v>0</v>
      </c>
      <c r="H68" s="14">
        <v>0</v>
      </c>
      <c r="I68" s="14">
        <v>0</v>
      </c>
      <c r="J68" s="14" t="s">
        <v>61</v>
      </c>
      <c r="K68" s="14">
        <v>1</v>
      </c>
      <c r="L68" s="14">
        <v>0</v>
      </c>
      <c r="M68" s="14">
        <v>0</v>
      </c>
      <c r="N68" s="14">
        <v>4</v>
      </c>
      <c r="O68" s="14">
        <f t="shared" si="24"/>
        <v>304</v>
      </c>
      <c r="P68" s="13">
        <f t="shared" si="25"/>
        <v>104.44000000000001</v>
      </c>
      <c r="Q68" s="14">
        <f t="shared" si="26"/>
        <v>0</v>
      </c>
      <c r="R68" s="13">
        <f t="shared" si="27"/>
        <v>0</v>
      </c>
      <c r="S68" s="14">
        <f t="shared" si="28"/>
        <v>40</v>
      </c>
      <c r="T68" s="13">
        <f t="shared" si="29"/>
        <v>90.36</v>
      </c>
      <c r="U68" s="14">
        <f t="shared" si="30"/>
        <v>344</v>
      </c>
      <c r="V68" s="13">
        <f t="shared" si="31"/>
        <v>194.79999999999998</v>
      </c>
      <c r="W68" s="14">
        <f t="shared" si="32"/>
        <v>172</v>
      </c>
      <c r="X68" s="13">
        <f t="shared" si="33"/>
        <v>162.28</v>
      </c>
      <c r="Y68" s="14">
        <f t="shared" si="34"/>
        <v>172</v>
      </c>
      <c r="Z68" s="15">
        <f t="shared" si="35"/>
        <v>32.520000000000003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8</v>
      </c>
      <c r="AH68" s="13">
        <v>2.91</v>
      </c>
      <c r="AI68" s="13">
        <v>24</v>
      </c>
      <c r="AJ68" s="13">
        <v>15.33</v>
      </c>
      <c r="AK68" s="13">
        <v>4</v>
      </c>
      <c r="AL68" s="13">
        <v>0.68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7</v>
      </c>
      <c r="AX68" s="13">
        <v>21.65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40</v>
      </c>
      <c r="BH68" s="13">
        <v>7.19</v>
      </c>
      <c r="BI68" s="13">
        <v>3</v>
      </c>
      <c r="BJ68" s="13">
        <v>0.94</v>
      </c>
      <c r="BK68" s="13">
        <v>26</v>
      </c>
      <c r="BL68" s="13">
        <v>19.38</v>
      </c>
    </row>
    <row r="69" spans="1:64" s="13" customFormat="1" x14ac:dyDescent="0.3">
      <c r="A69" s="13" t="s">
        <v>39</v>
      </c>
      <c r="B69" s="13" t="s">
        <v>56</v>
      </c>
      <c r="C69" s="14">
        <v>0</v>
      </c>
      <c r="D69" s="14">
        <v>0</v>
      </c>
      <c r="E69" s="14">
        <v>1</v>
      </c>
      <c r="F69" s="14">
        <v>0</v>
      </c>
      <c r="G69" s="14">
        <v>0</v>
      </c>
      <c r="H69" s="14">
        <v>0</v>
      </c>
      <c r="I69" s="14">
        <v>0</v>
      </c>
      <c r="J69" s="14" t="s">
        <v>61</v>
      </c>
      <c r="K69" s="14">
        <v>1</v>
      </c>
      <c r="L69" s="14">
        <v>0</v>
      </c>
      <c r="M69" s="14">
        <v>0</v>
      </c>
      <c r="N69" s="14">
        <v>4</v>
      </c>
      <c r="O69" s="14">
        <f t="shared" si="24"/>
        <v>0</v>
      </c>
      <c r="P69" s="13">
        <f t="shared" si="25"/>
        <v>0</v>
      </c>
      <c r="Q69" s="14">
        <f t="shared" si="26"/>
        <v>0</v>
      </c>
      <c r="R69" s="13">
        <f t="shared" si="27"/>
        <v>0</v>
      </c>
      <c r="S69" s="14">
        <f t="shared" si="28"/>
        <v>8</v>
      </c>
      <c r="T69" s="13">
        <f t="shared" si="29"/>
        <v>43.68</v>
      </c>
      <c r="U69" s="14">
        <f t="shared" si="30"/>
        <v>8</v>
      </c>
      <c r="V69" s="13">
        <f t="shared" si="31"/>
        <v>43.68</v>
      </c>
      <c r="W69" s="14">
        <f t="shared" si="32"/>
        <v>4</v>
      </c>
      <c r="X69" s="13">
        <f t="shared" si="33"/>
        <v>34.56</v>
      </c>
      <c r="Y69" s="14">
        <f t="shared" si="34"/>
        <v>4</v>
      </c>
      <c r="Z69" s="15">
        <f t="shared" si="35"/>
        <v>9.1199999999999992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1</v>
      </c>
      <c r="AX69" s="13">
        <v>8.64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1</v>
      </c>
      <c r="BJ69" s="13">
        <v>2.2799999999999998</v>
      </c>
      <c r="BK69" s="13">
        <v>0</v>
      </c>
      <c r="BL69" s="13">
        <v>0</v>
      </c>
    </row>
    <row r="70" spans="1:64" s="13" customFormat="1" x14ac:dyDescent="0.3">
      <c r="A70" s="13" t="s">
        <v>7</v>
      </c>
      <c r="B70" s="13" t="s">
        <v>56</v>
      </c>
      <c r="C70" s="14">
        <v>0</v>
      </c>
      <c r="D70" s="14">
        <v>0</v>
      </c>
      <c r="E70" s="14">
        <v>1</v>
      </c>
      <c r="F70" s="14">
        <v>0</v>
      </c>
      <c r="G70" s="14">
        <v>0</v>
      </c>
      <c r="H70" s="14">
        <v>0</v>
      </c>
      <c r="I70" s="14">
        <v>0</v>
      </c>
      <c r="J70" s="14" t="s">
        <v>61</v>
      </c>
      <c r="K70" s="14">
        <v>1</v>
      </c>
      <c r="L70" s="14">
        <v>0</v>
      </c>
      <c r="M70" s="14">
        <v>0</v>
      </c>
      <c r="N70" s="14">
        <v>5</v>
      </c>
      <c r="O70" s="14">
        <f t="shared" si="24"/>
        <v>320</v>
      </c>
      <c r="P70" s="13">
        <f t="shared" si="25"/>
        <v>82.52</v>
      </c>
      <c r="Q70" s="14">
        <f t="shared" si="26"/>
        <v>0</v>
      </c>
      <c r="R70" s="13">
        <f t="shared" si="27"/>
        <v>0</v>
      </c>
      <c r="S70" s="14">
        <f t="shared" si="28"/>
        <v>16</v>
      </c>
      <c r="T70" s="13">
        <f t="shared" si="29"/>
        <v>32.68</v>
      </c>
      <c r="U70" s="14">
        <f t="shared" si="30"/>
        <v>336</v>
      </c>
      <c r="V70" s="13">
        <f t="shared" si="31"/>
        <v>115.19999999999999</v>
      </c>
      <c r="W70" s="14">
        <f t="shared" si="32"/>
        <v>144</v>
      </c>
      <c r="X70" s="13">
        <f t="shared" si="33"/>
        <v>78.239999999999995</v>
      </c>
      <c r="Y70" s="14">
        <f t="shared" si="34"/>
        <v>192</v>
      </c>
      <c r="Z70" s="15">
        <f t="shared" si="35"/>
        <v>36.96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7</v>
      </c>
      <c r="AH70" s="13">
        <v>2.27</v>
      </c>
      <c r="AI70" s="13">
        <v>15</v>
      </c>
      <c r="AJ70" s="13">
        <v>8.39</v>
      </c>
      <c r="AK70" s="13">
        <v>12</v>
      </c>
      <c r="AL70" s="13">
        <v>2.34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2</v>
      </c>
      <c r="AX70" s="13">
        <v>6.56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46</v>
      </c>
      <c r="BH70" s="13">
        <v>7.63</v>
      </c>
      <c r="BI70" s="13">
        <v>2</v>
      </c>
      <c r="BJ70" s="13">
        <v>1.61</v>
      </c>
      <c r="BK70" s="13">
        <v>13</v>
      </c>
      <c r="BL70" s="13">
        <v>4.49</v>
      </c>
    </row>
    <row r="71" spans="1:64" s="13" customFormat="1" x14ac:dyDescent="0.3">
      <c r="A71" s="13" t="s">
        <v>40</v>
      </c>
      <c r="B71" s="13" t="s">
        <v>56</v>
      </c>
      <c r="C71" s="14">
        <v>0</v>
      </c>
      <c r="D71" s="14">
        <v>0</v>
      </c>
      <c r="E71" s="14">
        <v>1</v>
      </c>
      <c r="F71" s="14">
        <v>0</v>
      </c>
      <c r="G71" s="14">
        <v>0</v>
      </c>
      <c r="H71" s="14">
        <v>0</v>
      </c>
      <c r="I71" s="14">
        <v>0</v>
      </c>
      <c r="J71" s="14" t="s">
        <v>61</v>
      </c>
      <c r="K71" s="14">
        <v>1</v>
      </c>
      <c r="L71" s="14">
        <v>0</v>
      </c>
      <c r="M71" s="14">
        <v>0</v>
      </c>
      <c r="N71" s="14">
        <v>5</v>
      </c>
      <c r="O71" s="14">
        <f t="shared" si="24"/>
        <v>12</v>
      </c>
      <c r="P71" s="13">
        <f t="shared" si="25"/>
        <v>5.5200000000000005</v>
      </c>
      <c r="Q71" s="14">
        <f t="shared" si="26"/>
        <v>0</v>
      </c>
      <c r="R71" s="13">
        <f t="shared" si="27"/>
        <v>0</v>
      </c>
      <c r="S71" s="14">
        <f t="shared" si="28"/>
        <v>12</v>
      </c>
      <c r="T71" s="13">
        <f t="shared" si="29"/>
        <v>85.08</v>
      </c>
      <c r="U71" s="14">
        <f t="shared" si="30"/>
        <v>24</v>
      </c>
      <c r="V71" s="13">
        <f t="shared" si="31"/>
        <v>90.6</v>
      </c>
      <c r="W71" s="14">
        <f t="shared" si="32"/>
        <v>20</v>
      </c>
      <c r="X71" s="13">
        <f t="shared" si="33"/>
        <v>90.32</v>
      </c>
      <c r="Y71" s="14">
        <f t="shared" si="34"/>
        <v>4</v>
      </c>
      <c r="Z71" s="15">
        <f t="shared" si="35"/>
        <v>0.28000000000000003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2</v>
      </c>
      <c r="AJ71" s="13">
        <v>1.31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3</v>
      </c>
      <c r="AX71" s="13">
        <v>21.27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1</v>
      </c>
      <c r="BH71" s="13">
        <v>7.0000000000000007E-2</v>
      </c>
      <c r="BI71" s="13">
        <v>0</v>
      </c>
      <c r="BJ71" s="13">
        <v>0</v>
      </c>
      <c r="BK71" s="13">
        <v>1</v>
      </c>
      <c r="BL71" s="13">
        <v>2.08</v>
      </c>
    </row>
    <row r="72" spans="1:64" s="13" customFormat="1" x14ac:dyDescent="0.3">
      <c r="A72" s="13" t="s">
        <v>8</v>
      </c>
      <c r="B72" s="13" t="s">
        <v>56</v>
      </c>
      <c r="C72" s="14">
        <v>0</v>
      </c>
      <c r="D72" s="14">
        <v>0</v>
      </c>
      <c r="E72" s="14">
        <v>1</v>
      </c>
      <c r="F72" s="14">
        <v>0</v>
      </c>
      <c r="G72" s="14">
        <v>0</v>
      </c>
      <c r="H72" s="14">
        <v>0</v>
      </c>
      <c r="I72" s="14">
        <v>0</v>
      </c>
      <c r="J72" s="14" t="s">
        <v>61</v>
      </c>
      <c r="K72" s="14">
        <v>1</v>
      </c>
      <c r="L72" s="14">
        <v>0</v>
      </c>
      <c r="M72" s="14">
        <v>0</v>
      </c>
      <c r="N72" s="14">
        <v>6</v>
      </c>
      <c r="O72" s="14">
        <f t="shared" si="24"/>
        <v>72</v>
      </c>
      <c r="P72" s="13">
        <f t="shared" si="25"/>
        <v>29.56</v>
      </c>
      <c r="Q72" s="14">
        <f t="shared" si="26"/>
        <v>0</v>
      </c>
      <c r="R72" s="13">
        <f t="shared" si="27"/>
        <v>0</v>
      </c>
      <c r="S72" s="14">
        <f t="shared" si="28"/>
        <v>16</v>
      </c>
      <c r="T72" s="13">
        <f t="shared" si="29"/>
        <v>23.92</v>
      </c>
      <c r="U72" s="14">
        <f t="shared" si="30"/>
        <v>88</v>
      </c>
      <c r="V72" s="13">
        <f t="shared" si="31"/>
        <v>53.480000000000004</v>
      </c>
      <c r="W72" s="14">
        <f t="shared" si="32"/>
        <v>44</v>
      </c>
      <c r="X72" s="13">
        <f t="shared" si="33"/>
        <v>37.64</v>
      </c>
      <c r="Y72" s="14">
        <f t="shared" si="34"/>
        <v>44</v>
      </c>
      <c r="Z72" s="15">
        <f t="shared" si="35"/>
        <v>15.84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2</v>
      </c>
      <c r="AH72" s="13">
        <v>0.89</v>
      </c>
      <c r="AI72" s="13">
        <v>7</v>
      </c>
      <c r="AJ72" s="13">
        <v>4.46</v>
      </c>
      <c r="AK72" s="13">
        <v>1</v>
      </c>
      <c r="AL72" s="13">
        <v>0.28000000000000003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1</v>
      </c>
      <c r="AX72" s="13">
        <v>3.78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8</v>
      </c>
      <c r="BH72" s="13">
        <v>1.76</v>
      </c>
      <c r="BI72" s="13">
        <v>3</v>
      </c>
      <c r="BJ72" s="13">
        <v>2.2000000000000002</v>
      </c>
      <c r="BK72" s="13">
        <v>6</v>
      </c>
      <c r="BL72" s="13">
        <v>4.47</v>
      </c>
    </row>
    <row r="73" spans="1:64" s="13" customFormat="1" x14ac:dyDescent="0.3">
      <c r="A73" s="13" t="s">
        <v>26</v>
      </c>
      <c r="B73" s="13" t="s">
        <v>56</v>
      </c>
      <c r="C73" s="14">
        <v>0</v>
      </c>
      <c r="D73" s="14">
        <v>0</v>
      </c>
      <c r="E73" s="14">
        <v>1</v>
      </c>
      <c r="F73" s="14">
        <v>0</v>
      </c>
      <c r="G73" s="14">
        <v>0</v>
      </c>
      <c r="H73" s="14">
        <v>0</v>
      </c>
      <c r="I73" s="14">
        <v>0</v>
      </c>
      <c r="J73" s="14" t="s">
        <v>61</v>
      </c>
      <c r="K73" s="14">
        <v>1</v>
      </c>
      <c r="L73" s="14">
        <v>0</v>
      </c>
      <c r="M73" s="14">
        <v>0</v>
      </c>
      <c r="N73" s="14">
        <v>6</v>
      </c>
      <c r="O73" s="14">
        <f t="shared" si="24"/>
        <v>12</v>
      </c>
      <c r="P73" s="13">
        <f t="shared" si="25"/>
        <v>9.56</v>
      </c>
      <c r="Q73" s="14">
        <f t="shared" si="26"/>
        <v>0</v>
      </c>
      <c r="R73" s="13">
        <f t="shared" si="27"/>
        <v>0</v>
      </c>
      <c r="S73" s="14">
        <f t="shared" si="28"/>
        <v>12</v>
      </c>
      <c r="T73" s="13">
        <f t="shared" si="29"/>
        <v>31.96</v>
      </c>
      <c r="U73" s="14">
        <f t="shared" si="30"/>
        <v>24</v>
      </c>
      <c r="V73" s="13">
        <f t="shared" si="31"/>
        <v>41.52</v>
      </c>
      <c r="W73" s="14">
        <f t="shared" si="32"/>
        <v>12</v>
      </c>
      <c r="X73" s="13">
        <f t="shared" si="33"/>
        <v>29.840000000000003</v>
      </c>
      <c r="Y73" s="14">
        <f t="shared" si="34"/>
        <v>12</v>
      </c>
      <c r="Z73" s="15">
        <f t="shared" si="35"/>
        <v>11.68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2</v>
      </c>
      <c r="AJ73" s="13">
        <v>2.27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1</v>
      </c>
      <c r="AX73" s="13">
        <v>5.19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1</v>
      </c>
      <c r="BH73" s="13">
        <v>0.12</v>
      </c>
      <c r="BI73" s="13">
        <v>2</v>
      </c>
      <c r="BJ73" s="13">
        <v>2.8</v>
      </c>
      <c r="BK73" s="13">
        <v>1</v>
      </c>
      <c r="BL73" s="13">
        <v>0.14000000000000001</v>
      </c>
    </row>
    <row r="74" spans="1:64" s="13" customFormat="1" x14ac:dyDescent="0.3">
      <c r="A74" s="13" t="s">
        <v>30</v>
      </c>
      <c r="B74" s="13" t="s">
        <v>56</v>
      </c>
      <c r="C74" s="14">
        <v>0</v>
      </c>
      <c r="D74" s="14">
        <v>0</v>
      </c>
      <c r="E74" s="14">
        <v>1</v>
      </c>
      <c r="F74" s="14">
        <v>0</v>
      </c>
      <c r="G74" s="14">
        <v>0</v>
      </c>
      <c r="H74" s="14">
        <v>0</v>
      </c>
      <c r="I74" s="14">
        <v>0</v>
      </c>
      <c r="J74" s="14" t="s">
        <v>61</v>
      </c>
      <c r="K74" s="14">
        <v>1</v>
      </c>
      <c r="L74" s="14">
        <v>0</v>
      </c>
      <c r="M74" s="14">
        <v>0</v>
      </c>
      <c r="N74" s="14">
        <v>1</v>
      </c>
      <c r="O74" s="14">
        <f t="shared" si="24"/>
        <v>112</v>
      </c>
      <c r="P74" s="13">
        <f t="shared" si="25"/>
        <v>40.519999999999996</v>
      </c>
      <c r="Q74" s="14">
        <f t="shared" si="26"/>
        <v>0</v>
      </c>
      <c r="R74" s="13">
        <f t="shared" si="27"/>
        <v>0</v>
      </c>
      <c r="S74" s="14">
        <f t="shared" si="28"/>
        <v>68</v>
      </c>
      <c r="T74" s="13">
        <f t="shared" si="29"/>
        <v>101.83999999999999</v>
      </c>
      <c r="U74" s="14">
        <f t="shared" si="30"/>
        <v>180</v>
      </c>
      <c r="V74" s="13">
        <f t="shared" si="31"/>
        <v>142.35999999999999</v>
      </c>
      <c r="W74" s="14">
        <f t="shared" si="32"/>
        <v>56</v>
      </c>
      <c r="X74" s="13">
        <f t="shared" si="33"/>
        <v>95.399999999999991</v>
      </c>
      <c r="Y74" s="14">
        <f t="shared" si="34"/>
        <v>124</v>
      </c>
      <c r="Z74" s="15">
        <f t="shared" si="35"/>
        <v>46.96</v>
      </c>
      <c r="AA74" s="13">
        <f t="shared" ref="AA74:AZ74" si="36">SUM(AA62:AA63)</f>
        <v>0</v>
      </c>
      <c r="AB74" s="13">
        <f t="shared" si="36"/>
        <v>0</v>
      </c>
      <c r="AC74" s="13">
        <f t="shared" si="36"/>
        <v>0</v>
      </c>
      <c r="AD74" s="13">
        <f t="shared" si="36"/>
        <v>0</v>
      </c>
      <c r="AE74" s="13">
        <f t="shared" si="36"/>
        <v>0</v>
      </c>
      <c r="AF74" s="13">
        <f t="shared" si="36"/>
        <v>0</v>
      </c>
      <c r="AG74" s="13">
        <f t="shared" si="36"/>
        <v>0</v>
      </c>
      <c r="AH74" s="13">
        <f t="shared" si="36"/>
        <v>0</v>
      </c>
      <c r="AI74" s="13">
        <f t="shared" si="36"/>
        <v>8</v>
      </c>
      <c r="AJ74" s="13">
        <f t="shared" si="36"/>
        <v>4.59</v>
      </c>
      <c r="AK74" s="13">
        <f t="shared" si="36"/>
        <v>1</v>
      </c>
      <c r="AL74" s="13">
        <f t="shared" si="36"/>
        <v>0.5</v>
      </c>
      <c r="AM74" s="13">
        <f t="shared" si="36"/>
        <v>0</v>
      </c>
      <c r="AN74" s="13">
        <f t="shared" si="36"/>
        <v>0</v>
      </c>
      <c r="AO74" s="13">
        <f t="shared" si="36"/>
        <v>0</v>
      </c>
      <c r="AP74" s="13">
        <f t="shared" si="36"/>
        <v>0</v>
      </c>
      <c r="AQ74" s="13">
        <f t="shared" si="36"/>
        <v>0</v>
      </c>
      <c r="AR74" s="13">
        <f t="shared" si="36"/>
        <v>0</v>
      </c>
      <c r="AS74" s="13">
        <f t="shared" si="36"/>
        <v>0</v>
      </c>
      <c r="AT74" s="13">
        <f t="shared" si="36"/>
        <v>0</v>
      </c>
      <c r="AU74" s="13">
        <f t="shared" si="36"/>
        <v>0</v>
      </c>
      <c r="AV74" s="13">
        <f t="shared" si="36"/>
        <v>0</v>
      </c>
      <c r="AW74" s="13">
        <f t="shared" si="36"/>
        <v>5</v>
      </c>
      <c r="AX74" s="13">
        <f t="shared" si="36"/>
        <v>18.759999999999998</v>
      </c>
      <c r="AY74" s="13">
        <f t="shared" si="36"/>
        <v>0</v>
      </c>
      <c r="AZ74" s="13">
        <f t="shared" si="36"/>
        <v>0</v>
      </c>
      <c r="BA74" s="13">
        <f>SUM(BA62:BA63)</f>
        <v>0</v>
      </c>
      <c r="BB74" s="13">
        <f t="shared" ref="BB74:BK74" si="37">SUM(BB62:BB63)</f>
        <v>0</v>
      </c>
      <c r="BC74" s="13">
        <f t="shared" si="37"/>
        <v>0</v>
      </c>
      <c r="BD74" s="13">
        <f t="shared" si="37"/>
        <v>0</v>
      </c>
      <c r="BE74" s="13">
        <f t="shared" si="37"/>
        <v>0</v>
      </c>
      <c r="BF74" s="13">
        <f t="shared" si="37"/>
        <v>0</v>
      </c>
      <c r="BG74" s="13">
        <f t="shared" si="37"/>
        <v>19</v>
      </c>
      <c r="BH74" s="13">
        <f t="shared" si="37"/>
        <v>5.04</v>
      </c>
      <c r="BI74" s="13">
        <f t="shared" si="37"/>
        <v>12</v>
      </c>
      <c r="BJ74" s="13">
        <f t="shared" si="37"/>
        <v>6.7</v>
      </c>
      <c r="BK74" s="13">
        <f t="shared" si="37"/>
        <v>15</v>
      </c>
      <c r="BL74" s="13">
        <f>SUM(BL62:BL63)</f>
        <v>12.3</v>
      </c>
    </row>
    <row r="75" spans="1:64" s="13" customFormat="1" x14ac:dyDescent="0.3">
      <c r="A75" s="13" t="s">
        <v>31</v>
      </c>
      <c r="B75" s="13" t="s">
        <v>56</v>
      </c>
      <c r="C75" s="14">
        <v>0</v>
      </c>
      <c r="D75" s="14">
        <v>0</v>
      </c>
      <c r="E75" s="14">
        <v>1</v>
      </c>
      <c r="F75" s="14">
        <v>0</v>
      </c>
      <c r="G75" s="14">
        <v>0</v>
      </c>
      <c r="H75" s="14">
        <v>0</v>
      </c>
      <c r="I75" s="14">
        <v>0</v>
      </c>
      <c r="J75" s="14" t="s">
        <v>61</v>
      </c>
      <c r="K75" s="14">
        <v>1</v>
      </c>
      <c r="L75" s="14">
        <v>0</v>
      </c>
      <c r="M75" s="14">
        <v>0</v>
      </c>
      <c r="N75" s="14">
        <v>2</v>
      </c>
      <c r="O75" s="14">
        <f t="shared" si="24"/>
        <v>336</v>
      </c>
      <c r="P75" s="13">
        <f t="shared" si="25"/>
        <v>118</v>
      </c>
      <c r="Q75" s="14">
        <f t="shared" si="26"/>
        <v>0</v>
      </c>
      <c r="R75" s="13">
        <f t="shared" si="27"/>
        <v>0</v>
      </c>
      <c r="S75" s="14">
        <f t="shared" si="28"/>
        <v>60</v>
      </c>
      <c r="T75" s="13">
        <f t="shared" si="29"/>
        <v>147</v>
      </c>
      <c r="U75" s="14">
        <f t="shared" si="30"/>
        <v>396</v>
      </c>
      <c r="V75" s="13">
        <f t="shared" si="31"/>
        <v>265</v>
      </c>
      <c r="W75" s="14">
        <f t="shared" si="32"/>
        <v>140</v>
      </c>
      <c r="X75" s="13">
        <f t="shared" si="33"/>
        <v>189.36</v>
      </c>
      <c r="Y75" s="14">
        <f t="shared" si="34"/>
        <v>256</v>
      </c>
      <c r="Z75" s="15">
        <f t="shared" si="35"/>
        <v>75.64</v>
      </c>
      <c r="AA75" s="13">
        <f t="shared" ref="AA75:BK75" si="38">SUM(AA64:AA65)</f>
        <v>0</v>
      </c>
      <c r="AB75" s="13">
        <f t="shared" si="38"/>
        <v>0</v>
      </c>
      <c r="AC75" s="13">
        <f t="shared" si="38"/>
        <v>0</v>
      </c>
      <c r="AD75" s="13">
        <f t="shared" si="38"/>
        <v>0</v>
      </c>
      <c r="AE75" s="13">
        <f t="shared" si="38"/>
        <v>0</v>
      </c>
      <c r="AF75" s="13">
        <f t="shared" si="38"/>
        <v>0</v>
      </c>
      <c r="AG75" s="13">
        <f t="shared" si="38"/>
        <v>10</v>
      </c>
      <c r="AH75" s="13">
        <f t="shared" si="38"/>
        <v>2.69</v>
      </c>
      <c r="AI75" s="13">
        <f t="shared" si="38"/>
        <v>19</v>
      </c>
      <c r="AJ75" s="13">
        <f t="shared" si="38"/>
        <v>12.17</v>
      </c>
      <c r="AK75" s="13">
        <f t="shared" si="38"/>
        <v>1</v>
      </c>
      <c r="AL75" s="13">
        <f t="shared" si="38"/>
        <v>0.42</v>
      </c>
      <c r="AM75" s="13">
        <f t="shared" si="38"/>
        <v>0</v>
      </c>
      <c r="AN75" s="13">
        <f t="shared" si="38"/>
        <v>0</v>
      </c>
      <c r="AO75" s="13">
        <f t="shared" si="38"/>
        <v>0</v>
      </c>
      <c r="AP75" s="13">
        <f t="shared" si="38"/>
        <v>0</v>
      </c>
      <c r="AQ75" s="13">
        <f t="shared" si="38"/>
        <v>0</v>
      </c>
      <c r="AR75" s="13">
        <f t="shared" si="38"/>
        <v>0</v>
      </c>
      <c r="AS75" s="13">
        <f t="shared" si="38"/>
        <v>0</v>
      </c>
      <c r="AT75" s="13">
        <f t="shared" si="38"/>
        <v>0</v>
      </c>
      <c r="AU75" s="13">
        <f t="shared" si="38"/>
        <v>0</v>
      </c>
      <c r="AV75" s="13">
        <f t="shared" si="38"/>
        <v>0</v>
      </c>
      <c r="AW75" s="13">
        <f t="shared" si="38"/>
        <v>5</v>
      </c>
      <c r="AX75" s="13">
        <f t="shared" si="38"/>
        <v>32.06</v>
      </c>
      <c r="AY75" s="13">
        <f t="shared" si="38"/>
        <v>0</v>
      </c>
      <c r="AZ75" s="13">
        <f t="shared" si="38"/>
        <v>0</v>
      </c>
      <c r="BA75" s="13">
        <f t="shared" si="38"/>
        <v>0</v>
      </c>
      <c r="BB75" s="13">
        <f t="shared" si="38"/>
        <v>0</v>
      </c>
      <c r="BC75" s="13">
        <f t="shared" si="38"/>
        <v>0</v>
      </c>
      <c r="BD75" s="13">
        <f t="shared" si="38"/>
        <v>0</v>
      </c>
      <c r="BE75" s="13">
        <f t="shared" si="38"/>
        <v>0</v>
      </c>
      <c r="BF75" s="13">
        <f t="shared" si="38"/>
        <v>0</v>
      </c>
      <c r="BG75" s="13">
        <f t="shared" si="38"/>
        <v>54</v>
      </c>
      <c r="BH75" s="13">
        <f t="shared" si="38"/>
        <v>14.22</v>
      </c>
      <c r="BI75" s="13">
        <f t="shared" si="38"/>
        <v>10</v>
      </c>
      <c r="BJ75" s="13">
        <f t="shared" si="38"/>
        <v>4.6899999999999995</v>
      </c>
      <c r="BK75" s="13">
        <f t="shared" si="38"/>
        <v>22</v>
      </c>
      <c r="BL75" s="13">
        <f>SUM(BL64:BL65)</f>
        <v>6.39</v>
      </c>
    </row>
    <row r="76" spans="1:64" s="13" customFormat="1" x14ac:dyDescent="0.3">
      <c r="A76" s="13" t="s">
        <v>32</v>
      </c>
      <c r="B76" s="13" t="s">
        <v>56</v>
      </c>
      <c r="C76" s="14">
        <v>0</v>
      </c>
      <c r="D76" s="14">
        <v>0</v>
      </c>
      <c r="E76" s="14">
        <v>1</v>
      </c>
      <c r="F76" s="14">
        <v>0</v>
      </c>
      <c r="G76" s="14">
        <v>0</v>
      </c>
      <c r="H76" s="14">
        <v>0</v>
      </c>
      <c r="I76" s="14">
        <v>0</v>
      </c>
      <c r="J76" s="14" t="s">
        <v>61</v>
      </c>
      <c r="K76" s="14">
        <v>1</v>
      </c>
      <c r="L76" s="14">
        <v>0</v>
      </c>
      <c r="M76" s="14">
        <v>0</v>
      </c>
      <c r="N76" s="14">
        <v>3</v>
      </c>
      <c r="O76" s="14">
        <f t="shared" si="24"/>
        <v>188</v>
      </c>
      <c r="P76" s="13">
        <f t="shared" si="25"/>
        <v>68.959999999999994</v>
      </c>
      <c r="Q76" s="14">
        <f t="shared" si="26"/>
        <v>0</v>
      </c>
      <c r="R76" s="13">
        <f t="shared" si="27"/>
        <v>0</v>
      </c>
      <c r="S76" s="14">
        <f t="shared" si="28"/>
        <v>96</v>
      </c>
      <c r="T76" s="13">
        <f t="shared" si="29"/>
        <v>54.88</v>
      </c>
      <c r="U76" s="14">
        <f t="shared" si="30"/>
        <v>284</v>
      </c>
      <c r="V76" s="13">
        <f t="shared" si="31"/>
        <v>123.84</v>
      </c>
      <c r="W76" s="14">
        <f t="shared" si="32"/>
        <v>104</v>
      </c>
      <c r="X76" s="13">
        <f t="shared" si="33"/>
        <v>86.56</v>
      </c>
      <c r="Y76" s="14">
        <f t="shared" si="34"/>
        <v>180</v>
      </c>
      <c r="Z76" s="15">
        <f t="shared" si="35"/>
        <v>37.28</v>
      </c>
      <c r="AA76" s="13">
        <f t="shared" ref="AA76:BK76" si="39">SUM(AA66:AA67)</f>
        <v>0</v>
      </c>
      <c r="AB76" s="13">
        <f t="shared" si="39"/>
        <v>0</v>
      </c>
      <c r="AC76" s="13">
        <f t="shared" si="39"/>
        <v>0</v>
      </c>
      <c r="AD76" s="13">
        <f t="shared" si="39"/>
        <v>0</v>
      </c>
      <c r="AE76" s="13">
        <f t="shared" si="39"/>
        <v>0</v>
      </c>
      <c r="AF76" s="13">
        <f t="shared" si="39"/>
        <v>0</v>
      </c>
      <c r="AG76" s="13">
        <f t="shared" si="39"/>
        <v>3</v>
      </c>
      <c r="AH76" s="13">
        <f t="shared" si="39"/>
        <v>1.03</v>
      </c>
      <c r="AI76" s="13">
        <f t="shared" si="39"/>
        <v>21</v>
      </c>
      <c r="AJ76" s="13">
        <f t="shared" si="39"/>
        <v>13.629999999999999</v>
      </c>
      <c r="AK76" s="13">
        <f t="shared" si="39"/>
        <v>0</v>
      </c>
      <c r="AL76" s="13">
        <f t="shared" si="39"/>
        <v>0</v>
      </c>
      <c r="AM76" s="13">
        <f t="shared" si="39"/>
        <v>0</v>
      </c>
      <c r="AN76" s="13">
        <f t="shared" si="39"/>
        <v>0</v>
      </c>
      <c r="AO76" s="13">
        <f t="shared" si="39"/>
        <v>0</v>
      </c>
      <c r="AP76" s="13">
        <f t="shared" si="39"/>
        <v>0</v>
      </c>
      <c r="AQ76" s="13">
        <f t="shared" si="39"/>
        <v>0</v>
      </c>
      <c r="AR76" s="13">
        <f t="shared" si="39"/>
        <v>0</v>
      </c>
      <c r="AS76" s="13">
        <f t="shared" si="39"/>
        <v>0</v>
      </c>
      <c r="AT76" s="13">
        <f t="shared" si="39"/>
        <v>0</v>
      </c>
      <c r="AU76" s="13">
        <f t="shared" si="39"/>
        <v>0</v>
      </c>
      <c r="AV76" s="13">
        <f t="shared" si="39"/>
        <v>0</v>
      </c>
      <c r="AW76" s="13">
        <f t="shared" si="39"/>
        <v>2</v>
      </c>
      <c r="AX76" s="13">
        <f t="shared" si="39"/>
        <v>6.98</v>
      </c>
      <c r="AY76" s="13">
        <f t="shared" si="39"/>
        <v>0</v>
      </c>
      <c r="AZ76" s="13">
        <f t="shared" si="39"/>
        <v>0</v>
      </c>
      <c r="BA76" s="13">
        <f t="shared" si="39"/>
        <v>0</v>
      </c>
      <c r="BB76" s="13">
        <f t="shared" si="39"/>
        <v>0</v>
      </c>
      <c r="BC76" s="13">
        <f t="shared" si="39"/>
        <v>0</v>
      </c>
      <c r="BD76" s="13">
        <f t="shared" si="39"/>
        <v>0</v>
      </c>
      <c r="BE76" s="13">
        <f t="shared" si="39"/>
        <v>0</v>
      </c>
      <c r="BF76" s="13">
        <f t="shared" si="39"/>
        <v>0</v>
      </c>
      <c r="BG76" s="13">
        <f t="shared" si="39"/>
        <v>23</v>
      </c>
      <c r="BH76" s="13">
        <f t="shared" si="39"/>
        <v>2.58</v>
      </c>
      <c r="BI76" s="13">
        <f t="shared" si="39"/>
        <v>22</v>
      </c>
      <c r="BJ76" s="13">
        <f t="shared" si="39"/>
        <v>6.74</v>
      </c>
      <c r="BK76" s="13">
        <f t="shared" si="39"/>
        <v>36</v>
      </c>
      <c r="BL76" s="13">
        <f>SUM(BL66:BL67)</f>
        <v>16.22</v>
      </c>
    </row>
    <row r="77" spans="1:64" s="13" customFormat="1" x14ac:dyDescent="0.3">
      <c r="A77" s="13" t="s">
        <v>41</v>
      </c>
      <c r="B77" s="13" t="s">
        <v>56</v>
      </c>
      <c r="C77" s="14">
        <v>0</v>
      </c>
      <c r="D77" s="14">
        <v>0</v>
      </c>
      <c r="E77" s="14">
        <v>1</v>
      </c>
      <c r="F77" s="14">
        <v>0</v>
      </c>
      <c r="G77" s="14">
        <v>0</v>
      </c>
      <c r="H77" s="14">
        <v>0</v>
      </c>
      <c r="I77" s="14">
        <v>0</v>
      </c>
      <c r="J77" s="14" t="s">
        <v>61</v>
      </c>
      <c r="K77" s="14">
        <v>1</v>
      </c>
      <c r="L77" s="14">
        <v>0</v>
      </c>
      <c r="M77" s="14">
        <v>0</v>
      </c>
      <c r="N77" s="14">
        <v>4</v>
      </c>
      <c r="O77" s="14">
        <f t="shared" si="24"/>
        <v>304</v>
      </c>
      <c r="P77" s="13">
        <f t="shared" si="25"/>
        <v>104.44000000000001</v>
      </c>
      <c r="Q77" s="14">
        <f t="shared" si="26"/>
        <v>0</v>
      </c>
      <c r="R77" s="13">
        <f t="shared" si="27"/>
        <v>0</v>
      </c>
      <c r="S77" s="14">
        <f t="shared" si="28"/>
        <v>48</v>
      </c>
      <c r="T77" s="13">
        <f t="shared" si="29"/>
        <v>134.04</v>
      </c>
      <c r="U77" s="14">
        <f t="shared" si="30"/>
        <v>352</v>
      </c>
      <c r="V77" s="13">
        <f t="shared" si="31"/>
        <v>238.48</v>
      </c>
      <c r="W77" s="14">
        <f t="shared" si="32"/>
        <v>176</v>
      </c>
      <c r="X77" s="13">
        <f t="shared" si="33"/>
        <v>196.84</v>
      </c>
      <c r="Y77" s="14">
        <f t="shared" si="34"/>
        <v>176</v>
      </c>
      <c r="Z77" s="15">
        <f t="shared" si="35"/>
        <v>41.64</v>
      </c>
      <c r="AA77" s="13">
        <f t="shared" ref="AA77:BK77" si="40">SUM(AA68:AA69)</f>
        <v>0</v>
      </c>
      <c r="AB77" s="13">
        <f t="shared" si="40"/>
        <v>0</v>
      </c>
      <c r="AC77" s="13">
        <f t="shared" si="40"/>
        <v>0</v>
      </c>
      <c r="AD77" s="13">
        <f t="shared" si="40"/>
        <v>0</v>
      </c>
      <c r="AE77" s="13">
        <f t="shared" si="40"/>
        <v>0</v>
      </c>
      <c r="AF77" s="13">
        <f t="shared" si="40"/>
        <v>0</v>
      </c>
      <c r="AG77" s="13">
        <f t="shared" si="40"/>
        <v>8</v>
      </c>
      <c r="AH77" s="13">
        <f t="shared" si="40"/>
        <v>2.91</v>
      </c>
      <c r="AI77" s="13">
        <f t="shared" si="40"/>
        <v>24</v>
      </c>
      <c r="AJ77" s="13">
        <f t="shared" si="40"/>
        <v>15.33</v>
      </c>
      <c r="AK77" s="13">
        <f t="shared" si="40"/>
        <v>4</v>
      </c>
      <c r="AL77" s="13">
        <f t="shared" si="40"/>
        <v>0.68</v>
      </c>
      <c r="AM77" s="13">
        <f t="shared" si="40"/>
        <v>0</v>
      </c>
      <c r="AN77" s="13">
        <f t="shared" si="40"/>
        <v>0</v>
      </c>
      <c r="AO77" s="13">
        <f t="shared" si="40"/>
        <v>0</v>
      </c>
      <c r="AP77" s="13">
        <f t="shared" si="40"/>
        <v>0</v>
      </c>
      <c r="AQ77" s="13">
        <f t="shared" si="40"/>
        <v>0</v>
      </c>
      <c r="AR77" s="13">
        <f t="shared" si="40"/>
        <v>0</v>
      </c>
      <c r="AS77" s="13">
        <f t="shared" si="40"/>
        <v>0</v>
      </c>
      <c r="AT77" s="13">
        <f t="shared" si="40"/>
        <v>0</v>
      </c>
      <c r="AU77" s="13">
        <f t="shared" si="40"/>
        <v>0</v>
      </c>
      <c r="AV77" s="13">
        <f t="shared" si="40"/>
        <v>0</v>
      </c>
      <c r="AW77" s="13">
        <f t="shared" si="40"/>
        <v>8</v>
      </c>
      <c r="AX77" s="13">
        <f t="shared" si="40"/>
        <v>30.29</v>
      </c>
      <c r="AY77" s="13">
        <f t="shared" si="40"/>
        <v>0</v>
      </c>
      <c r="AZ77" s="13">
        <f t="shared" si="40"/>
        <v>0</v>
      </c>
      <c r="BA77" s="13">
        <f t="shared" si="40"/>
        <v>0</v>
      </c>
      <c r="BB77" s="13">
        <f t="shared" si="40"/>
        <v>0</v>
      </c>
      <c r="BC77" s="13">
        <f t="shared" si="40"/>
        <v>0</v>
      </c>
      <c r="BD77" s="13">
        <f t="shared" si="40"/>
        <v>0</v>
      </c>
      <c r="BE77" s="13">
        <f t="shared" si="40"/>
        <v>0</v>
      </c>
      <c r="BF77" s="13">
        <f t="shared" si="40"/>
        <v>0</v>
      </c>
      <c r="BG77" s="13">
        <f t="shared" si="40"/>
        <v>40</v>
      </c>
      <c r="BH77" s="13">
        <f t="shared" si="40"/>
        <v>7.19</v>
      </c>
      <c r="BI77" s="13">
        <f t="shared" si="40"/>
        <v>4</v>
      </c>
      <c r="BJ77" s="13">
        <f t="shared" si="40"/>
        <v>3.2199999999999998</v>
      </c>
      <c r="BK77" s="13">
        <f t="shared" si="40"/>
        <v>26</v>
      </c>
      <c r="BL77" s="13">
        <f>SUM(BL68:BL69)</f>
        <v>19.38</v>
      </c>
    </row>
    <row r="78" spans="1:64" s="13" customFormat="1" x14ac:dyDescent="0.3">
      <c r="A78" s="13" t="s">
        <v>33</v>
      </c>
      <c r="B78" s="13" t="s">
        <v>56</v>
      </c>
      <c r="C78" s="14">
        <v>0</v>
      </c>
      <c r="D78" s="14">
        <v>0</v>
      </c>
      <c r="E78" s="14">
        <v>1</v>
      </c>
      <c r="F78" s="14">
        <v>0</v>
      </c>
      <c r="G78" s="14">
        <v>0</v>
      </c>
      <c r="H78" s="14">
        <v>0</v>
      </c>
      <c r="I78" s="14">
        <v>0</v>
      </c>
      <c r="J78" s="14" t="s">
        <v>61</v>
      </c>
      <c r="K78" s="14">
        <v>1</v>
      </c>
      <c r="L78" s="14">
        <v>0</v>
      </c>
      <c r="M78" s="14">
        <v>0</v>
      </c>
      <c r="N78" s="14">
        <v>5</v>
      </c>
      <c r="O78" s="14">
        <f t="shared" si="24"/>
        <v>332</v>
      </c>
      <c r="P78" s="13">
        <f t="shared" si="25"/>
        <v>88.04</v>
      </c>
      <c r="Q78" s="14">
        <f t="shared" si="26"/>
        <v>0</v>
      </c>
      <c r="R78" s="13">
        <f t="shared" si="27"/>
        <v>0</v>
      </c>
      <c r="S78" s="14">
        <f t="shared" si="28"/>
        <v>28</v>
      </c>
      <c r="T78" s="13">
        <f t="shared" si="29"/>
        <v>117.75999999999999</v>
      </c>
      <c r="U78" s="14">
        <f t="shared" si="30"/>
        <v>360</v>
      </c>
      <c r="V78" s="13">
        <f t="shared" si="31"/>
        <v>205.8</v>
      </c>
      <c r="W78" s="14">
        <f t="shared" si="32"/>
        <v>164</v>
      </c>
      <c r="X78" s="13">
        <f t="shared" si="33"/>
        <v>168.56</v>
      </c>
      <c r="Y78" s="14">
        <f t="shared" si="34"/>
        <v>196</v>
      </c>
      <c r="Z78" s="15">
        <f t="shared" si="35"/>
        <v>37.24</v>
      </c>
      <c r="AA78" s="13">
        <f t="shared" ref="AA78:BK78" si="41">SUM(AA70:AA71)</f>
        <v>0</v>
      </c>
      <c r="AB78" s="13">
        <f t="shared" si="41"/>
        <v>0</v>
      </c>
      <c r="AC78" s="13">
        <f t="shared" si="41"/>
        <v>0</v>
      </c>
      <c r="AD78" s="13">
        <f t="shared" si="41"/>
        <v>0</v>
      </c>
      <c r="AE78" s="13">
        <f t="shared" si="41"/>
        <v>0</v>
      </c>
      <c r="AF78" s="13">
        <f t="shared" si="41"/>
        <v>0</v>
      </c>
      <c r="AG78" s="13">
        <f t="shared" si="41"/>
        <v>7</v>
      </c>
      <c r="AH78" s="13">
        <f t="shared" si="41"/>
        <v>2.27</v>
      </c>
      <c r="AI78" s="13">
        <f t="shared" si="41"/>
        <v>17</v>
      </c>
      <c r="AJ78" s="13">
        <f t="shared" si="41"/>
        <v>9.7000000000000011</v>
      </c>
      <c r="AK78" s="13">
        <f t="shared" si="41"/>
        <v>12</v>
      </c>
      <c r="AL78" s="13">
        <f t="shared" si="41"/>
        <v>2.34</v>
      </c>
      <c r="AM78" s="13">
        <f t="shared" si="41"/>
        <v>0</v>
      </c>
      <c r="AN78" s="13">
        <f t="shared" si="41"/>
        <v>0</v>
      </c>
      <c r="AO78" s="13">
        <f t="shared" si="41"/>
        <v>0</v>
      </c>
      <c r="AP78" s="13">
        <f t="shared" si="41"/>
        <v>0</v>
      </c>
      <c r="AQ78" s="13">
        <f t="shared" si="41"/>
        <v>0</v>
      </c>
      <c r="AR78" s="13">
        <f t="shared" si="41"/>
        <v>0</v>
      </c>
      <c r="AS78" s="13">
        <f t="shared" si="41"/>
        <v>0</v>
      </c>
      <c r="AT78" s="13">
        <f t="shared" si="41"/>
        <v>0</v>
      </c>
      <c r="AU78" s="13">
        <f t="shared" si="41"/>
        <v>0</v>
      </c>
      <c r="AV78" s="13">
        <f t="shared" si="41"/>
        <v>0</v>
      </c>
      <c r="AW78" s="13">
        <f t="shared" si="41"/>
        <v>5</v>
      </c>
      <c r="AX78" s="13">
        <f t="shared" si="41"/>
        <v>27.83</v>
      </c>
      <c r="AY78" s="13">
        <f t="shared" si="41"/>
        <v>0</v>
      </c>
      <c r="AZ78" s="13">
        <f t="shared" si="41"/>
        <v>0</v>
      </c>
      <c r="BA78" s="13">
        <f t="shared" si="41"/>
        <v>0</v>
      </c>
      <c r="BB78" s="13">
        <f t="shared" si="41"/>
        <v>0</v>
      </c>
      <c r="BC78" s="13">
        <f t="shared" si="41"/>
        <v>0</v>
      </c>
      <c r="BD78" s="13">
        <f t="shared" si="41"/>
        <v>0</v>
      </c>
      <c r="BE78" s="13">
        <f t="shared" si="41"/>
        <v>0</v>
      </c>
      <c r="BF78" s="13">
        <f t="shared" si="41"/>
        <v>0</v>
      </c>
      <c r="BG78" s="13">
        <f t="shared" si="41"/>
        <v>47</v>
      </c>
      <c r="BH78" s="13">
        <f t="shared" si="41"/>
        <v>7.7</v>
      </c>
      <c r="BI78" s="13">
        <f t="shared" si="41"/>
        <v>2</v>
      </c>
      <c r="BJ78" s="13">
        <f t="shared" si="41"/>
        <v>1.61</v>
      </c>
      <c r="BK78" s="13">
        <f t="shared" si="41"/>
        <v>14</v>
      </c>
      <c r="BL78" s="13">
        <f>SUM(BL70:BL71)</f>
        <v>6.57</v>
      </c>
    </row>
    <row r="79" spans="1:64" s="13" customFormat="1" x14ac:dyDescent="0.3">
      <c r="A79" s="13" t="s">
        <v>34</v>
      </c>
      <c r="B79" s="13" t="s">
        <v>56</v>
      </c>
      <c r="C79" s="14">
        <v>0</v>
      </c>
      <c r="D79" s="14">
        <v>0</v>
      </c>
      <c r="E79" s="14">
        <v>1</v>
      </c>
      <c r="F79" s="14">
        <v>0</v>
      </c>
      <c r="G79" s="14">
        <v>0</v>
      </c>
      <c r="H79" s="14">
        <v>0</v>
      </c>
      <c r="I79" s="14">
        <v>0</v>
      </c>
      <c r="J79" s="14" t="s">
        <v>61</v>
      </c>
      <c r="K79" s="14">
        <v>1</v>
      </c>
      <c r="L79" s="14">
        <v>0</v>
      </c>
      <c r="M79" s="14">
        <v>0</v>
      </c>
      <c r="N79" s="14">
        <v>6</v>
      </c>
      <c r="O79" s="14">
        <f t="shared" si="24"/>
        <v>84</v>
      </c>
      <c r="P79" s="13">
        <f t="shared" si="25"/>
        <v>39.120000000000005</v>
      </c>
      <c r="Q79" s="14">
        <f t="shared" si="26"/>
        <v>0</v>
      </c>
      <c r="R79" s="13">
        <f t="shared" si="27"/>
        <v>0</v>
      </c>
      <c r="S79" s="14">
        <f t="shared" si="28"/>
        <v>28</v>
      </c>
      <c r="T79" s="13">
        <f t="shared" si="29"/>
        <v>55.88</v>
      </c>
      <c r="U79" s="14">
        <f t="shared" si="30"/>
        <v>112</v>
      </c>
      <c r="V79" s="13">
        <f t="shared" si="31"/>
        <v>95</v>
      </c>
      <c r="W79" s="14">
        <f t="shared" si="32"/>
        <v>56</v>
      </c>
      <c r="X79" s="13">
        <f t="shared" si="33"/>
        <v>67.48</v>
      </c>
      <c r="Y79" s="14">
        <f t="shared" si="34"/>
        <v>56</v>
      </c>
      <c r="Z79" s="15">
        <f t="shared" si="35"/>
        <v>27.52</v>
      </c>
      <c r="AA79" s="13">
        <f t="shared" ref="AA79:BK79" si="42">SUM(AA72:AA73)</f>
        <v>0</v>
      </c>
      <c r="AB79" s="13">
        <f t="shared" si="42"/>
        <v>0</v>
      </c>
      <c r="AC79" s="13">
        <f t="shared" si="42"/>
        <v>0</v>
      </c>
      <c r="AD79" s="13">
        <f t="shared" si="42"/>
        <v>0</v>
      </c>
      <c r="AE79" s="13">
        <f t="shared" si="42"/>
        <v>0</v>
      </c>
      <c r="AF79" s="13">
        <f t="shared" si="42"/>
        <v>0</v>
      </c>
      <c r="AG79" s="13">
        <f t="shared" si="42"/>
        <v>2</v>
      </c>
      <c r="AH79" s="13">
        <f t="shared" si="42"/>
        <v>0.89</v>
      </c>
      <c r="AI79" s="13">
        <f t="shared" si="42"/>
        <v>9</v>
      </c>
      <c r="AJ79" s="13">
        <f t="shared" si="42"/>
        <v>6.73</v>
      </c>
      <c r="AK79" s="13">
        <f t="shared" si="42"/>
        <v>1</v>
      </c>
      <c r="AL79" s="13">
        <f t="shared" si="42"/>
        <v>0.28000000000000003</v>
      </c>
      <c r="AM79" s="13">
        <f t="shared" si="42"/>
        <v>0</v>
      </c>
      <c r="AN79" s="13">
        <f t="shared" si="42"/>
        <v>0</v>
      </c>
      <c r="AO79" s="13">
        <f t="shared" si="42"/>
        <v>0</v>
      </c>
      <c r="AP79" s="13">
        <f t="shared" si="42"/>
        <v>0</v>
      </c>
      <c r="AQ79" s="13">
        <f t="shared" si="42"/>
        <v>0</v>
      </c>
      <c r="AR79" s="13">
        <f t="shared" si="42"/>
        <v>0</v>
      </c>
      <c r="AS79" s="13">
        <f t="shared" si="42"/>
        <v>0</v>
      </c>
      <c r="AT79" s="13">
        <f t="shared" si="42"/>
        <v>0</v>
      </c>
      <c r="AU79" s="13">
        <f t="shared" si="42"/>
        <v>0</v>
      </c>
      <c r="AV79" s="13">
        <f t="shared" si="42"/>
        <v>0</v>
      </c>
      <c r="AW79" s="13">
        <f t="shared" si="42"/>
        <v>2</v>
      </c>
      <c r="AX79" s="13">
        <f t="shared" si="42"/>
        <v>8.9700000000000006</v>
      </c>
      <c r="AY79" s="13">
        <f t="shared" si="42"/>
        <v>0</v>
      </c>
      <c r="AZ79" s="13">
        <f t="shared" si="42"/>
        <v>0</v>
      </c>
      <c r="BA79" s="13">
        <f t="shared" si="42"/>
        <v>0</v>
      </c>
      <c r="BB79" s="13">
        <f t="shared" si="42"/>
        <v>0</v>
      </c>
      <c r="BC79" s="13">
        <f t="shared" si="42"/>
        <v>0</v>
      </c>
      <c r="BD79" s="13">
        <f t="shared" si="42"/>
        <v>0</v>
      </c>
      <c r="BE79" s="13">
        <f t="shared" si="42"/>
        <v>0</v>
      </c>
      <c r="BF79" s="13">
        <f t="shared" si="42"/>
        <v>0</v>
      </c>
      <c r="BG79" s="13">
        <f t="shared" si="42"/>
        <v>9</v>
      </c>
      <c r="BH79" s="13">
        <f t="shared" si="42"/>
        <v>1.88</v>
      </c>
      <c r="BI79" s="13">
        <f t="shared" si="42"/>
        <v>5</v>
      </c>
      <c r="BJ79" s="13">
        <f t="shared" si="42"/>
        <v>5</v>
      </c>
      <c r="BK79" s="13">
        <f t="shared" si="42"/>
        <v>7</v>
      </c>
      <c r="BL79" s="13">
        <f>SUM(BL72:BL73)</f>
        <v>4.6099999999999994</v>
      </c>
    </row>
    <row r="80" spans="1:64" s="13" customFormat="1" x14ac:dyDescent="0.3">
      <c r="A80" s="13">
        <v>1</v>
      </c>
      <c r="B80" s="13" t="s">
        <v>56</v>
      </c>
      <c r="C80" s="14">
        <v>0</v>
      </c>
      <c r="D80" s="14">
        <v>0</v>
      </c>
      <c r="E80" s="14">
        <v>1</v>
      </c>
      <c r="F80" s="14">
        <v>0</v>
      </c>
      <c r="G80" s="14">
        <v>0</v>
      </c>
      <c r="H80" s="14">
        <v>0</v>
      </c>
      <c r="I80" s="14">
        <v>0</v>
      </c>
      <c r="J80" s="14" t="s">
        <v>62</v>
      </c>
      <c r="K80" s="14">
        <v>0</v>
      </c>
      <c r="L80" s="14">
        <v>1</v>
      </c>
      <c r="M80" s="14">
        <v>0</v>
      </c>
      <c r="N80" s="14">
        <v>1</v>
      </c>
      <c r="O80" s="14">
        <f t="shared" si="24"/>
        <v>144</v>
      </c>
      <c r="P80" s="13">
        <f t="shared" si="25"/>
        <v>111.35999999999999</v>
      </c>
      <c r="Q80" s="14">
        <f t="shared" si="26"/>
        <v>0</v>
      </c>
      <c r="R80" s="13">
        <f t="shared" si="27"/>
        <v>0</v>
      </c>
      <c r="S80" s="14">
        <f t="shared" si="28"/>
        <v>32</v>
      </c>
      <c r="T80" s="13">
        <f t="shared" si="29"/>
        <v>119.80000000000001</v>
      </c>
      <c r="U80" s="14">
        <f t="shared" si="30"/>
        <v>176</v>
      </c>
      <c r="V80" s="13">
        <f t="shared" si="31"/>
        <v>231.16</v>
      </c>
      <c r="W80" s="14">
        <f t="shared" si="32"/>
        <v>108</v>
      </c>
      <c r="X80" s="13">
        <f t="shared" si="33"/>
        <v>187.72</v>
      </c>
      <c r="Y80" s="14">
        <f t="shared" si="34"/>
        <v>68</v>
      </c>
      <c r="Z80" s="15">
        <f t="shared" si="35"/>
        <v>43.44</v>
      </c>
      <c r="AA80" s="14">
        <v>0</v>
      </c>
      <c r="AB80" s="13">
        <v>0</v>
      </c>
      <c r="AC80" s="14">
        <v>0</v>
      </c>
      <c r="AD80" s="13">
        <v>0</v>
      </c>
      <c r="AE80" s="13">
        <v>0</v>
      </c>
      <c r="AF80" s="13">
        <v>0</v>
      </c>
      <c r="AG80" s="14">
        <v>1</v>
      </c>
      <c r="AH80" s="13">
        <v>0.24</v>
      </c>
      <c r="AI80" s="14">
        <v>21</v>
      </c>
      <c r="AJ80" s="13">
        <v>22.14</v>
      </c>
      <c r="AK80" s="14">
        <v>1</v>
      </c>
      <c r="AL80" s="13">
        <v>0.79</v>
      </c>
      <c r="AM80" s="14">
        <v>0</v>
      </c>
      <c r="AN80" s="13">
        <v>0</v>
      </c>
      <c r="AO80" s="14">
        <v>0</v>
      </c>
      <c r="AP80" s="13">
        <v>0</v>
      </c>
      <c r="AQ80" s="14">
        <v>0</v>
      </c>
      <c r="AR80" s="13">
        <v>0</v>
      </c>
      <c r="AS80" s="14">
        <v>0</v>
      </c>
      <c r="AT80" s="13">
        <v>0</v>
      </c>
      <c r="AU80" s="14">
        <v>0</v>
      </c>
      <c r="AV80" s="13">
        <v>0</v>
      </c>
      <c r="AW80" s="14">
        <v>4</v>
      </c>
      <c r="AX80" s="13">
        <v>23.76</v>
      </c>
      <c r="AY80" s="14">
        <v>0</v>
      </c>
      <c r="AZ80" s="13">
        <v>0</v>
      </c>
      <c r="BA80" s="14">
        <v>0</v>
      </c>
      <c r="BB80" s="13">
        <v>0</v>
      </c>
      <c r="BC80" s="14">
        <v>0</v>
      </c>
      <c r="BD80" s="13">
        <v>0</v>
      </c>
      <c r="BE80" s="14">
        <v>0</v>
      </c>
      <c r="BF80" s="13">
        <v>0</v>
      </c>
      <c r="BG80" s="14">
        <v>13</v>
      </c>
      <c r="BH80" s="13">
        <v>4.67</v>
      </c>
      <c r="BI80" s="14">
        <v>4</v>
      </c>
      <c r="BJ80" s="13">
        <v>6.19</v>
      </c>
      <c r="BK80" s="14">
        <v>0</v>
      </c>
      <c r="BL80" s="13">
        <v>0</v>
      </c>
    </row>
    <row r="81" spans="1:64" s="13" customFormat="1" x14ac:dyDescent="0.3">
      <c r="A81" s="13">
        <v>2</v>
      </c>
      <c r="B81" s="13" t="s">
        <v>56</v>
      </c>
      <c r="C81" s="14">
        <v>0</v>
      </c>
      <c r="D81" s="14">
        <v>0</v>
      </c>
      <c r="E81" s="14">
        <v>1</v>
      </c>
      <c r="F81" s="14">
        <v>0</v>
      </c>
      <c r="G81" s="14">
        <v>0</v>
      </c>
      <c r="H81" s="14">
        <v>0</v>
      </c>
      <c r="I81" s="14">
        <v>0</v>
      </c>
      <c r="J81" s="14" t="s">
        <v>62</v>
      </c>
      <c r="K81" s="14">
        <v>0</v>
      </c>
      <c r="L81" s="14">
        <v>1</v>
      </c>
      <c r="M81" s="14">
        <v>0</v>
      </c>
      <c r="N81" s="14">
        <v>2</v>
      </c>
      <c r="O81" s="14">
        <f t="shared" si="24"/>
        <v>204</v>
      </c>
      <c r="P81" s="13">
        <f t="shared" si="25"/>
        <v>108.2</v>
      </c>
      <c r="Q81" s="14">
        <f t="shared" si="26"/>
        <v>0</v>
      </c>
      <c r="R81" s="13">
        <f t="shared" si="27"/>
        <v>0</v>
      </c>
      <c r="S81" s="14">
        <f t="shared" si="28"/>
        <v>40</v>
      </c>
      <c r="T81" s="13">
        <f t="shared" si="29"/>
        <v>9.8800000000000008</v>
      </c>
      <c r="U81" s="14">
        <f t="shared" si="30"/>
        <v>244</v>
      </c>
      <c r="V81" s="13">
        <f t="shared" si="31"/>
        <v>118.08</v>
      </c>
      <c r="W81" s="14">
        <f t="shared" si="32"/>
        <v>152</v>
      </c>
      <c r="X81" s="13">
        <f t="shared" si="33"/>
        <v>98</v>
      </c>
      <c r="Y81" s="14">
        <f t="shared" si="34"/>
        <v>92</v>
      </c>
      <c r="Z81" s="15">
        <f t="shared" si="35"/>
        <v>20.079999999999998</v>
      </c>
      <c r="AA81" s="14">
        <v>0</v>
      </c>
      <c r="AB81" s="13">
        <v>0</v>
      </c>
      <c r="AC81" s="14">
        <v>0</v>
      </c>
      <c r="AD81" s="13">
        <v>0</v>
      </c>
      <c r="AE81" s="13">
        <v>0</v>
      </c>
      <c r="AF81" s="13">
        <v>0</v>
      </c>
      <c r="AG81" s="14">
        <v>1</v>
      </c>
      <c r="AH81" s="13">
        <v>0.34</v>
      </c>
      <c r="AI81" s="14">
        <v>25</v>
      </c>
      <c r="AJ81" s="13">
        <v>14.51</v>
      </c>
      <c r="AK81" s="14">
        <v>0</v>
      </c>
      <c r="AL81" s="13">
        <v>0</v>
      </c>
      <c r="AM81" s="14">
        <v>0</v>
      </c>
      <c r="AN81" s="13">
        <v>0</v>
      </c>
      <c r="AO81" s="14">
        <v>0</v>
      </c>
      <c r="AP81" s="13">
        <v>0</v>
      </c>
      <c r="AQ81" s="14">
        <v>0</v>
      </c>
      <c r="AR81" s="13">
        <v>0</v>
      </c>
      <c r="AS81" s="14">
        <v>2</v>
      </c>
      <c r="AT81" s="13">
        <v>7.18</v>
      </c>
      <c r="AU81" s="14">
        <v>0</v>
      </c>
      <c r="AV81" s="13">
        <v>0</v>
      </c>
      <c r="AW81" s="14">
        <v>10</v>
      </c>
      <c r="AX81" s="13">
        <v>2.4700000000000002</v>
      </c>
      <c r="AY81" s="14">
        <v>0</v>
      </c>
      <c r="AZ81" s="13">
        <v>0</v>
      </c>
      <c r="BA81" s="14">
        <v>0</v>
      </c>
      <c r="BB81" s="13">
        <v>0</v>
      </c>
      <c r="BC81" s="14">
        <v>0</v>
      </c>
      <c r="BD81" s="13">
        <v>0</v>
      </c>
      <c r="BE81" s="14">
        <v>0</v>
      </c>
      <c r="BF81" s="13">
        <v>0</v>
      </c>
      <c r="BG81" s="14">
        <v>23</v>
      </c>
      <c r="BH81" s="13">
        <v>5.0199999999999996</v>
      </c>
      <c r="BI81" s="14">
        <v>0</v>
      </c>
      <c r="BJ81" s="13">
        <v>0</v>
      </c>
      <c r="BK81" s="14">
        <v>0</v>
      </c>
      <c r="BL81" s="13">
        <v>0</v>
      </c>
    </row>
    <row r="82" spans="1:64" s="13" customFormat="1" x14ac:dyDescent="0.3">
      <c r="A82" s="13">
        <v>3</v>
      </c>
      <c r="B82" s="13" t="s">
        <v>56</v>
      </c>
      <c r="C82" s="14">
        <v>0</v>
      </c>
      <c r="D82" s="14">
        <v>0</v>
      </c>
      <c r="E82" s="14">
        <v>1</v>
      </c>
      <c r="F82" s="14">
        <v>0</v>
      </c>
      <c r="G82" s="14">
        <v>0</v>
      </c>
      <c r="H82" s="14">
        <v>0</v>
      </c>
      <c r="I82" s="14">
        <v>0</v>
      </c>
      <c r="J82" s="14" t="s">
        <v>62</v>
      </c>
      <c r="K82" s="14">
        <v>0</v>
      </c>
      <c r="L82" s="14">
        <v>1</v>
      </c>
      <c r="M82" s="14">
        <v>0</v>
      </c>
      <c r="N82" s="14">
        <v>3</v>
      </c>
      <c r="O82" s="14">
        <f t="shared" si="24"/>
        <v>88</v>
      </c>
      <c r="P82" s="13">
        <f t="shared" si="25"/>
        <v>31.72</v>
      </c>
      <c r="Q82" s="14">
        <f t="shared" si="26"/>
        <v>4</v>
      </c>
      <c r="R82" s="13">
        <f t="shared" si="27"/>
        <v>0.84</v>
      </c>
      <c r="S82" s="14">
        <f t="shared" si="28"/>
        <v>32</v>
      </c>
      <c r="T82" s="13">
        <f t="shared" si="29"/>
        <v>50.04</v>
      </c>
      <c r="U82" s="14">
        <f t="shared" si="30"/>
        <v>124</v>
      </c>
      <c r="V82" s="13">
        <f t="shared" si="31"/>
        <v>82.6</v>
      </c>
      <c r="W82" s="14">
        <f t="shared" si="32"/>
        <v>52</v>
      </c>
      <c r="X82" s="13">
        <f t="shared" si="33"/>
        <v>59.239999999999995</v>
      </c>
      <c r="Y82" s="14">
        <f t="shared" si="34"/>
        <v>72</v>
      </c>
      <c r="Z82" s="15">
        <f t="shared" si="35"/>
        <v>23.36</v>
      </c>
      <c r="AA82" s="14">
        <v>1</v>
      </c>
      <c r="AB82" s="13">
        <v>0.21</v>
      </c>
      <c r="AC82" s="14">
        <v>0</v>
      </c>
      <c r="AD82" s="13">
        <v>0</v>
      </c>
      <c r="AE82" s="13">
        <v>0</v>
      </c>
      <c r="AF82" s="13">
        <v>0</v>
      </c>
      <c r="AG82" s="14">
        <v>1</v>
      </c>
      <c r="AH82" s="13">
        <v>0.33</v>
      </c>
      <c r="AI82" s="14">
        <v>8</v>
      </c>
      <c r="AJ82" s="13">
        <v>4.76</v>
      </c>
      <c r="AK82" s="14">
        <v>0</v>
      </c>
      <c r="AL82" s="13">
        <v>0</v>
      </c>
      <c r="AM82" s="14">
        <v>0</v>
      </c>
      <c r="AN82" s="13">
        <v>0</v>
      </c>
      <c r="AO82" s="14">
        <v>0</v>
      </c>
      <c r="AP82" s="13">
        <v>0</v>
      </c>
      <c r="AQ82" s="14">
        <v>0</v>
      </c>
      <c r="AR82" s="13">
        <v>0</v>
      </c>
      <c r="AS82" s="14">
        <v>0</v>
      </c>
      <c r="AT82" s="13">
        <v>0</v>
      </c>
      <c r="AU82" s="14">
        <v>0</v>
      </c>
      <c r="AV82" s="13">
        <v>0</v>
      </c>
      <c r="AW82" s="14">
        <v>3</v>
      </c>
      <c r="AX82" s="13">
        <v>9.51</v>
      </c>
      <c r="AY82" s="14">
        <v>0</v>
      </c>
      <c r="AZ82" s="13">
        <v>0</v>
      </c>
      <c r="BA82" s="14">
        <v>0</v>
      </c>
      <c r="BB82" s="13">
        <v>0</v>
      </c>
      <c r="BC82" s="14">
        <v>0</v>
      </c>
      <c r="BD82" s="13">
        <v>0</v>
      </c>
      <c r="BE82" s="14">
        <v>0</v>
      </c>
      <c r="BF82" s="13">
        <v>0</v>
      </c>
      <c r="BG82" s="14">
        <v>13</v>
      </c>
      <c r="BH82" s="13">
        <v>2.84</v>
      </c>
      <c r="BI82" s="14">
        <v>5</v>
      </c>
      <c r="BJ82" s="13">
        <v>3</v>
      </c>
      <c r="BK82" s="14">
        <v>0</v>
      </c>
      <c r="BL82" s="13">
        <v>0</v>
      </c>
    </row>
    <row r="83" spans="1:64" s="13" customFormat="1" x14ac:dyDescent="0.3">
      <c r="A83" s="13">
        <v>4</v>
      </c>
      <c r="B83" s="13" t="s">
        <v>56</v>
      </c>
      <c r="C83" s="14">
        <v>0</v>
      </c>
      <c r="D83" s="14">
        <v>0</v>
      </c>
      <c r="E83" s="14">
        <v>1</v>
      </c>
      <c r="F83" s="14">
        <v>0</v>
      </c>
      <c r="G83" s="14">
        <v>0</v>
      </c>
      <c r="H83" s="14">
        <v>0</v>
      </c>
      <c r="I83" s="14">
        <v>0</v>
      </c>
      <c r="J83" s="14" t="s">
        <v>62</v>
      </c>
      <c r="K83" s="14">
        <v>0</v>
      </c>
      <c r="L83" s="14">
        <v>1</v>
      </c>
      <c r="M83" s="14">
        <v>0</v>
      </c>
      <c r="N83" s="14">
        <v>4</v>
      </c>
      <c r="O83" s="14">
        <f t="shared" si="24"/>
        <v>280</v>
      </c>
      <c r="P83" s="13">
        <f t="shared" si="25"/>
        <v>94.6</v>
      </c>
      <c r="Q83" s="14">
        <f t="shared" si="26"/>
        <v>0</v>
      </c>
      <c r="R83" s="13">
        <f t="shared" si="27"/>
        <v>0</v>
      </c>
      <c r="S83" s="14">
        <f t="shared" si="28"/>
        <v>68</v>
      </c>
      <c r="T83" s="13">
        <f t="shared" si="29"/>
        <v>102.48</v>
      </c>
      <c r="U83" s="14">
        <f t="shared" si="30"/>
        <v>348</v>
      </c>
      <c r="V83" s="13">
        <f t="shared" si="31"/>
        <v>197.08</v>
      </c>
      <c r="W83" s="14">
        <f t="shared" si="32"/>
        <v>136</v>
      </c>
      <c r="X83" s="13">
        <f t="shared" si="33"/>
        <v>153.80000000000001</v>
      </c>
      <c r="Y83" s="14">
        <f t="shared" si="34"/>
        <v>212</v>
      </c>
      <c r="Z83" s="15">
        <f t="shared" si="35"/>
        <v>43.28</v>
      </c>
      <c r="AA83" s="14">
        <v>0</v>
      </c>
      <c r="AB83" s="13">
        <v>0</v>
      </c>
      <c r="AC83" s="14">
        <v>0</v>
      </c>
      <c r="AD83" s="13">
        <v>0</v>
      </c>
      <c r="AE83" s="13">
        <v>0</v>
      </c>
      <c r="AF83" s="13">
        <v>0</v>
      </c>
      <c r="AG83" s="14">
        <v>7</v>
      </c>
      <c r="AH83" s="13">
        <v>2.09</v>
      </c>
      <c r="AI83" s="14">
        <v>16</v>
      </c>
      <c r="AJ83" s="13">
        <v>12.22</v>
      </c>
      <c r="AK83" s="14">
        <v>6</v>
      </c>
      <c r="AL83" s="13">
        <v>1.25</v>
      </c>
      <c r="AM83" s="14">
        <v>0</v>
      </c>
      <c r="AN83" s="13">
        <v>0</v>
      </c>
      <c r="AO83" s="14">
        <v>0</v>
      </c>
      <c r="AP83" s="13">
        <v>0</v>
      </c>
      <c r="AQ83" s="14">
        <v>0</v>
      </c>
      <c r="AR83" s="13">
        <v>0</v>
      </c>
      <c r="AS83" s="14">
        <v>0</v>
      </c>
      <c r="AT83" s="13">
        <v>0</v>
      </c>
      <c r="AU83" s="14">
        <v>0</v>
      </c>
      <c r="AV83" s="13">
        <v>0</v>
      </c>
      <c r="AW83" s="14">
        <v>5</v>
      </c>
      <c r="AX83" s="13">
        <v>22.89</v>
      </c>
      <c r="AY83" s="14">
        <v>0</v>
      </c>
      <c r="AZ83" s="13">
        <v>0</v>
      </c>
      <c r="BA83" s="14">
        <v>0</v>
      </c>
      <c r="BB83" s="13">
        <v>0</v>
      </c>
      <c r="BC83" s="14">
        <v>0</v>
      </c>
      <c r="BD83" s="13">
        <v>0</v>
      </c>
      <c r="BE83" s="14">
        <v>0</v>
      </c>
      <c r="BF83" s="13">
        <v>0</v>
      </c>
      <c r="BG83" s="14">
        <v>41</v>
      </c>
      <c r="BH83" s="13">
        <v>8.09</v>
      </c>
      <c r="BI83" s="14">
        <v>12</v>
      </c>
      <c r="BJ83" s="13">
        <v>2.73</v>
      </c>
      <c r="BK83" s="14">
        <v>0</v>
      </c>
      <c r="BL83" s="13">
        <v>0</v>
      </c>
    </row>
    <row r="84" spans="1:64" s="13" customFormat="1" x14ac:dyDescent="0.3">
      <c r="A84" s="13">
        <v>5</v>
      </c>
      <c r="B84" s="13" t="s">
        <v>56</v>
      </c>
      <c r="C84" s="14">
        <v>0</v>
      </c>
      <c r="D84" s="14">
        <v>0</v>
      </c>
      <c r="E84" s="14">
        <v>1</v>
      </c>
      <c r="F84" s="14">
        <v>0</v>
      </c>
      <c r="G84" s="14">
        <v>0</v>
      </c>
      <c r="H84" s="14">
        <v>0</v>
      </c>
      <c r="I84" s="14">
        <v>0</v>
      </c>
      <c r="J84" s="14" t="s">
        <v>62</v>
      </c>
      <c r="K84" s="14">
        <v>0</v>
      </c>
      <c r="L84" s="14">
        <v>1</v>
      </c>
      <c r="M84" s="14">
        <v>0</v>
      </c>
      <c r="N84" s="14">
        <v>5</v>
      </c>
      <c r="O84" s="14">
        <f t="shared" si="24"/>
        <v>256</v>
      </c>
      <c r="P84" s="13">
        <f t="shared" si="25"/>
        <v>118.64</v>
      </c>
      <c r="Q84" s="14">
        <f t="shared" si="26"/>
        <v>0</v>
      </c>
      <c r="R84" s="13">
        <f t="shared" si="27"/>
        <v>0</v>
      </c>
      <c r="S84" s="14">
        <f t="shared" si="28"/>
        <v>48</v>
      </c>
      <c r="T84" s="13">
        <f t="shared" si="29"/>
        <v>149.35999999999999</v>
      </c>
      <c r="U84" s="14">
        <f t="shared" si="30"/>
        <v>304</v>
      </c>
      <c r="V84" s="13">
        <f t="shared" si="31"/>
        <v>268</v>
      </c>
      <c r="W84" s="14">
        <f t="shared" si="32"/>
        <v>132</v>
      </c>
      <c r="X84" s="13">
        <f t="shared" si="33"/>
        <v>204.64</v>
      </c>
      <c r="Y84" s="14">
        <f t="shared" si="34"/>
        <v>172</v>
      </c>
      <c r="Z84" s="15">
        <f t="shared" si="35"/>
        <v>63.36</v>
      </c>
      <c r="AA84" s="14">
        <v>0</v>
      </c>
      <c r="AB84" s="13">
        <v>0</v>
      </c>
      <c r="AC84" s="14">
        <v>0</v>
      </c>
      <c r="AD84" s="13">
        <v>0</v>
      </c>
      <c r="AE84" s="13">
        <v>0</v>
      </c>
      <c r="AF84" s="13">
        <v>0</v>
      </c>
      <c r="AG84" s="14">
        <v>10</v>
      </c>
      <c r="AH84" s="13">
        <v>3.64</v>
      </c>
      <c r="AI84" s="14">
        <v>16</v>
      </c>
      <c r="AJ84" s="13">
        <v>11.37</v>
      </c>
      <c r="AK84" s="14">
        <v>1</v>
      </c>
      <c r="AL84" s="13">
        <v>0.42</v>
      </c>
      <c r="AM84" s="14">
        <v>0</v>
      </c>
      <c r="AN84" s="13">
        <v>0</v>
      </c>
      <c r="AO84" s="14">
        <v>0</v>
      </c>
      <c r="AP84" s="13">
        <v>0</v>
      </c>
      <c r="AQ84" s="14">
        <v>0</v>
      </c>
      <c r="AR84" s="13">
        <v>0</v>
      </c>
      <c r="AS84" s="14">
        <v>0</v>
      </c>
      <c r="AT84" s="13">
        <v>0</v>
      </c>
      <c r="AU84" s="14">
        <v>0</v>
      </c>
      <c r="AV84" s="13">
        <v>0</v>
      </c>
      <c r="AW84" s="14">
        <v>6</v>
      </c>
      <c r="AX84" s="13">
        <v>35.729999999999997</v>
      </c>
      <c r="AY84" s="14">
        <v>0</v>
      </c>
      <c r="AZ84" s="13">
        <v>0</v>
      </c>
      <c r="BA84" s="14">
        <v>0</v>
      </c>
      <c r="BB84" s="13">
        <v>0</v>
      </c>
      <c r="BC84" s="14">
        <v>0</v>
      </c>
      <c r="BD84" s="13">
        <v>0</v>
      </c>
      <c r="BE84" s="14">
        <v>0</v>
      </c>
      <c r="BF84" s="13">
        <v>0</v>
      </c>
      <c r="BG84" s="14">
        <v>37</v>
      </c>
      <c r="BH84" s="13">
        <v>14.23</v>
      </c>
      <c r="BI84" s="14">
        <v>6</v>
      </c>
      <c r="BJ84" s="13">
        <v>1.61</v>
      </c>
      <c r="BK84" s="14">
        <v>0</v>
      </c>
      <c r="BL84" s="13">
        <v>0</v>
      </c>
    </row>
    <row r="85" spans="1:64" s="13" customFormat="1" x14ac:dyDescent="0.3">
      <c r="A85" s="13">
        <v>6</v>
      </c>
      <c r="B85" s="13" t="s">
        <v>56</v>
      </c>
      <c r="C85" s="14">
        <v>0</v>
      </c>
      <c r="D85" s="14">
        <v>0</v>
      </c>
      <c r="E85" s="14">
        <v>1</v>
      </c>
      <c r="F85" s="14">
        <v>0</v>
      </c>
      <c r="G85" s="14">
        <v>0</v>
      </c>
      <c r="H85" s="14">
        <v>0</v>
      </c>
      <c r="I85" s="14">
        <v>0</v>
      </c>
      <c r="J85" s="14" t="s">
        <v>62</v>
      </c>
      <c r="K85" s="14">
        <v>0</v>
      </c>
      <c r="L85" s="14">
        <v>1</v>
      </c>
      <c r="M85" s="14">
        <v>0</v>
      </c>
      <c r="N85" s="14">
        <v>6</v>
      </c>
      <c r="O85" s="14">
        <f t="shared" si="24"/>
        <v>208</v>
      </c>
      <c r="P85" s="13">
        <f t="shared" si="25"/>
        <v>73.16</v>
      </c>
      <c r="Q85" s="14">
        <f t="shared" si="26"/>
        <v>0</v>
      </c>
      <c r="R85" s="13">
        <f t="shared" si="27"/>
        <v>0</v>
      </c>
      <c r="S85" s="14">
        <f t="shared" si="28"/>
        <v>64</v>
      </c>
      <c r="T85" s="13">
        <f t="shared" si="29"/>
        <v>158.35999999999999</v>
      </c>
      <c r="U85" s="14">
        <f t="shared" si="30"/>
        <v>272</v>
      </c>
      <c r="V85" s="13">
        <f t="shared" si="31"/>
        <v>231.51999999999998</v>
      </c>
      <c r="W85" s="14">
        <f t="shared" si="32"/>
        <v>108</v>
      </c>
      <c r="X85" s="13">
        <f t="shared" si="33"/>
        <v>175.79999999999998</v>
      </c>
      <c r="Y85" s="14">
        <f t="shared" si="34"/>
        <v>164</v>
      </c>
      <c r="Z85" s="15">
        <f t="shared" si="35"/>
        <v>55.720000000000006</v>
      </c>
      <c r="AA85" s="14">
        <v>0</v>
      </c>
      <c r="AB85" s="13">
        <v>0</v>
      </c>
      <c r="AC85" s="14">
        <v>0</v>
      </c>
      <c r="AD85" s="13">
        <v>0</v>
      </c>
      <c r="AE85" s="13">
        <v>0</v>
      </c>
      <c r="AF85" s="13">
        <v>0</v>
      </c>
      <c r="AG85" s="14">
        <v>4</v>
      </c>
      <c r="AH85" s="13">
        <v>1.1100000000000001</v>
      </c>
      <c r="AI85" s="14">
        <v>11</v>
      </c>
      <c r="AJ85" s="13">
        <v>6.65</v>
      </c>
      <c r="AK85" s="14">
        <v>3</v>
      </c>
      <c r="AL85" s="13">
        <v>0.56999999999999995</v>
      </c>
      <c r="AM85" s="14">
        <v>0</v>
      </c>
      <c r="AN85" s="13">
        <v>0</v>
      </c>
      <c r="AO85" s="14">
        <v>0</v>
      </c>
      <c r="AP85" s="13">
        <v>0</v>
      </c>
      <c r="AQ85" s="14">
        <v>0</v>
      </c>
      <c r="AR85" s="13">
        <v>0</v>
      </c>
      <c r="AS85" s="14">
        <v>0</v>
      </c>
      <c r="AT85" s="13">
        <v>0</v>
      </c>
      <c r="AU85" s="14">
        <v>0</v>
      </c>
      <c r="AV85" s="13">
        <v>0</v>
      </c>
      <c r="AW85" s="14">
        <v>9</v>
      </c>
      <c r="AX85" s="13">
        <v>35.619999999999997</v>
      </c>
      <c r="AY85" s="14">
        <v>0</v>
      </c>
      <c r="AZ85" s="13">
        <v>0</v>
      </c>
      <c r="BA85" s="14">
        <v>0</v>
      </c>
      <c r="BB85" s="13">
        <v>0</v>
      </c>
      <c r="BC85" s="14">
        <v>0</v>
      </c>
      <c r="BD85" s="13">
        <v>0</v>
      </c>
      <c r="BE85" s="14">
        <v>0</v>
      </c>
      <c r="BF85" s="13">
        <v>0</v>
      </c>
      <c r="BG85" s="14">
        <v>34</v>
      </c>
      <c r="BH85" s="13">
        <v>9.9600000000000009</v>
      </c>
      <c r="BI85" s="14">
        <v>7</v>
      </c>
      <c r="BJ85" s="13">
        <v>3.97</v>
      </c>
      <c r="BK85" s="14">
        <v>0</v>
      </c>
      <c r="BL85" s="13">
        <v>0</v>
      </c>
    </row>
    <row r="86" spans="1:64" s="13" customFormat="1" x14ac:dyDescent="0.3">
      <c r="A86" s="13">
        <v>1</v>
      </c>
      <c r="B86" s="13" t="s">
        <v>56</v>
      </c>
      <c r="C86" s="14">
        <v>0</v>
      </c>
      <c r="D86" s="14">
        <v>0</v>
      </c>
      <c r="E86" s="14">
        <v>1</v>
      </c>
      <c r="F86" s="14">
        <v>0</v>
      </c>
      <c r="G86" s="14">
        <v>0</v>
      </c>
      <c r="H86" s="14">
        <v>0</v>
      </c>
      <c r="I86" s="14">
        <v>0</v>
      </c>
      <c r="J86" s="14" t="s">
        <v>113</v>
      </c>
      <c r="K86" s="14">
        <v>0</v>
      </c>
      <c r="L86" s="14">
        <v>0</v>
      </c>
      <c r="M86" s="14">
        <v>1</v>
      </c>
      <c r="N86" s="14">
        <v>1</v>
      </c>
      <c r="O86" s="14">
        <f t="shared" si="24"/>
        <v>496</v>
      </c>
      <c r="P86" s="13">
        <f t="shared" si="25"/>
        <v>266.32</v>
      </c>
      <c r="Q86" s="14">
        <f t="shared" si="26"/>
        <v>0</v>
      </c>
      <c r="R86" s="13">
        <f t="shared" si="27"/>
        <v>0</v>
      </c>
      <c r="S86" s="14">
        <f t="shared" si="28"/>
        <v>128</v>
      </c>
      <c r="T86" s="13">
        <f t="shared" si="29"/>
        <v>478.64</v>
      </c>
      <c r="U86" s="14">
        <f t="shared" si="30"/>
        <v>624</v>
      </c>
      <c r="V86" s="13">
        <f t="shared" si="31"/>
        <v>744.96</v>
      </c>
      <c r="W86" s="14">
        <f t="shared" si="32"/>
        <v>304</v>
      </c>
      <c r="X86" s="13">
        <f t="shared" si="33"/>
        <v>552.24</v>
      </c>
      <c r="Y86" s="14">
        <f t="shared" si="34"/>
        <v>320</v>
      </c>
      <c r="Z86" s="15">
        <f t="shared" si="35"/>
        <v>192.72</v>
      </c>
      <c r="AA86" s="14">
        <v>0</v>
      </c>
      <c r="AB86" s="13">
        <v>0</v>
      </c>
      <c r="AC86" s="14">
        <v>0</v>
      </c>
      <c r="AD86" s="13">
        <v>0</v>
      </c>
      <c r="AE86" s="13">
        <v>0</v>
      </c>
      <c r="AF86" s="13">
        <v>0</v>
      </c>
      <c r="AG86" s="14">
        <v>0</v>
      </c>
      <c r="AH86" s="13">
        <v>0</v>
      </c>
      <c r="AI86" s="14">
        <v>30</v>
      </c>
      <c r="AJ86" s="13">
        <v>25.15</v>
      </c>
      <c r="AK86" s="14">
        <v>3</v>
      </c>
      <c r="AL86" s="13">
        <v>1.64</v>
      </c>
      <c r="AM86" s="14">
        <v>0</v>
      </c>
      <c r="AN86" s="13">
        <v>0</v>
      </c>
      <c r="AO86" s="14">
        <v>0</v>
      </c>
      <c r="AP86" s="13">
        <v>0</v>
      </c>
      <c r="AQ86" s="14">
        <v>0</v>
      </c>
      <c r="AR86" s="13">
        <v>0</v>
      </c>
      <c r="AS86" s="14">
        <v>0</v>
      </c>
      <c r="AT86" s="13">
        <v>0</v>
      </c>
      <c r="AU86" s="14">
        <v>0</v>
      </c>
      <c r="AV86" s="13">
        <v>0</v>
      </c>
      <c r="AW86" s="14">
        <v>5</v>
      </c>
      <c r="AX86" s="13">
        <v>42.24</v>
      </c>
      <c r="AY86" s="14">
        <v>0</v>
      </c>
      <c r="AZ86" s="13">
        <v>0</v>
      </c>
      <c r="BA86" s="14">
        <v>0</v>
      </c>
      <c r="BB86" s="13">
        <v>0</v>
      </c>
      <c r="BC86" s="14">
        <v>0</v>
      </c>
      <c r="BD86" s="13">
        <v>0</v>
      </c>
      <c r="BE86" s="14">
        <v>0</v>
      </c>
      <c r="BF86" s="13">
        <v>0</v>
      </c>
      <c r="BG86" s="14">
        <v>29</v>
      </c>
      <c r="BH86" s="13">
        <v>6.5</v>
      </c>
      <c r="BI86" s="14">
        <v>11</v>
      </c>
      <c r="BJ86" s="13">
        <v>17.59</v>
      </c>
      <c r="BK86" s="14">
        <v>0</v>
      </c>
      <c r="BL86" s="13">
        <v>0</v>
      </c>
    </row>
    <row r="87" spans="1:64" s="13" customFormat="1" x14ac:dyDescent="0.3">
      <c r="A87" s="13">
        <v>2</v>
      </c>
      <c r="B87" s="13" t="s">
        <v>56</v>
      </c>
      <c r="C87" s="14">
        <v>0</v>
      </c>
      <c r="D87" s="14">
        <v>0</v>
      </c>
      <c r="E87" s="14">
        <v>1</v>
      </c>
      <c r="F87" s="14">
        <v>0</v>
      </c>
      <c r="G87" s="14">
        <v>0</v>
      </c>
      <c r="H87" s="14">
        <v>0</v>
      </c>
      <c r="I87" s="14">
        <v>0</v>
      </c>
      <c r="J87" s="14" t="s">
        <v>113</v>
      </c>
      <c r="K87" s="14">
        <v>0</v>
      </c>
      <c r="L87" s="14">
        <v>0</v>
      </c>
      <c r="M87" s="14">
        <v>1</v>
      </c>
      <c r="N87" s="14">
        <v>2</v>
      </c>
      <c r="O87" s="14">
        <f t="shared" si="24"/>
        <v>424</v>
      </c>
      <c r="P87" s="13">
        <f t="shared" si="25"/>
        <v>132.16</v>
      </c>
      <c r="Q87" s="14">
        <f t="shared" si="26"/>
        <v>0</v>
      </c>
      <c r="R87" s="13">
        <f t="shared" si="27"/>
        <v>0</v>
      </c>
      <c r="S87" s="14">
        <f t="shared" si="28"/>
        <v>80</v>
      </c>
      <c r="T87" s="13">
        <f t="shared" si="29"/>
        <v>161.84</v>
      </c>
      <c r="U87" s="14">
        <f t="shared" si="30"/>
        <v>504</v>
      </c>
      <c r="V87" s="13">
        <f t="shared" si="31"/>
        <v>294</v>
      </c>
      <c r="W87" s="14">
        <f t="shared" si="32"/>
        <v>248</v>
      </c>
      <c r="X87" s="13">
        <f t="shared" si="33"/>
        <v>245.44</v>
      </c>
      <c r="Y87" s="14">
        <f t="shared" si="34"/>
        <v>256</v>
      </c>
      <c r="Z87" s="15">
        <f t="shared" si="35"/>
        <v>48.56</v>
      </c>
      <c r="AA87" s="14">
        <v>0</v>
      </c>
      <c r="AB87" s="13">
        <v>0</v>
      </c>
      <c r="AC87" s="14">
        <v>0</v>
      </c>
      <c r="AD87" s="13">
        <v>0</v>
      </c>
      <c r="AE87" s="13">
        <v>0</v>
      </c>
      <c r="AF87" s="13">
        <v>0</v>
      </c>
      <c r="AG87" s="14">
        <v>0</v>
      </c>
      <c r="AH87" s="13">
        <v>0</v>
      </c>
      <c r="AI87" s="14">
        <v>27</v>
      </c>
      <c r="AJ87" s="13">
        <v>11.67</v>
      </c>
      <c r="AK87" s="14">
        <v>1</v>
      </c>
      <c r="AL87" s="13">
        <v>0.32</v>
      </c>
      <c r="AM87" s="14">
        <v>0</v>
      </c>
      <c r="AN87" s="13">
        <v>0</v>
      </c>
      <c r="AO87" s="14">
        <v>0</v>
      </c>
      <c r="AP87" s="13">
        <v>0</v>
      </c>
      <c r="AQ87" s="14">
        <v>0</v>
      </c>
      <c r="AR87" s="13">
        <v>0</v>
      </c>
      <c r="AS87" s="14">
        <v>0</v>
      </c>
      <c r="AT87" s="13">
        <v>0</v>
      </c>
      <c r="AU87" s="14">
        <v>0</v>
      </c>
      <c r="AV87" s="13">
        <v>0</v>
      </c>
      <c r="AW87" s="14">
        <v>3</v>
      </c>
      <c r="AX87" s="13">
        <v>18.690000000000001</v>
      </c>
      <c r="AY87" s="14">
        <v>0</v>
      </c>
      <c r="AZ87" s="13">
        <v>0</v>
      </c>
      <c r="BA87" s="14">
        <v>0</v>
      </c>
      <c r="BB87" s="13">
        <v>0</v>
      </c>
      <c r="BC87" s="14">
        <v>0</v>
      </c>
      <c r="BD87" s="13">
        <v>0</v>
      </c>
      <c r="BE87" s="14">
        <v>0</v>
      </c>
      <c r="BF87" s="13">
        <v>0</v>
      </c>
      <c r="BG87" s="14">
        <v>25</v>
      </c>
      <c r="BH87" s="13">
        <v>4.53</v>
      </c>
      <c r="BI87" s="14">
        <v>7</v>
      </c>
      <c r="BJ87" s="13">
        <v>1.54</v>
      </c>
      <c r="BK87" s="14">
        <v>0</v>
      </c>
      <c r="BL87" s="13">
        <v>0</v>
      </c>
    </row>
    <row r="88" spans="1:64" s="13" customFormat="1" x14ac:dyDescent="0.3">
      <c r="A88" s="13">
        <v>3</v>
      </c>
      <c r="B88" s="13" t="s">
        <v>56</v>
      </c>
      <c r="C88" s="14">
        <v>0</v>
      </c>
      <c r="D88" s="14">
        <v>0</v>
      </c>
      <c r="E88" s="14">
        <v>1</v>
      </c>
      <c r="F88" s="14">
        <v>0</v>
      </c>
      <c r="G88" s="14">
        <v>0</v>
      </c>
      <c r="H88" s="14">
        <v>0</v>
      </c>
      <c r="I88" s="14">
        <v>0</v>
      </c>
      <c r="J88" s="14" t="s">
        <v>113</v>
      </c>
      <c r="K88" s="14">
        <v>0</v>
      </c>
      <c r="L88" s="14">
        <v>0</v>
      </c>
      <c r="M88" s="14">
        <v>1</v>
      </c>
      <c r="N88" s="14">
        <v>3</v>
      </c>
      <c r="O88" s="14">
        <f t="shared" si="24"/>
        <v>256</v>
      </c>
      <c r="P88" s="13">
        <f t="shared" si="25"/>
        <v>85.44</v>
      </c>
      <c r="Q88" s="14">
        <f t="shared" si="26"/>
        <v>0</v>
      </c>
      <c r="R88" s="13">
        <f t="shared" si="27"/>
        <v>0</v>
      </c>
      <c r="S88" s="14">
        <f t="shared" si="28"/>
        <v>88</v>
      </c>
      <c r="T88" s="13">
        <f t="shared" si="29"/>
        <v>28.88</v>
      </c>
      <c r="U88" s="14">
        <f t="shared" si="30"/>
        <v>344</v>
      </c>
      <c r="V88" s="13">
        <f t="shared" si="31"/>
        <v>114.32</v>
      </c>
      <c r="W88" s="14">
        <f t="shared" si="32"/>
        <v>72</v>
      </c>
      <c r="X88" s="13">
        <f t="shared" si="33"/>
        <v>36.4</v>
      </c>
      <c r="Y88" s="14">
        <f t="shared" si="34"/>
        <v>272</v>
      </c>
      <c r="Z88" s="15">
        <f t="shared" si="35"/>
        <v>77.92</v>
      </c>
      <c r="AA88" s="14">
        <v>0</v>
      </c>
      <c r="AB88" s="13">
        <v>0</v>
      </c>
      <c r="AC88" s="14">
        <v>0</v>
      </c>
      <c r="AD88" s="13">
        <v>0</v>
      </c>
      <c r="AE88" s="13">
        <v>0</v>
      </c>
      <c r="AF88" s="13">
        <v>0</v>
      </c>
      <c r="AG88" s="14">
        <v>0</v>
      </c>
      <c r="AH88" s="13">
        <v>0</v>
      </c>
      <c r="AI88" s="14">
        <v>8</v>
      </c>
      <c r="AJ88" s="13">
        <v>4.25</v>
      </c>
      <c r="AK88" s="14">
        <v>1</v>
      </c>
      <c r="AL88" s="13">
        <v>0.3</v>
      </c>
      <c r="AM88" s="14">
        <v>0</v>
      </c>
      <c r="AN88" s="13">
        <v>0</v>
      </c>
      <c r="AO88" s="14">
        <v>0</v>
      </c>
      <c r="AP88" s="13">
        <v>0</v>
      </c>
      <c r="AQ88" s="14">
        <v>0</v>
      </c>
      <c r="AR88" s="13">
        <v>0</v>
      </c>
      <c r="AS88" s="14">
        <v>0</v>
      </c>
      <c r="AT88" s="13">
        <v>0</v>
      </c>
      <c r="AU88" s="14">
        <v>0</v>
      </c>
      <c r="AV88" s="13">
        <v>0</v>
      </c>
      <c r="AW88" s="14">
        <v>0</v>
      </c>
      <c r="AX88" s="13">
        <v>0</v>
      </c>
      <c r="AY88" s="14">
        <v>0</v>
      </c>
      <c r="AZ88" s="13">
        <v>0</v>
      </c>
      <c r="BA88" s="14">
        <v>0</v>
      </c>
      <c r="BB88" s="13">
        <v>0</v>
      </c>
      <c r="BC88" s="14">
        <v>0</v>
      </c>
      <c r="BD88" s="13">
        <v>0</v>
      </c>
      <c r="BE88" s="14">
        <v>0</v>
      </c>
      <c r="BF88" s="13">
        <v>0</v>
      </c>
      <c r="BG88" s="14">
        <v>23</v>
      </c>
      <c r="BH88" s="13">
        <v>6.13</v>
      </c>
      <c r="BI88" s="14">
        <v>11</v>
      </c>
      <c r="BJ88" s="13">
        <v>3.61</v>
      </c>
      <c r="BK88" s="14">
        <v>0</v>
      </c>
      <c r="BL88" s="13">
        <v>0</v>
      </c>
    </row>
    <row r="89" spans="1:64" s="13" customFormat="1" x14ac:dyDescent="0.3">
      <c r="A89" s="13">
        <v>4</v>
      </c>
      <c r="B89" s="13" t="s">
        <v>56</v>
      </c>
      <c r="C89" s="14">
        <v>0</v>
      </c>
      <c r="D89" s="14">
        <v>0</v>
      </c>
      <c r="E89" s="14">
        <v>1</v>
      </c>
      <c r="F89" s="14">
        <v>0</v>
      </c>
      <c r="G89" s="14">
        <v>0</v>
      </c>
      <c r="H89" s="14">
        <v>0</v>
      </c>
      <c r="I89" s="14">
        <v>0</v>
      </c>
      <c r="J89" s="14" t="s">
        <v>113</v>
      </c>
      <c r="K89" s="14">
        <v>0</v>
      </c>
      <c r="L89" s="14">
        <v>0</v>
      </c>
      <c r="M89" s="14">
        <v>1</v>
      </c>
      <c r="N89" s="14">
        <v>4</v>
      </c>
      <c r="O89" s="14">
        <f t="shared" si="24"/>
        <v>408</v>
      </c>
      <c r="P89" s="13">
        <f t="shared" si="25"/>
        <v>151.04</v>
      </c>
      <c r="Q89" s="14">
        <f t="shared" si="26"/>
        <v>0</v>
      </c>
      <c r="R89" s="13">
        <f t="shared" si="27"/>
        <v>0</v>
      </c>
      <c r="S89" s="14">
        <f t="shared" si="28"/>
        <v>96</v>
      </c>
      <c r="T89" s="13">
        <f t="shared" si="29"/>
        <v>113.52</v>
      </c>
      <c r="U89" s="14">
        <f t="shared" si="30"/>
        <v>504</v>
      </c>
      <c r="V89" s="13">
        <f t="shared" si="31"/>
        <v>264.56</v>
      </c>
      <c r="W89" s="14">
        <f t="shared" si="32"/>
        <v>208</v>
      </c>
      <c r="X89" s="13">
        <f t="shared" si="33"/>
        <v>190.39999999999998</v>
      </c>
      <c r="Y89" s="14">
        <f t="shared" si="34"/>
        <v>296</v>
      </c>
      <c r="Z89" s="15">
        <f t="shared" si="35"/>
        <v>74.16</v>
      </c>
      <c r="AA89" s="14">
        <v>0</v>
      </c>
      <c r="AB89" s="13">
        <v>0</v>
      </c>
      <c r="AC89" s="14">
        <v>0</v>
      </c>
      <c r="AD89" s="13">
        <v>0</v>
      </c>
      <c r="AE89" s="13">
        <v>0</v>
      </c>
      <c r="AF89" s="13">
        <v>0</v>
      </c>
      <c r="AG89" s="14">
        <v>9</v>
      </c>
      <c r="AH89" s="13">
        <v>2.85</v>
      </c>
      <c r="AI89" s="14">
        <v>15</v>
      </c>
      <c r="AJ89" s="13">
        <v>10.18</v>
      </c>
      <c r="AK89" s="14">
        <v>0</v>
      </c>
      <c r="AL89" s="13">
        <v>0</v>
      </c>
      <c r="AM89" s="14">
        <v>0</v>
      </c>
      <c r="AN89" s="13">
        <v>0</v>
      </c>
      <c r="AO89" s="14">
        <v>0</v>
      </c>
      <c r="AP89" s="13">
        <v>0</v>
      </c>
      <c r="AQ89" s="14">
        <v>0</v>
      </c>
      <c r="AR89" s="13">
        <v>0</v>
      </c>
      <c r="AS89" s="14">
        <v>0</v>
      </c>
      <c r="AT89" s="13">
        <v>0</v>
      </c>
      <c r="AU89" s="14">
        <v>0</v>
      </c>
      <c r="AV89" s="13">
        <v>0</v>
      </c>
      <c r="AW89" s="14">
        <v>2</v>
      </c>
      <c r="AX89" s="13">
        <v>10.77</v>
      </c>
      <c r="AY89" s="14">
        <v>0</v>
      </c>
      <c r="AZ89" s="13">
        <v>0</v>
      </c>
      <c r="BA89" s="14">
        <v>0</v>
      </c>
      <c r="BB89" s="13">
        <v>0</v>
      </c>
      <c r="BC89" s="14">
        <v>0</v>
      </c>
      <c r="BD89" s="13">
        <v>0</v>
      </c>
      <c r="BE89" s="14">
        <v>0</v>
      </c>
      <c r="BF89" s="13">
        <v>0</v>
      </c>
      <c r="BG89" s="14">
        <v>27</v>
      </c>
      <c r="BH89" s="13">
        <v>5.85</v>
      </c>
      <c r="BI89" s="14">
        <v>10</v>
      </c>
      <c r="BJ89" s="13">
        <v>3.42</v>
      </c>
      <c r="BK89" s="14">
        <v>0</v>
      </c>
      <c r="BL89" s="13">
        <v>0</v>
      </c>
    </row>
    <row r="90" spans="1:64" s="13" customFormat="1" x14ac:dyDescent="0.3">
      <c r="A90" s="13">
        <v>5</v>
      </c>
      <c r="B90" s="13" t="s">
        <v>56</v>
      </c>
      <c r="C90" s="14">
        <v>0</v>
      </c>
      <c r="D90" s="14">
        <v>0</v>
      </c>
      <c r="E90" s="14">
        <v>1</v>
      </c>
      <c r="F90" s="14">
        <v>0</v>
      </c>
      <c r="G90" s="14">
        <v>0</v>
      </c>
      <c r="H90" s="14">
        <v>0</v>
      </c>
      <c r="I90" s="14">
        <v>0</v>
      </c>
      <c r="J90" s="14" t="s">
        <v>113</v>
      </c>
      <c r="K90" s="14">
        <v>0</v>
      </c>
      <c r="L90" s="14">
        <v>0</v>
      </c>
      <c r="M90" s="14">
        <v>1</v>
      </c>
      <c r="N90" s="14">
        <v>5</v>
      </c>
      <c r="O90" s="14">
        <f t="shared" si="24"/>
        <v>432</v>
      </c>
      <c r="P90" s="13">
        <f t="shared" si="25"/>
        <v>164.88</v>
      </c>
      <c r="Q90" s="14">
        <f t="shared" si="26"/>
        <v>0</v>
      </c>
      <c r="R90" s="13">
        <f t="shared" si="27"/>
        <v>0</v>
      </c>
      <c r="S90" s="14">
        <f t="shared" si="28"/>
        <v>56</v>
      </c>
      <c r="T90" s="13">
        <f t="shared" si="29"/>
        <v>262.48</v>
      </c>
      <c r="U90" s="14">
        <f t="shared" si="30"/>
        <v>488</v>
      </c>
      <c r="V90" s="13">
        <f t="shared" si="31"/>
        <v>427.36</v>
      </c>
      <c r="W90" s="14">
        <f t="shared" si="32"/>
        <v>256</v>
      </c>
      <c r="X90" s="13">
        <f t="shared" si="33"/>
        <v>378.72</v>
      </c>
      <c r="Y90" s="14">
        <f t="shared" si="34"/>
        <v>232</v>
      </c>
      <c r="Z90" s="15">
        <f t="shared" si="35"/>
        <v>48.64</v>
      </c>
      <c r="AA90" s="14">
        <v>0</v>
      </c>
      <c r="AB90" s="13">
        <v>0</v>
      </c>
      <c r="AC90" s="14">
        <v>0</v>
      </c>
      <c r="AD90" s="13">
        <v>0</v>
      </c>
      <c r="AE90" s="13">
        <v>0</v>
      </c>
      <c r="AF90" s="13">
        <v>0</v>
      </c>
      <c r="AG90" s="14">
        <v>0</v>
      </c>
      <c r="AH90" s="13">
        <v>0</v>
      </c>
      <c r="AI90" s="14">
        <v>27</v>
      </c>
      <c r="AJ90" s="13">
        <v>17</v>
      </c>
      <c r="AK90" s="14">
        <v>0</v>
      </c>
      <c r="AL90" s="13">
        <v>0</v>
      </c>
      <c r="AM90" s="14">
        <v>0</v>
      </c>
      <c r="AN90" s="13">
        <v>0</v>
      </c>
      <c r="AO90" s="14">
        <v>0</v>
      </c>
      <c r="AP90" s="13">
        <v>0</v>
      </c>
      <c r="AQ90" s="14">
        <v>0</v>
      </c>
      <c r="AR90" s="13">
        <v>0</v>
      </c>
      <c r="AS90" s="14">
        <v>0</v>
      </c>
      <c r="AT90" s="13">
        <v>0</v>
      </c>
      <c r="AU90" s="14">
        <v>0</v>
      </c>
      <c r="AV90" s="13">
        <v>0</v>
      </c>
      <c r="AW90" s="14">
        <v>5</v>
      </c>
      <c r="AX90" s="13">
        <v>30.34</v>
      </c>
      <c r="AY90" s="14">
        <v>0</v>
      </c>
      <c r="AZ90" s="13">
        <v>0</v>
      </c>
      <c r="BA90" s="14">
        <v>0</v>
      </c>
      <c r="BB90" s="13">
        <v>0</v>
      </c>
      <c r="BC90" s="14">
        <v>0</v>
      </c>
      <c r="BD90" s="13">
        <v>0</v>
      </c>
      <c r="BE90" s="14">
        <v>0</v>
      </c>
      <c r="BF90" s="13">
        <v>0</v>
      </c>
      <c r="BG90" s="14">
        <v>27</v>
      </c>
      <c r="BH90" s="13">
        <v>3.61</v>
      </c>
      <c r="BI90" s="14">
        <v>2</v>
      </c>
      <c r="BJ90" s="13">
        <v>2.4700000000000002</v>
      </c>
      <c r="BK90" s="14">
        <v>0</v>
      </c>
      <c r="BL90" s="13">
        <v>0</v>
      </c>
    </row>
    <row r="91" spans="1:64" s="13" customFormat="1" x14ac:dyDescent="0.3">
      <c r="A91" s="13">
        <v>6</v>
      </c>
      <c r="B91" s="13" t="s">
        <v>56</v>
      </c>
      <c r="C91" s="14">
        <v>0</v>
      </c>
      <c r="D91" s="14">
        <v>0</v>
      </c>
      <c r="E91" s="14">
        <v>1</v>
      </c>
      <c r="F91" s="14">
        <v>0</v>
      </c>
      <c r="G91" s="14">
        <v>0</v>
      </c>
      <c r="H91" s="14">
        <v>0</v>
      </c>
      <c r="I91" s="14">
        <v>0</v>
      </c>
      <c r="J91" s="14" t="s">
        <v>113</v>
      </c>
      <c r="K91" s="14">
        <v>0</v>
      </c>
      <c r="L91" s="14">
        <v>0</v>
      </c>
      <c r="M91" s="14">
        <v>1</v>
      </c>
      <c r="N91" s="14">
        <v>6</v>
      </c>
      <c r="O91" s="14">
        <f t="shared" si="24"/>
        <v>112</v>
      </c>
      <c r="P91" s="13">
        <f t="shared" si="25"/>
        <v>43.04</v>
      </c>
      <c r="Q91" s="14">
        <f t="shared" si="26"/>
        <v>0</v>
      </c>
      <c r="R91" s="13">
        <f t="shared" si="27"/>
        <v>0</v>
      </c>
      <c r="S91" s="14">
        <f t="shared" si="28"/>
        <v>40</v>
      </c>
      <c r="T91" s="13">
        <f t="shared" si="29"/>
        <v>92.08</v>
      </c>
      <c r="U91" s="14">
        <f t="shared" si="30"/>
        <v>152</v>
      </c>
      <c r="V91" s="13">
        <f t="shared" si="31"/>
        <v>135.12</v>
      </c>
      <c r="W91" s="14">
        <f t="shared" si="32"/>
        <v>48</v>
      </c>
      <c r="X91" s="13">
        <f t="shared" si="33"/>
        <v>93.84</v>
      </c>
      <c r="Y91" s="14">
        <f t="shared" si="34"/>
        <v>104</v>
      </c>
      <c r="Z91" s="15">
        <f t="shared" si="35"/>
        <v>41.28</v>
      </c>
      <c r="AA91" s="14">
        <v>0</v>
      </c>
      <c r="AB91" s="13">
        <v>0</v>
      </c>
      <c r="AC91" s="14">
        <v>0</v>
      </c>
      <c r="AD91" s="13">
        <v>0</v>
      </c>
      <c r="AE91" s="13">
        <v>0</v>
      </c>
      <c r="AF91" s="13">
        <v>0</v>
      </c>
      <c r="AG91" s="14">
        <v>2</v>
      </c>
      <c r="AH91" s="13">
        <v>0.7</v>
      </c>
      <c r="AI91" s="14">
        <v>2</v>
      </c>
      <c r="AJ91" s="13">
        <v>1.0900000000000001</v>
      </c>
      <c r="AK91" s="14">
        <v>0</v>
      </c>
      <c r="AL91" s="13">
        <v>0</v>
      </c>
      <c r="AM91" s="14">
        <v>0</v>
      </c>
      <c r="AN91" s="13">
        <v>0</v>
      </c>
      <c r="AO91" s="14">
        <v>0</v>
      </c>
      <c r="AP91" s="13">
        <v>0</v>
      </c>
      <c r="AQ91" s="14">
        <v>0</v>
      </c>
      <c r="AR91" s="13">
        <v>0</v>
      </c>
      <c r="AS91" s="14">
        <v>0</v>
      </c>
      <c r="AT91" s="13">
        <v>0</v>
      </c>
      <c r="AU91" s="14">
        <v>0</v>
      </c>
      <c r="AV91" s="13">
        <v>0</v>
      </c>
      <c r="AW91" s="14">
        <v>2</v>
      </c>
      <c r="AX91" s="13">
        <v>9.94</v>
      </c>
      <c r="AY91" s="14">
        <v>0</v>
      </c>
      <c r="AZ91" s="13">
        <v>0</v>
      </c>
      <c r="BA91" s="14">
        <v>0</v>
      </c>
      <c r="BB91" s="13">
        <v>0</v>
      </c>
      <c r="BC91" s="14">
        <v>0</v>
      </c>
      <c r="BD91" s="13">
        <v>0</v>
      </c>
      <c r="BE91" s="14">
        <v>0</v>
      </c>
      <c r="BF91" s="13">
        <v>0</v>
      </c>
      <c r="BG91" s="14">
        <v>10</v>
      </c>
      <c r="BH91" s="13">
        <v>3.59</v>
      </c>
      <c r="BI91" s="14">
        <v>3</v>
      </c>
      <c r="BJ91" s="13">
        <v>1.57</v>
      </c>
      <c r="BK91" s="14">
        <v>0</v>
      </c>
      <c r="BL91" s="13">
        <v>0</v>
      </c>
    </row>
    <row r="92" spans="1:64" s="16" customFormat="1" x14ac:dyDescent="0.3">
      <c r="A92" s="3">
        <v>1</v>
      </c>
      <c r="B92" s="1" t="s">
        <v>55</v>
      </c>
      <c r="C92" s="3">
        <v>0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 t="s">
        <v>61</v>
      </c>
      <c r="K92" s="17">
        <v>1</v>
      </c>
      <c r="L92" s="17">
        <v>0</v>
      </c>
      <c r="M92" s="17">
        <v>0</v>
      </c>
      <c r="N92" s="3">
        <v>1</v>
      </c>
      <c r="O92" s="3">
        <f t="shared" si="24"/>
        <v>260</v>
      </c>
      <c r="P92" s="1">
        <f t="shared" si="25"/>
        <v>112.44</v>
      </c>
      <c r="Q92" s="3">
        <f t="shared" si="26"/>
        <v>0</v>
      </c>
      <c r="R92" s="1">
        <f t="shared" si="27"/>
        <v>0</v>
      </c>
      <c r="S92" s="3">
        <f t="shared" si="28"/>
        <v>56</v>
      </c>
      <c r="T92" s="1">
        <f t="shared" si="29"/>
        <v>60.28</v>
      </c>
      <c r="U92" s="3">
        <f t="shared" si="30"/>
        <v>316</v>
      </c>
      <c r="V92" s="1">
        <f t="shared" si="31"/>
        <v>172.72</v>
      </c>
      <c r="W92" s="3">
        <f t="shared" si="32"/>
        <v>112</v>
      </c>
      <c r="X92" s="1">
        <f t="shared" si="33"/>
        <v>86.88</v>
      </c>
      <c r="Y92" s="3">
        <f t="shared" si="34"/>
        <v>204</v>
      </c>
      <c r="Z92" s="12">
        <f t="shared" si="35"/>
        <v>85.84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2</v>
      </c>
      <c r="AH92" s="1">
        <v>1.53</v>
      </c>
      <c r="AI92" s="1">
        <v>20</v>
      </c>
      <c r="AJ92" s="1">
        <v>15.34</v>
      </c>
      <c r="AK92" s="1">
        <v>4</v>
      </c>
      <c r="AL92" s="1">
        <v>1.06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2</v>
      </c>
      <c r="AX92" s="1">
        <v>3.79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39</v>
      </c>
      <c r="BH92" s="1">
        <v>10.18</v>
      </c>
      <c r="BI92" s="1">
        <v>12</v>
      </c>
      <c r="BJ92" s="1">
        <v>11.28</v>
      </c>
      <c r="BK92" s="3" t="s">
        <v>58</v>
      </c>
      <c r="BL92" s="3" t="s">
        <v>58</v>
      </c>
    </row>
    <row r="93" spans="1:64" x14ac:dyDescent="0.3">
      <c r="A93" s="3" t="s">
        <v>115</v>
      </c>
      <c r="B93" s="1" t="s">
        <v>55</v>
      </c>
      <c r="C93" s="3">
        <v>0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0</v>
      </c>
      <c r="J93" s="3" t="s">
        <v>61</v>
      </c>
      <c r="K93" s="3">
        <v>1</v>
      </c>
      <c r="L93" s="3">
        <v>0</v>
      </c>
      <c r="M93" s="3">
        <v>0</v>
      </c>
      <c r="N93" s="3">
        <v>1</v>
      </c>
      <c r="O93" s="3">
        <f t="shared" si="24"/>
        <v>0</v>
      </c>
      <c r="P93" s="1">
        <f t="shared" si="25"/>
        <v>0</v>
      </c>
      <c r="Q93" s="3">
        <f t="shared" si="26"/>
        <v>0</v>
      </c>
      <c r="R93" s="1">
        <f t="shared" si="27"/>
        <v>0</v>
      </c>
      <c r="S93" s="3">
        <f t="shared" si="28"/>
        <v>12</v>
      </c>
      <c r="T93" s="1">
        <f t="shared" si="29"/>
        <v>66.64</v>
      </c>
      <c r="U93" s="3">
        <f t="shared" si="30"/>
        <v>12</v>
      </c>
      <c r="V93" s="1">
        <f t="shared" si="31"/>
        <v>66.64</v>
      </c>
      <c r="W93" s="3">
        <f t="shared" si="32"/>
        <v>8</v>
      </c>
      <c r="X93" s="1">
        <f t="shared" si="33"/>
        <v>49.64</v>
      </c>
      <c r="Y93" s="3">
        <f t="shared" si="34"/>
        <v>4</v>
      </c>
      <c r="Z93" s="12">
        <f t="shared" si="35"/>
        <v>17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2</v>
      </c>
      <c r="AX93" s="1">
        <v>12.41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1</v>
      </c>
      <c r="BJ93" s="1">
        <v>4.25</v>
      </c>
      <c r="BK93" s="3" t="s">
        <v>58</v>
      </c>
      <c r="BL93" s="3" t="s">
        <v>58</v>
      </c>
    </row>
    <row r="94" spans="1:64" x14ac:dyDescent="0.3">
      <c r="A94" s="3">
        <v>2</v>
      </c>
      <c r="B94" s="1" t="s">
        <v>55</v>
      </c>
      <c r="C94" s="3">
        <v>0</v>
      </c>
      <c r="D94" s="3">
        <v>0</v>
      </c>
      <c r="E94" s="3">
        <v>0</v>
      </c>
      <c r="F94" s="3">
        <v>1</v>
      </c>
      <c r="G94" s="3">
        <v>0</v>
      </c>
      <c r="H94" s="3">
        <v>0</v>
      </c>
      <c r="I94" s="3">
        <v>0</v>
      </c>
      <c r="J94" s="3" t="s">
        <v>61</v>
      </c>
      <c r="K94" s="3">
        <v>1</v>
      </c>
      <c r="L94" s="3">
        <v>0</v>
      </c>
      <c r="M94" s="3">
        <v>0</v>
      </c>
      <c r="N94" s="3">
        <v>2</v>
      </c>
      <c r="O94" s="3">
        <f t="shared" si="24"/>
        <v>164</v>
      </c>
      <c r="P94" s="1">
        <f t="shared" si="25"/>
        <v>47.28</v>
      </c>
      <c r="Q94" s="3">
        <f t="shared" si="26"/>
        <v>0</v>
      </c>
      <c r="R94" s="1">
        <f t="shared" si="27"/>
        <v>0</v>
      </c>
      <c r="S94" s="3">
        <f t="shared" si="28"/>
        <v>44</v>
      </c>
      <c r="T94" s="1">
        <f t="shared" si="29"/>
        <v>53.6</v>
      </c>
      <c r="U94" s="3">
        <f t="shared" si="30"/>
        <v>208</v>
      </c>
      <c r="V94" s="1">
        <f t="shared" si="31"/>
        <v>100.88</v>
      </c>
      <c r="W94" s="3">
        <f t="shared" si="32"/>
        <v>48</v>
      </c>
      <c r="X94" s="1">
        <f t="shared" si="33"/>
        <v>25.88</v>
      </c>
      <c r="Y94" s="3">
        <f t="shared" si="34"/>
        <v>160</v>
      </c>
      <c r="Z94" s="12">
        <f t="shared" si="35"/>
        <v>75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12</v>
      </c>
      <c r="AJ94" s="1">
        <v>6.47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29</v>
      </c>
      <c r="BH94" s="1">
        <v>5.35</v>
      </c>
      <c r="BI94" s="1">
        <v>11</v>
      </c>
      <c r="BJ94" s="1">
        <v>13.4</v>
      </c>
      <c r="BK94" s="3" t="s">
        <v>58</v>
      </c>
      <c r="BL94" s="3" t="s">
        <v>58</v>
      </c>
    </row>
    <row r="95" spans="1:64" x14ac:dyDescent="0.3">
      <c r="A95" s="3" t="s">
        <v>115</v>
      </c>
      <c r="B95" s="1" t="s">
        <v>55</v>
      </c>
      <c r="C95" s="3">
        <v>0</v>
      </c>
      <c r="D95" s="3">
        <v>0</v>
      </c>
      <c r="E95" s="3">
        <v>0</v>
      </c>
      <c r="F95" s="3">
        <v>1</v>
      </c>
      <c r="G95" s="3">
        <v>0</v>
      </c>
      <c r="H95" s="3">
        <v>0</v>
      </c>
      <c r="I95" s="3">
        <v>0</v>
      </c>
      <c r="J95" s="3" t="s">
        <v>61</v>
      </c>
      <c r="K95" s="3">
        <v>1</v>
      </c>
      <c r="L95" s="3">
        <v>0</v>
      </c>
      <c r="M95" s="3">
        <v>0</v>
      </c>
      <c r="N95" s="3">
        <v>2</v>
      </c>
      <c r="O95" s="3">
        <f t="shared" si="24"/>
        <v>0</v>
      </c>
      <c r="P95" s="1">
        <f t="shared" si="25"/>
        <v>0</v>
      </c>
      <c r="Q95" s="3">
        <f t="shared" si="26"/>
        <v>0</v>
      </c>
      <c r="R95" s="1">
        <f t="shared" si="27"/>
        <v>0</v>
      </c>
      <c r="S95" s="3">
        <f t="shared" si="28"/>
        <v>0</v>
      </c>
      <c r="T95" s="1">
        <f t="shared" si="29"/>
        <v>0</v>
      </c>
      <c r="U95" s="3">
        <f t="shared" si="30"/>
        <v>0</v>
      </c>
      <c r="V95" s="1">
        <f t="shared" si="31"/>
        <v>0</v>
      </c>
      <c r="W95" s="3">
        <f t="shared" si="32"/>
        <v>0</v>
      </c>
      <c r="X95" s="1">
        <f t="shared" si="33"/>
        <v>0</v>
      </c>
      <c r="Y95" s="3">
        <f t="shared" si="34"/>
        <v>0</v>
      </c>
      <c r="Z95" s="12">
        <f t="shared" si="35"/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3" t="s">
        <v>58</v>
      </c>
      <c r="BL95" s="3" t="s">
        <v>58</v>
      </c>
    </row>
    <row r="96" spans="1:64" x14ac:dyDescent="0.3">
      <c r="A96" s="3">
        <v>3</v>
      </c>
      <c r="B96" s="1" t="s">
        <v>55</v>
      </c>
      <c r="C96" s="3">
        <v>0</v>
      </c>
      <c r="D96" s="3">
        <v>0</v>
      </c>
      <c r="E96" s="3">
        <v>0</v>
      </c>
      <c r="F96" s="3">
        <v>1</v>
      </c>
      <c r="G96" s="3">
        <v>0</v>
      </c>
      <c r="H96" s="3">
        <v>0</v>
      </c>
      <c r="I96" s="3">
        <v>0</v>
      </c>
      <c r="J96" s="3" t="s">
        <v>61</v>
      </c>
      <c r="K96" s="3">
        <v>1</v>
      </c>
      <c r="L96" s="3">
        <v>0</v>
      </c>
      <c r="M96" s="3">
        <v>0</v>
      </c>
      <c r="N96" s="3">
        <v>3</v>
      </c>
      <c r="O96" s="3">
        <f t="shared" si="24"/>
        <v>192</v>
      </c>
      <c r="P96" s="1">
        <f t="shared" si="25"/>
        <v>100.56</v>
      </c>
      <c r="Q96" s="3">
        <f t="shared" si="26"/>
        <v>0</v>
      </c>
      <c r="R96" s="1">
        <f t="shared" si="27"/>
        <v>0</v>
      </c>
      <c r="S96" s="3">
        <f t="shared" si="28"/>
        <v>40</v>
      </c>
      <c r="T96" s="1">
        <f t="shared" si="29"/>
        <v>263.40000000000003</v>
      </c>
      <c r="U96" s="3">
        <f t="shared" si="30"/>
        <v>232</v>
      </c>
      <c r="V96" s="1">
        <f t="shared" si="31"/>
        <v>363.96000000000004</v>
      </c>
      <c r="W96" s="3">
        <f t="shared" si="32"/>
        <v>92</v>
      </c>
      <c r="X96" s="1">
        <f t="shared" si="33"/>
        <v>75.919999999999987</v>
      </c>
      <c r="Y96" s="3">
        <f t="shared" si="34"/>
        <v>140</v>
      </c>
      <c r="Z96" s="12">
        <f t="shared" si="35"/>
        <v>288.04000000000002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18</v>
      </c>
      <c r="AJ96" s="1">
        <v>15.29</v>
      </c>
      <c r="AK96" s="1">
        <v>4</v>
      </c>
      <c r="AL96" s="1">
        <v>1.43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1</v>
      </c>
      <c r="AX96" s="1">
        <v>2.2599999999999998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26</v>
      </c>
      <c r="BH96" s="1">
        <v>8.42</v>
      </c>
      <c r="BI96" s="1">
        <v>9</v>
      </c>
      <c r="BJ96" s="1">
        <v>63.59</v>
      </c>
      <c r="BK96" s="3" t="s">
        <v>58</v>
      </c>
      <c r="BL96" s="3" t="s">
        <v>58</v>
      </c>
    </row>
    <row r="97" spans="1:64" x14ac:dyDescent="0.3">
      <c r="A97" s="3" t="s">
        <v>115</v>
      </c>
      <c r="B97" s="1" t="s">
        <v>55</v>
      </c>
      <c r="C97" s="3">
        <v>0</v>
      </c>
      <c r="D97" s="3">
        <v>0</v>
      </c>
      <c r="E97" s="3">
        <v>0</v>
      </c>
      <c r="F97" s="3">
        <v>1</v>
      </c>
      <c r="G97" s="3">
        <v>0</v>
      </c>
      <c r="H97" s="3">
        <v>0</v>
      </c>
      <c r="I97" s="3">
        <v>0</v>
      </c>
      <c r="J97" s="3" t="s">
        <v>61</v>
      </c>
      <c r="K97" s="3">
        <v>1</v>
      </c>
      <c r="L97" s="3">
        <v>0</v>
      </c>
      <c r="M97" s="3">
        <v>0</v>
      </c>
      <c r="N97" s="3">
        <v>3</v>
      </c>
      <c r="O97" s="3">
        <f t="shared" si="24"/>
        <v>0</v>
      </c>
      <c r="P97" s="1">
        <f t="shared" si="25"/>
        <v>0</v>
      </c>
      <c r="Q97" s="3">
        <f t="shared" si="26"/>
        <v>0</v>
      </c>
      <c r="R97" s="1">
        <f t="shared" si="27"/>
        <v>0</v>
      </c>
      <c r="S97" s="3">
        <f t="shared" si="28"/>
        <v>4</v>
      </c>
      <c r="T97" s="1">
        <f t="shared" si="29"/>
        <v>11.48</v>
      </c>
      <c r="U97" s="3">
        <f t="shared" si="30"/>
        <v>4</v>
      </c>
      <c r="V97" s="1">
        <f t="shared" si="31"/>
        <v>11.48</v>
      </c>
      <c r="W97" s="3">
        <f t="shared" si="32"/>
        <v>4</v>
      </c>
      <c r="X97" s="1">
        <f t="shared" si="33"/>
        <v>11.48</v>
      </c>
      <c r="Y97" s="3">
        <f t="shared" si="34"/>
        <v>0</v>
      </c>
      <c r="Z97" s="12">
        <f t="shared" si="35"/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1</v>
      </c>
      <c r="AX97" s="1">
        <v>2.87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3" t="s">
        <v>58</v>
      </c>
      <c r="BL97" s="3" t="s">
        <v>58</v>
      </c>
    </row>
    <row r="98" spans="1:64" x14ac:dyDescent="0.3">
      <c r="A98" s="3">
        <v>4</v>
      </c>
      <c r="B98" s="1" t="s">
        <v>55</v>
      </c>
      <c r="C98" s="3">
        <v>0</v>
      </c>
      <c r="D98" s="3">
        <v>0</v>
      </c>
      <c r="E98" s="3">
        <v>0</v>
      </c>
      <c r="F98" s="3">
        <v>1</v>
      </c>
      <c r="G98" s="3">
        <v>0</v>
      </c>
      <c r="H98" s="3">
        <v>0</v>
      </c>
      <c r="I98" s="3">
        <v>0</v>
      </c>
      <c r="J98" s="3" t="s">
        <v>61</v>
      </c>
      <c r="K98" s="3">
        <v>1</v>
      </c>
      <c r="L98" s="3">
        <v>0</v>
      </c>
      <c r="M98" s="3">
        <v>0</v>
      </c>
      <c r="N98" s="3">
        <v>4</v>
      </c>
      <c r="O98" s="3">
        <f t="shared" si="24"/>
        <v>176</v>
      </c>
      <c r="P98" s="1">
        <f t="shared" si="25"/>
        <v>101.24</v>
      </c>
      <c r="Q98" s="3">
        <f t="shared" si="26"/>
        <v>0</v>
      </c>
      <c r="R98" s="1">
        <f t="shared" si="27"/>
        <v>0</v>
      </c>
      <c r="S98" s="3">
        <f t="shared" si="28"/>
        <v>32</v>
      </c>
      <c r="T98" s="1">
        <f t="shared" si="29"/>
        <v>38.840000000000003</v>
      </c>
      <c r="U98" s="3">
        <f t="shared" si="30"/>
        <v>208</v>
      </c>
      <c r="V98" s="1">
        <f t="shared" si="31"/>
        <v>140.08000000000001</v>
      </c>
      <c r="W98" s="3">
        <f t="shared" si="32"/>
        <v>88</v>
      </c>
      <c r="X98" s="1">
        <f t="shared" si="33"/>
        <v>109.44</v>
      </c>
      <c r="Y98" s="3">
        <f t="shared" si="34"/>
        <v>120</v>
      </c>
      <c r="Z98" s="12">
        <f t="shared" si="35"/>
        <v>30.64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18</v>
      </c>
      <c r="AJ98" s="1">
        <v>19.649999999999999</v>
      </c>
      <c r="AK98" s="1">
        <v>1</v>
      </c>
      <c r="AL98" s="1">
        <v>0.45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3</v>
      </c>
      <c r="AX98" s="1">
        <v>7.26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25</v>
      </c>
      <c r="BH98" s="1">
        <v>5.21</v>
      </c>
      <c r="BI98" s="1">
        <v>5</v>
      </c>
      <c r="BJ98" s="1">
        <v>2.4500000000000002</v>
      </c>
      <c r="BK98" s="3" t="s">
        <v>58</v>
      </c>
      <c r="BL98" s="3" t="s">
        <v>58</v>
      </c>
    </row>
    <row r="99" spans="1:64" x14ac:dyDescent="0.3">
      <c r="A99" s="3" t="s">
        <v>115</v>
      </c>
      <c r="B99" s="1" t="s">
        <v>55</v>
      </c>
      <c r="C99" s="3">
        <v>0</v>
      </c>
      <c r="D99" s="3">
        <v>0</v>
      </c>
      <c r="E99" s="3">
        <v>0</v>
      </c>
      <c r="F99" s="3">
        <v>1</v>
      </c>
      <c r="G99" s="3">
        <v>0</v>
      </c>
      <c r="H99" s="3">
        <v>0</v>
      </c>
      <c r="I99" s="3">
        <v>0</v>
      </c>
      <c r="J99" s="3" t="s">
        <v>61</v>
      </c>
      <c r="K99" s="3">
        <v>1</v>
      </c>
      <c r="L99" s="3">
        <v>0</v>
      </c>
      <c r="M99" s="3">
        <v>0</v>
      </c>
      <c r="N99" s="3">
        <v>4</v>
      </c>
      <c r="O99" s="3">
        <f t="shared" si="24"/>
        <v>0</v>
      </c>
      <c r="P99" s="1">
        <f t="shared" si="25"/>
        <v>0</v>
      </c>
      <c r="Q99" s="3">
        <f t="shared" si="26"/>
        <v>0</v>
      </c>
      <c r="R99" s="1">
        <f t="shared" si="27"/>
        <v>0</v>
      </c>
      <c r="S99" s="3">
        <f t="shared" si="28"/>
        <v>16</v>
      </c>
      <c r="T99" s="1">
        <f t="shared" si="29"/>
        <v>59.24</v>
      </c>
      <c r="U99" s="3">
        <f t="shared" si="30"/>
        <v>16</v>
      </c>
      <c r="V99" s="1">
        <f t="shared" si="31"/>
        <v>59.24</v>
      </c>
      <c r="W99" s="3">
        <f t="shared" si="32"/>
        <v>4</v>
      </c>
      <c r="X99" s="1">
        <f t="shared" si="33"/>
        <v>19.600000000000001</v>
      </c>
      <c r="Y99" s="3">
        <f t="shared" si="34"/>
        <v>12</v>
      </c>
      <c r="Z99" s="12">
        <f t="shared" si="35"/>
        <v>39.64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1</v>
      </c>
      <c r="AX99" s="1">
        <v>4.9000000000000004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3</v>
      </c>
      <c r="BJ99" s="1">
        <v>9.91</v>
      </c>
      <c r="BK99" s="3" t="s">
        <v>58</v>
      </c>
      <c r="BL99" s="3" t="s">
        <v>58</v>
      </c>
    </row>
    <row r="100" spans="1:64" x14ac:dyDescent="0.3">
      <c r="A100" s="3">
        <v>5</v>
      </c>
      <c r="B100" s="1" t="s">
        <v>55</v>
      </c>
      <c r="C100" s="3">
        <v>0</v>
      </c>
      <c r="D100" s="3">
        <v>0</v>
      </c>
      <c r="E100" s="3">
        <v>0</v>
      </c>
      <c r="F100" s="3">
        <v>1</v>
      </c>
      <c r="G100" s="3">
        <v>0</v>
      </c>
      <c r="H100" s="3">
        <v>0</v>
      </c>
      <c r="I100" s="3">
        <v>0</v>
      </c>
      <c r="J100" s="3" t="s">
        <v>61</v>
      </c>
      <c r="K100" s="3">
        <v>1</v>
      </c>
      <c r="L100" s="3">
        <v>0</v>
      </c>
      <c r="M100" s="3">
        <v>0</v>
      </c>
      <c r="N100" s="3">
        <v>5</v>
      </c>
      <c r="O100" s="3">
        <f t="shared" si="24"/>
        <v>124</v>
      </c>
      <c r="P100" s="1">
        <f t="shared" si="25"/>
        <v>105.60000000000001</v>
      </c>
      <c r="Q100" s="3">
        <f t="shared" si="26"/>
        <v>0</v>
      </c>
      <c r="R100" s="1">
        <f t="shared" si="27"/>
        <v>0</v>
      </c>
      <c r="S100" s="3">
        <f t="shared" si="28"/>
        <v>8</v>
      </c>
      <c r="T100" s="1">
        <f t="shared" si="29"/>
        <v>4.3600000000000003</v>
      </c>
      <c r="U100" s="3">
        <f t="shared" si="30"/>
        <v>132</v>
      </c>
      <c r="V100" s="1">
        <f t="shared" si="31"/>
        <v>109.96000000000001</v>
      </c>
      <c r="W100" s="3">
        <f t="shared" si="32"/>
        <v>84</v>
      </c>
      <c r="X100" s="1">
        <f t="shared" si="33"/>
        <v>94.440000000000012</v>
      </c>
      <c r="Y100" s="3">
        <f t="shared" si="34"/>
        <v>48</v>
      </c>
      <c r="Z100" s="12">
        <f t="shared" si="35"/>
        <v>15.52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20</v>
      </c>
      <c r="AJ100" s="1">
        <v>23.1</v>
      </c>
      <c r="AK100" s="1">
        <v>1</v>
      </c>
      <c r="AL100" s="1">
        <v>0.51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10</v>
      </c>
      <c r="BH100" s="1">
        <v>2.79</v>
      </c>
      <c r="BI100" s="1">
        <v>2</v>
      </c>
      <c r="BJ100" s="1">
        <v>1.0900000000000001</v>
      </c>
      <c r="BK100" s="3" t="s">
        <v>58</v>
      </c>
      <c r="BL100" s="3" t="s">
        <v>58</v>
      </c>
    </row>
    <row r="101" spans="1:64" x14ac:dyDescent="0.3">
      <c r="A101" s="3" t="s">
        <v>115</v>
      </c>
      <c r="B101" s="1" t="s">
        <v>55</v>
      </c>
      <c r="C101" s="3">
        <v>0</v>
      </c>
      <c r="D101" s="3">
        <v>0</v>
      </c>
      <c r="E101" s="3">
        <v>0</v>
      </c>
      <c r="F101" s="3">
        <v>1</v>
      </c>
      <c r="G101" s="3">
        <v>0</v>
      </c>
      <c r="H101" s="3">
        <v>0</v>
      </c>
      <c r="I101" s="3">
        <v>0</v>
      </c>
      <c r="J101" s="3" t="s">
        <v>61</v>
      </c>
      <c r="K101" s="3">
        <v>1</v>
      </c>
      <c r="L101" s="3">
        <v>0</v>
      </c>
      <c r="M101" s="3">
        <v>0</v>
      </c>
      <c r="N101" s="3">
        <v>5</v>
      </c>
      <c r="O101" s="3">
        <f t="shared" si="24"/>
        <v>0</v>
      </c>
      <c r="P101" s="1">
        <f t="shared" si="25"/>
        <v>0</v>
      </c>
      <c r="Q101" s="3">
        <f t="shared" si="26"/>
        <v>0</v>
      </c>
      <c r="R101" s="1">
        <f t="shared" si="27"/>
        <v>0</v>
      </c>
      <c r="S101" s="3">
        <f t="shared" si="28"/>
        <v>0</v>
      </c>
      <c r="T101" s="1">
        <f t="shared" si="29"/>
        <v>29</v>
      </c>
      <c r="U101" s="3">
        <f t="shared" si="30"/>
        <v>0</v>
      </c>
      <c r="V101" s="1">
        <f t="shared" si="31"/>
        <v>29</v>
      </c>
      <c r="W101" s="3">
        <f t="shared" si="32"/>
        <v>0</v>
      </c>
      <c r="X101" s="1">
        <f t="shared" si="33"/>
        <v>29</v>
      </c>
      <c r="Y101" s="3">
        <f t="shared" si="34"/>
        <v>0</v>
      </c>
      <c r="Z101" s="12">
        <f t="shared" si="35"/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7.25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3" t="s">
        <v>58</v>
      </c>
      <c r="BL101" s="3" t="s">
        <v>58</v>
      </c>
    </row>
    <row r="102" spans="1:64" x14ac:dyDescent="0.3">
      <c r="A102" s="3">
        <v>6</v>
      </c>
      <c r="B102" s="1" t="s">
        <v>55</v>
      </c>
      <c r="C102" s="3">
        <v>0</v>
      </c>
      <c r="D102" s="3">
        <v>0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3" t="s">
        <v>61</v>
      </c>
      <c r="K102" s="3">
        <v>1</v>
      </c>
      <c r="L102" s="3">
        <v>0</v>
      </c>
      <c r="M102" s="3">
        <v>0</v>
      </c>
      <c r="N102" s="3">
        <v>6</v>
      </c>
      <c r="O102" s="3">
        <f t="shared" si="24"/>
        <v>128</v>
      </c>
      <c r="P102" s="1">
        <f t="shared" si="25"/>
        <v>63.600000000000009</v>
      </c>
      <c r="Q102" s="3">
        <f t="shared" si="26"/>
        <v>0</v>
      </c>
      <c r="R102" s="1">
        <f t="shared" si="27"/>
        <v>0</v>
      </c>
      <c r="S102" s="3">
        <f t="shared" si="28"/>
        <v>40</v>
      </c>
      <c r="T102" s="1">
        <f t="shared" si="29"/>
        <v>41.6</v>
      </c>
      <c r="U102" s="3">
        <f t="shared" si="30"/>
        <v>168</v>
      </c>
      <c r="V102" s="1">
        <f t="shared" si="31"/>
        <v>105.2</v>
      </c>
      <c r="W102" s="3">
        <f t="shared" si="32"/>
        <v>80</v>
      </c>
      <c r="X102" s="1">
        <f t="shared" si="33"/>
        <v>81.88000000000001</v>
      </c>
      <c r="Y102" s="3">
        <f t="shared" si="34"/>
        <v>88</v>
      </c>
      <c r="Z102" s="12">
        <f t="shared" si="35"/>
        <v>23.32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14</v>
      </c>
      <c r="AJ102" s="1">
        <v>11.46</v>
      </c>
      <c r="AK102" s="1">
        <v>3</v>
      </c>
      <c r="AL102" s="1">
        <v>1.1499999999999999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3</v>
      </c>
      <c r="AX102" s="1">
        <v>7.86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15</v>
      </c>
      <c r="BH102" s="1">
        <v>3.29</v>
      </c>
      <c r="BI102" s="1">
        <v>7</v>
      </c>
      <c r="BJ102" s="1">
        <v>2.54</v>
      </c>
      <c r="BK102" s="3" t="s">
        <v>58</v>
      </c>
      <c r="BL102" s="3" t="s">
        <v>58</v>
      </c>
    </row>
    <row r="103" spans="1:64" x14ac:dyDescent="0.3">
      <c r="A103" s="3" t="s">
        <v>115</v>
      </c>
      <c r="B103" s="1" t="s">
        <v>55</v>
      </c>
      <c r="C103" s="3">
        <v>0</v>
      </c>
      <c r="D103" s="3">
        <v>0</v>
      </c>
      <c r="E103" s="3">
        <v>0</v>
      </c>
      <c r="F103" s="3">
        <v>1</v>
      </c>
      <c r="G103" s="3">
        <v>0</v>
      </c>
      <c r="H103" s="3">
        <v>0</v>
      </c>
      <c r="I103" s="3">
        <v>0</v>
      </c>
      <c r="J103" s="3" t="s">
        <v>61</v>
      </c>
      <c r="K103" s="3">
        <v>1</v>
      </c>
      <c r="L103" s="3">
        <v>0</v>
      </c>
      <c r="M103" s="3">
        <v>0</v>
      </c>
      <c r="N103" s="3">
        <v>6</v>
      </c>
      <c r="O103" s="3">
        <f t="shared" si="24"/>
        <v>4</v>
      </c>
      <c r="P103" s="1">
        <f t="shared" si="25"/>
        <v>0.6</v>
      </c>
      <c r="Q103" s="3">
        <f t="shared" si="26"/>
        <v>0</v>
      </c>
      <c r="R103" s="1">
        <f t="shared" si="27"/>
        <v>0</v>
      </c>
      <c r="S103" s="3">
        <f t="shared" si="28"/>
        <v>4</v>
      </c>
      <c r="T103" s="1">
        <f t="shared" si="29"/>
        <v>5.64</v>
      </c>
      <c r="U103" s="3">
        <f t="shared" si="30"/>
        <v>8</v>
      </c>
      <c r="V103" s="1">
        <f t="shared" si="31"/>
        <v>6.2399999999999993</v>
      </c>
      <c r="W103" s="3">
        <f t="shared" si="32"/>
        <v>0</v>
      </c>
      <c r="X103" s="1">
        <f t="shared" si="33"/>
        <v>0</v>
      </c>
      <c r="Y103" s="3">
        <f t="shared" si="34"/>
        <v>8</v>
      </c>
      <c r="Z103" s="12">
        <f t="shared" si="35"/>
        <v>6.2399999999999993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1</v>
      </c>
      <c r="BH103" s="1">
        <v>0.15</v>
      </c>
      <c r="BI103" s="1">
        <v>1</v>
      </c>
      <c r="BJ103" s="1">
        <v>1.41</v>
      </c>
      <c r="BK103" s="3" t="s">
        <v>58</v>
      </c>
      <c r="BL103" s="3" t="s">
        <v>58</v>
      </c>
    </row>
    <row r="104" spans="1:64" x14ac:dyDescent="0.3">
      <c r="A104" s="3">
        <v>1</v>
      </c>
      <c r="B104" s="1" t="s">
        <v>55</v>
      </c>
      <c r="C104" s="3">
        <v>0</v>
      </c>
      <c r="D104" s="3">
        <v>0</v>
      </c>
      <c r="E104" s="3">
        <v>0</v>
      </c>
      <c r="F104" s="3">
        <v>1</v>
      </c>
      <c r="G104" s="3">
        <v>0</v>
      </c>
      <c r="H104" s="3">
        <v>0</v>
      </c>
      <c r="I104" s="3">
        <v>0</v>
      </c>
      <c r="J104" s="3" t="s">
        <v>61</v>
      </c>
      <c r="K104" s="3">
        <v>1</v>
      </c>
      <c r="L104" s="3">
        <v>0</v>
      </c>
      <c r="M104" s="3">
        <v>0</v>
      </c>
      <c r="N104" s="3">
        <v>1</v>
      </c>
      <c r="O104" s="3">
        <f t="shared" si="24"/>
        <v>260</v>
      </c>
      <c r="P104" s="1">
        <f t="shared" si="25"/>
        <v>112.44</v>
      </c>
      <c r="Q104" s="3">
        <f t="shared" si="26"/>
        <v>0</v>
      </c>
      <c r="R104" s="1">
        <f t="shared" si="27"/>
        <v>0</v>
      </c>
      <c r="S104" s="3">
        <f t="shared" si="28"/>
        <v>68</v>
      </c>
      <c r="T104" s="1">
        <f t="shared" si="29"/>
        <v>126.91999999999999</v>
      </c>
      <c r="U104" s="3">
        <f t="shared" si="30"/>
        <v>328</v>
      </c>
      <c r="V104" s="1">
        <f t="shared" si="31"/>
        <v>239.35999999999999</v>
      </c>
      <c r="W104" s="3">
        <f t="shared" si="32"/>
        <v>120</v>
      </c>
      <c r="X104" s="1">
        <f t="shared" si="33"/>
        <v>136.51999999999998</v>
      </c>
      <c r="Y104" s="3">
        <f t="shared" si="34"/>
        <v>208</v>
      </c>
      <c r="Z104" s="12">
        <f t="shared" si="35"/>
        <v>102.84</v>
      </c>
      <c r="AA104" s="1">
        <f t="shared" ref="AA104:BJ104" si="43">SUM(AA92:AA93)</f>
        <v>0</v>
      </c>
      <c r="AB104" s="1">
        <f t="shared" si="43"/>
        <v>0</v>
      </c>
      <c r="AC104" s="1">
        <f t="shared" si="43"/>
        <v>0</v>
      </c>
      <c r="AD104" s="1">
        <f t="shared" si="43"/>
        <v>0</v>
      </c>
      <c r="AE104" s="1">
        <f t="shared" si="43"/>
        <v>0</v>
      </c>
      <c r="AF104" s="1">
        <f t="shared" si="43"/>
        <v>0</v>
      </c>
      <c r="AG104" s="1">
        <f t="shared" si="43"/>
        <v>2</v>
      </c>
      <c r="AH104" s="1">
        <f t="shared" si="43"/>
        <v>1.53</v>
      </c>
      <c r="AI104" s="1">
        <f t="shared" si="43"/>
        <v>20</v>
      </c>
      <c r="AJ104" s="1">
        <f t="shared" si="43"/>
        <v>15.34</v>
      </c>
      <c r="AK104" s="1">
        <f t="shared" si="43"/>
        <v>4</v>
      </c>
      <c r="AL104" s="1">
        <f t="shared" si="43"/>
        <v>1.06</v>
      </c>
      <c r="AM104" s="1">
        <f t="shared" si="43"/>
        <v>0</v>
      </c>
      <c r="AN104" s="1">
        <f t="shared" si="43"/>
        <v>0</v>
      </c>
      <c r="AO104" s="1">
        <f t="shared" si="43"/>
        <v>0</v>
      </c>
      <c r="AP104" s="1">
        <f t="shared" si="43"/>
        <v>0</v>
      </c>
      <c r="AQ104" s="1">
        <f t="shared" si="43"/>
        <v>0</v>
      </c>
      <c r="AR104" s="1">
        <f t="shared" si="43"/>
        <v>0</v>
      </c>
      <c r="AS104" s="1">
        <f t="shared" si="43"/>
        <v>0</v>
      </c>
      <c r="AT104" s="1">
        <f t="shared" si="43"/>
        <v>0</v>
      </c>
      <c r="AU104" s="1">
        <f t="shared" si="43"/>
        <v>0</v>
      </c>
      <c r="AV104" s="1">
        <f t="shared" si="43"/>
        <v>0</v>
      </c>
      <c r="AW104" s="1">
        <f t="shared" si="43"/>
        <v>4</v>
      </c>
      <c r="AX104" s="1">
        <f t="shared" si="43"/>
        <v>16.2</v>
      </c>
      <c r="AY104" s="1">
        <f t="shared" si="43"/>
        <v>0</v>
      </c>
      <c r="AZ104" s="1">
        <f t="shared" si="43"/>
        <v>0</v>
      </c>
      <c r="BA104" s="1">
        <f t="shared" si="43"/>
        <v>0</v>
      </c>
      <c r="BB104" s="1">
        <f t="shared" si="43"/>
        <v>0</v>
      </c>
      <c r="BC104" s="1">
        <f t="shared" si="43"/>
        <v>0</v>
      </c>
      <c r="BD104" s="1">
        <f t="shared" si="43"/>
        <v>0</v>
      </c>
      <c r="BE104" s="1">
        <f t="shared" si="43"/>
        <v>0</v>
      </c>
      <c r="BF104" s="1">
        <f t="shared" si="43"/>
        <v>0</v>
      </c>
      <c r="BG104" s="1">
        <f t="shared" si="43"/>
        <v>39</v>
      </c>
      <c r="BH104" s="1">
        <f t="shared" si="43"/>
        <v>10.18</v>
      </c>
      <c r="BI104" s="1">
        <f t="shared" si="43"/>
        <v>13</v>
      </c>
      <c r="BJ104" s="1">
        <f t="shared" si="43"/>
        <v>15.53</v>
      </c>
      <c r="BK104" s="3" t="s">
        <v>58</v>
      </c>
      <c r="BL104" s="3" t="s">
        <v>58</v>
      </c>
    </row>
    <row r="105" spans="1:64" x14ac:dyDescent="0.3">
      <c r="A105" s="3">
        <v>2</v>
      </c>
      <c r="B105" s="1" t="s">
        <v>55</v>
      </c>
      <c r="C105" s="3">
        <v>0</v>
      </c>
      <c r="D105" s="3">
        <v>0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 t="s">
        <v>61</v>
      </c>
      <c r="K105" s="3">
        <v>1</v>
      </c>
      <c r="L105" s="3">
        <v>0</v>
      </c>
      <c r="M105" s="3">
        <v>0</v>
      </c>
      <c r="N105" s="3">
        <v>2</v>
      </c>
      <c r="O105" s="3">
        <f t="shared" si="24"/>
        <v>164</v>
      </c>
      <c r="P105" s="1">
        <f t="shared" si="25"/>
        <v>47.28</v>
      </c>
      <c r="Q105" s="3">
        <f t="shared" si="26"/>
        <v>0</v>
      </c>
      <c r="R105" s="1">
        <f t="shared" si="27"/>
        <v>0</v>
      </c>
      <c r="S105" s="3">
        <f t="shared" si="28"/>
        <v>44</v>
      </c>
      <c r="T105" s="1">
        <f t="shared" si="29"/>
        <v>53.6</v>
      </c>
      <c r="U105" s="3">
        <f t="shared" si="30"/>
        <v>208</v>
      </c>
      <c r="V105" s="1">
        <f t="shared" si="31"/>
        <v>100.88</v>
      </c>
      <c r="W105" s="3">
        <f t="shared" si="32"/>
        <v>48</v>
      </c>
      <c r="X105" s="1">
        <f t="shared" si="33"/>
        <v>25.88</v>
      </c>
      <c r="Y105" s="3">
        <f t="shared" si="34"/>
        <v>160</v>
      </c>
      <c r="Z105" s="12">
        <f t="shared" si="35"/>
        <v>75</v>
      </c>
      <c r="AA105" s="1">
        <f>SUM(AA94:AA95)</f>
        <v>0</v>
      </c>
      <c r="AB105" s="1">
        <f t="shared" ref="AB105:BJ105" si="44">SUM(AB94:AB95)</f>
        <v>0</v>
      </c>
      <c r="AC105" s="1">
        <f t="shared" si="44"/>
        <v>0</v>
      </c>
      <c r="AD105" s="1">
        <f t="shared" si="44"/>
        <v>0</v>
      </c>
      <c r="AE105" s="1">
        <f t="shared" si="44"/>
        <v>0</v>
      </c>
      <c r="AF105" s="1">
        <f t="shared" si="44"/>
        <v>0</v>
      </c>
      <c r="AG105" s="1">
        <f t="shared" si="44"/>
        <v>0</v>
      </c>
      <c r="AH105" s="1">
        <f t="shared" si="44"/>
        <v>0</v>
      </c>
      <c r="AI105" s="1">
        <f t="shared" si="44"/>
        <v>12</v>
      </c>
      <c r="AJ105" s="1">
        <f t="shared" si="44"/>
        <v>6.47</v>
      </c>
      <c r="AK105" s="1">
        <f t="shared" si="44"/>
        <v>0</v>
      </c>
      <c r="AL105" s="1">
        <f t="shared" si="44"/>
        <v>0</v>
      </c>
      <c r="AM105" s="1">
        <f t="shared" si="44"/>
        <v>0</v>
      </c>
      <c r="AN105" s="1">
        <f t="shared" si="44"/>
        <v>0</v>
      </c>
      <c r="AO105" s="1">
        <f t="shared" si="44"/>
        <v>0</v>
      </c>
      <c r="AP105" s="1">
        <f t="shared" si="44"/>
        <v>0</v>
      </c>
      <c r="AQ105" s="1">
        <f t="shared" si="44"/>
        <v>0</v>
      </c>
      <c r="AR105" s="1">
        <f t="shared" si="44"/>
        <v>0</v>
      </c>
      <c r="AS105" s="1">
        <f t="shared" si="44"/>
        <v>0</v>
      </c>
      <c r="AT105" s="1">
        <f t="shared" si="44"/>
        <v>0</v>
      </c>
      <c r="AU105" s="1">
        <f t="shared" si="44"/>
        <v>0</v>
      </c>
      <c r="AV105" s="1">
        <f t="shared" si="44"/>
        <v>0</v>
      </c>
      <c r="AW105" s="1">
        <f t="shared" si="44"/>
        <v>0</v>
      </c>
      <c r="AX105" s="1">
        <f t="shared" si="44"/>
        <v>0</v>
      </c>
      <c r="AY105" s="1">
        <f t="shared" si="44"/>
        <v>0</v>
      </c>
      <c r="AZ105" s="1">
        <f t="shared" si="44"/>
        <v>0</v>
      </c>
      <c r="BA105" s="1">
        <f t="shared" si="44"/>
        <v>0</v>
      </c>
      <c r="BB105" s="1">
        <f t="shared" si="44"/>
        <v>0</v>
      </c>
      <c r="BC105" s="1">
        <f t="shared" si="44"/>
        <v>0</v>
      </c>
      <c r="BD105" s="1">
        <f t="shared" si="44"/>
        <v>0</v>
      </c>
      <c r="BE105" s="1">
        <f t="shared" si="44"/>
        <v>0</v>
      </c>
      <c r="BF105" s="1">
        <f t="shared" si="44"/>
        <v>0</v>
      </c>
      <c r="BG105" s="1">
        <f t="shared" si="44"/>
        <v>29</v>
      </c>
      <c r="BH105" s="1">
        <f t="shared" si="44"/>
        <v>5.35</v>
      </c>
      <c r="BI105" s="1">
        <f t="shared" si="44"/>
        <v>11</v>
      </c>
      <c r="BJ105" s="1">
        <f t="shared" si="44"/>
        <v>13.4</v>
      </c>
      <c r="BK105" s="3" t="s">
        <v>58</v>
      </c>
      <c r="BL105" s="3" t="s">
        <v>58</v>
      </c>
    </row>
    <row r="106" spans="1:64" x14ac:dyDescent="0.3">
      <c r="A106" s="3">
        <v>3</v>
      </c>
      <c r="B106" s="1" t="s">
        <v>55</v>
      </c>
      <c r="C106" s="3">
        <v>0</v>
      </c>
      <c r="D106" s="3">
        <v>0</v>
      </c>
      <c r="E106" s="3">
        <v>0</v>
      </c>
      <c r="F106" s="3">
        <v>1</v>
      </c>
      <c r="G106" s="3">
        <v>0</v>
      </c>
      <c r="H106" s="3">
        <v>0</v>
      </c>
      <c r="I106" s="3">
        <v>0</v>
      </c>
      <c r="J106" s="3" t="s">
        <v>61</v>
      </c>
      <c r="K106" s="3">
        <v>1</v>
      </c>
      <c r="L106" s="3">
        <v>0</v>
      </c>
      <c r="M106" s="3">
        <v>0</v>
      </c>
      <c r="N106" s="3">
        <v>3</v>
      </c>
      <c r="O106" s="3">
        <f t="shared" si="24"/>
        <v>192</v>
      </c>
      <c r="P106" s="1">
        <f t="shared" si="25"/>
        <v>100.56</v>
      </c>
      <c r="Q106" s="3">
        <f t="shared" si="26"/>
        <v>0</v>
      </c>
      <c r="R106" s="1">
        <f t="shared" si="27"/>
        <v>0</v>
      </c>
      <c r="S106" s="3">
        <f t="shared" si="28"/>
        <v>44</v>
      </c>
      <c r="T106" s="1">
        <f t="shared" si="29"/>
        <v>274.88</v>
      </c>
      <c r="U106" s="3">
        <f t="shared" si="30"/>
        <v>236</v>
      </c>
      <c r="V106" s="1">
        <f t="shared" si="31"/>
        <v>375.44</v>
      </c>
      <c r="W106" s="3">
        <f t="shared" si="32"/>
        <v>96</v>
      </c>
      <c r="X106" s="1">
        <f t="shared" si="33"/>
        <v>87.399999999999991</v>
      </c>
      <c r="Y106" s="3">
        <f t="shared" si="34"/>
        <v>140</v>
      </c>
      <c r="Z106" s="12">
        <f t="shared" si="35"/>
        <v>288.04000000000002</v>
      </c>
      <c r="AA106" s="1">
        <f t="shared" ref="AA106:BJ106" si="45">SUM(AA96:AA97)</f>
        <v>0</v>
      </c>
      <c r="AB106" s="1">
        <f t="shared" si="45"/>
        <v>0</v>
      </c>
      <c r="AC106" s="1">
        <f t="shared" si="45"/>
        <v>0</v>
      </c>
      <c r="AD106" s="1">
        <f t="shared" si="45"/>
        <v>0</v>
      </c>
      <c r="AE106" s="1">
        <f t="shared" si="45"/>
        <v>0</v>
      </c>
      <c r="AF106" s="1">
        <f t="shared" si="45"/>
        <v>0</v>
      </c>
      <c r="AG106" s="1">
        <f t="shared" si="45"/>
        <v>0</v>
      </c>
      <c r="AH106" s="1">
        <f t="shared" si="45"/>
        <v>0</v>
      </c>
      <c r="AI106" s="1">
        <f t="shared" si="45"/>
        <v>18</v>
      </c>
      <c r="AJ106" s="1">
        <f t="shared" si="45"/>
        <v>15.29</v>
      </c>
      <c r="AK106" s="1">
        <f t="shared" si="45"/>
        <v>4</v>
      </c>
      <c r="AL106" s="1">
        <f t="shared" si="45"/>
        <v>1.43</v>
      </c>
      <c r="AM106" s="1">
        <f t="shared" si="45"/>
        <v>0</v>
      </c>
      <c r="AN106" s="1">
        <f t="shared" si="45"/>
        <v>0</v>
      </c>
      <c r="AO106" s="1">
        <f t="shared" si="45"/>
        <v>0</v>
      </c>
      <c r="AP106" s="1">
        <f t="shared" si="45"/>
        <v>0</v>
      </c>
      <c r="AQ106" s="1">
        <f t="shared" si="45"/>
        <v>0</v>
      </c>
      <c r="AR106" s="1">
        <f t="shared" si="45"/>
        <v>0</v>
      </c>
      <c r="AS106" s="1">
        <f t="shared" si="45"/>
        <v>0</v>
      </c>
      <c r="AT106" s="1">
        <f t="shared" si="45"/>
        <v>0</v>
      </c>
      <c r="AU106" s="1">
        <f t="shared" si="45"/>
        <v>0</v>
      </c>
      <c r="AV106" s="1">
        <f t="shared" si="45"/>
        <v>0</v>
      </c>
      <c r="AW106" s="1">
        <f t="shared" si="45"/>
        <v>2</v>
      </c>
      <c r="AX106" s="1">
        <f t="shared" si="45"/>
        <v>5.13</v>
      </c>
      <c r="AY106" s="1">
        <f t="shared" si="45"/>
        <v>0</v>
      </c>
      <c r="AZ106" s="1">
        <f t="shared" si="45"/>
        <v>0</v>
      </c>
      <c r="BA106" s="1">
        <f t="shared" si="45"/>
        <v>0</v>
      </c>
      <c r="BB106" s="1">
        <f t="shared" si="45"/>
        <v>0</v>
      </c>
      <c r="BC106" s="1">
        <f t="shared" si="45"/>
        <v>0</v>
      </c>
      <c r="BD106" s="1">
        <f t="shared" si="45"/>
        <v>0</v>
      </c>
      <c r="BE106" s="1">
        <f t="shared" si="45"/>
        <v>0</v>
      </c>
      <c r="BF106" s="1">
        <f t="shared" si="45"/>
        <v>0</v>
      </c>
      <c r="BG106" s="1">
        <f t="shared" si="45"/>
        <v>26</v>
      </c>
      <c r="BH106" s="1">
        <f t="shared" si="45"/>
        <v>8.42</v>
      </c>
      <c r="BI106" s="1">
        <f t="shared" si="45"/>
        <v>9</v>
      </c>
      <c r="BJ106" s="1">
        <f t="shared" si="45"/>
        <v>63.59</v>
      </c>
      <c r="BK106" s="3" t="s">
        <v>58</v>
      </c>
      <c r="BL106" s="3" t="s">
        <v>58</v>
      </c>
    </row>
    <row r="107" spans="1:64" x14ac:dyDescent="0.3">
      <c r="A107" s="3">
        <v>4</v>
      </c>
      <c r="B107" s="1" t="s">
        <v>55</v>
      </c>
      <c r="C107" s="3">
        <v>0</v>
      </c>
      <c r="D107" s="3">
        <v>0</v>
      </c>
      <c r="E107" s="3">
        <v>0</v>
      </c>
      <c r="F107" s="3">
        <v>1</v>
      </c>
      <c r="G107" s="3">
        <v>0</v>
      </c>
      <c r="H107" s="3">
        <v>0</v>
      </c>
      <c r="I107" s="3">
        <v>0</v>
      </c>
      <c r="J107" s="3" t="s">
        <v>61</v>
      </c>
      <c r="K107" s="3">
        <v>1</v>
      </c>
      <c r="L107" s="3">
        <v>0</v>
      </c>
      <c r="M107" s="3">
        <v>0</v>
      </c>
      <c r="N107" s="3">
        <v>4</v>
      </c>
      <c r="O107" s="3">
        <f t="shared" si="24"/>
        <v>176</v>
      </c>
      <c r="P107" s="1">
        <f t="shared" si="25"/>
        <v>101.24</v>
      </c>
      <c r="Q107" s="3">
        <f t="shared" si="26"/>
        <v>0</v>
      </c>
      <c r="R107" s="1">
        <f t="shared" si="27"/>
        <v>0</v>
      </c>
      <c r="S107" s="3">
        <f t="shared" si="28"/>
        <v>48</v>
      </c>
      <c r="T107" s="1">
        <f t="shared" si="29"/>
        <v>98.08</v>
      </c>
      <c r="U107" s="3">
        <f t="shared" si="30"/>
        <v>224</v>
      </c>
      <c r="V107" s="1">
        <f t="shared" si="31"/>
        <v>199.32</v>
      </c>
      <c r="W107" s="3">
        <f t="shared" si="32"/>
        <v>92</v>
      </c>
      <c r="X107" s="1">
        <f t="shared" si="33"/>
        <v>129.04</v>
      </c>
      <c r="Y107" s="3">
        <f t="shared" si="34"/>
        <v>132</v>
      </c>
      <c r="Z107" s="12">
        <f t="shared" si="35"/>
        <v>70.28</v>
      </c>
      <c r="AA107" s="1">
        <f t="shared" ref="AA107:BJ107" si="46">SUM(AA98:AA99)</f>
        <v>0</v>
      </c>
      <c r="AB107" s="1">
        <f t="shared" si="46"/>
        <v>0</v>
      </c>
      <c r="AC107" s="1">
        <f t="shared" si="46"/>
        <v>0</v>
      </c>
      <c r="AD107" s="1">
        <f t="shared" si="46"/>
        <v>0</v>
      </c>
      <c r="AE107" s="1">
        <f t="shared" si="46"/>
        <v>0</v>
      </c>
      <c r="AF107" s="1">
        <f t="shared" si="46"/>
        <v>0</v>
      </c>
      <c r="AG107" s="1">
        <f t="shared" si="46"/>
        <v>0</v>
      </c>
      <c r="AH107" s="1">
        <f t="shared" si="46"/>
        <v>0</v>
      </c>
      <c r="AI107" s="1">
        <f t="shared" si="46"/>
        <v>18</v>
      </c>
      <c r="AJ107" s="1">
        <f t="shared" si="46"/>
        <v>19.649999999999999</v>
      </c>
      <c r="AK107" s="1">
        <f t="shared" si="46"/>
        <v>1</v>
      </c>
      <c r="AL107" s="1">
        <f t="shared" si="46"/>
        <v>0.45</v>
      </c>
      <c r="AM107" s="1">
        <f t="shared" si="46"/>
        <v>0</v>
      </c>
      <c r="AN107" s="1">
        <f t="shared" si="46"/>
        <v>0</v>
      </c>
      <c r="AO107" s="1">
        <f t="shared" si="46"/>
        <v>0</v>
      </c>
      <c r="AP107" s="1">
        <f t="shared" si="46"/>
        <v>0</v>
      </c>
      <c r="AQ107" s="1">
        <f t="shared" si="46"/>
        <v>0</v>
      </c>
      <c r="AR107" s="1">
        <f t="shared" si="46"/>
        <v>0</v>
      </c>
      <c r="AS107" s="1">
        <f t="shared" si="46"/>
        <v>0</v>
      </c>
      <c r="AT107" s="1">
        <f t="shared" si="46"/>
        <v>0</v>
      </c>
      <c r="AU107" s="1">
        <f t="shared" si="46"/>
        <v>0</v>
      </c>
      <c r="AV107" s="1">
        <f t="shared" si="46"/>
        <v>0</v>
      </c>
      <c r="AW107" s="1">
        <f t="shared" si="46"/>
        <v>4</v>
      </c>
      <c r="AX107" s="1">
        <f t="shared" si="46"/>
        <v>12.16</v>
      </c>
      <c r="AY107" s="1">
        <f t="shared" si="46"/>
        <v>0</v>
      </c>
      <c r="AZ107" s="1">
        <f t="shared" si="46"/>
        <v>0</v>
      </c>
      <c r="BA107" s="1">
        <f t="shared" si="46"/>
        <v>0</v>
      </c>
      <c r="BB107" s="1">
        <f t="shared" si="46"/>
        <v>0</v>
      </c>
      <c r="BC107" s="1">
        <f t="shared" si="46"/>
        <v>0</v>
      </c>
      <c r="BD107" s="1">
        <f t="shared" si="46"/>
        <v>0</v>
      </c>
      <c r="BE107" s="1">
        <f t="shared" si="46"/>
        <v>0</v>
      </c>
      <c r="BF107" s="1">
        <f t="shared" si="46"/>
        <v>0</v>
      </c>
      <c r="BG107" s="1">
        <f t="shared" si="46"/>
        <v>25</v>
      </c>
      <c r="BH107" s="1">
        <f t="shared" si="46"/>
        <v>5.21</v>
      </c>
      <c r="BI107" s="1">
        <f t="shared" si="46"/>
        <v>8</v>
      </c>
      <c r="BJ107" s="1">
        <f t="shared" si="46"/>
        <v>12.36</v>
      </c>
      <c r="BK107" s="3" t="s">
        <v>58</v>
      </c>
      <c r="BL107" s="3" t="s">
        <v>58</v>
      </c>
    </row>
    <row r="108" spans="1:64" x14ac:dyDescent="0.3">
      <c r="A108" s="3">
        <v>5</v>
      </c>
      <c r="B108" s="1" t="s">
        <v>55</v>
      </c>
      <c r="C108" s="3">
        <v>0</v>
      </c>
      <c r="D108" s="3">
        <v>0</v>
      </c>
      <c r="E108" s="3">
        <v>0</v>
      </c>
      <c r="F108" s="3">
        <v>1</v>
      </c>
      <c r="G108" s="3">
        <v>0</v>
      </c>
      <c r="H108" s="3">
        <v>0</v>
      </c>
      <c r="I108" s="3">
        <v>0</v>
      </c>
      <c r="J108" s="3" t="s">
        <v>61</v>
      </c>
      <c r="K108" s="3">
        <v>1</v>
      </c>
      <c r="L108" s="3">
        <v>0</v>
      </c>
      <c r="M108" s="3">
        <v>0</v>
      </c>
      <c r="N108" s="3">
        <v>5</v>
      </c>
      <c r="O108" s="3">
        <f t="shared" si="24"/>
        <v>124</v>
      </c>
      <c r="P108" s="1">
        <f t="shared" si="25"/>
        <v>105.60000000000001</v>
      </c>
      <c r="Q108" s="3">
        <f t="shared" si="26"/>
        <v>0</v>
      </c>
      <c r="R108" s="1">
        <f t="shared" si="27"/>
        <v>0</v>
      </c>
      <c r="S108" s="3">
        <f t="shared" si="28"/>
        <v>8</v>
      </c>
      <c r="T108" s="1">
        <f t="shared" si="29"/>
        <v>33.36</v>
      </c>
      <c r="U108" s="3">
        <f t="shared" si="30"/>
        <v>132</v>
      </c>
      <c r="V108" s="1">
        <f t="shared" si="31"/>
        <v>138.96000000000004</v>
      </c>
      <c r="W108" s="3">
        <f t="shared" si="32"/>
        <v>84</v>
      </c>
      <c r="X108" s="1">
        <f t="shared" si="33"/>
        <v>123.44000000000001</v>
      </c>
      <c r="Y108" s="3">
        <f t="shared" si="34"/>
        <v>48</v>
      </c>
      <c r="Z108" s="12">
        <f t="shared" si="35"/>
        <v>15.52</v>
      </c>
      <c r="AA108" s="1">
        <f t="shared" ref="AA108:BJ108" si="47">SUM(AA100:AA101)</f>
        <v>0</v>
      </c>
      <c r="AB108" s="1">
        <f t="shared" si="47"/>
        <v>0</v>
      </c>
      <c r="AC108" s="1">
        <f t="shared" si="47"/>
        <v>0</v>
      </c>
      <c r="AD108" s="1">
        <f t="shared" si="47"/>
        <v>0</v>
      </c>
      <c r="AE108" s="1">
        <f t="shared" si="47"/>
        <v>0</v>
      </c>
      <c r="AF108" s="1">
        <f t="shared" si="47"/>
        <v>0</v>
      </c>
      <c r="AG108" s="1">
        <f t="shared" si="47"/>
        <v>0</v>
      </c>
      <c r="AH108" s="1">
        <f t="shared" si="47"/>
        <v>0</v>
      </c>
      <c r="AI108" s="1">
        <f t="shared" si="47"/>
        <v>20</v>
      </c>
      <c r="AJ108" s="1">
        <f t="shared" si="47"/>
        <v>23.1</v>
      </c>
      <c r="AK108" s="1">
        <f t="shared" si="47"/>
        <v>1</v>
      </c>
      <c r="AL108" s="1">
        <f t="shared" si="47"/>
        <v>0.51</v>
      </c>
      <c r="AM108" s="1">
        <f t="shared" si="47"/>
        <v>0</v>
      </c>
      <c r="AN108" s="1">
        <f t="shared" si="47"/>
        <v>0</v>
      </c>
      <c r="AO108" s="1">
        <f t="shared" si="47"/>
        <v>0</v>
      </c>
      <c r="AP108" s="1">
        <f t="shared" si="47"/>
        <v>0</v>
      </c>
      <c r="AQ108" s="1">
        <f t="shared" si="47"/>
        <v>0</v>
      </c>
      <c r="AR108" s="1">
        <f t="shared" si="47"/>
        <v>0</v>
      </c>
      <c r="AS108" s="1">
        <f t="shared" si="47"/>
        <v>0</v>
      </c>
      <c r="AT108" s="1">
        <f t="shared" si="47"/>
        <v>0</v>
      </c>
      <c r="AU108" s="1">
        <f t="shared" si="47"/>
        <v>0</v>
      </c>
      <c r="AV108" s="1">
        <f t="shared" si="47"/>
        <v>0</v>
      </c>
      <c r="AW108" s="1">
        <f t="shared" si="47"/>
        <v>0</v>
      </c>
      <c r="AX108" s="1">
        <f t="shared" si="47"/>
        <v>7.25</v>
      </c>
      <c r="AY108" s="1">
        <f t="shared" si="47"/>
        <v>0</v>
      </c>
      <c r="AZ108" s="1">
        <f t="shared" si="47"/>
        <v>0</v>
      </c>
      <c r="BA108" s="1">
        <f t="shared" si="47"/>
        <v>0</v>
      </c>
      <c r="BB108" s="1">
        <f t="shared" si="47"/>
        <v>0</v>
      </c>
      <c r="BC108" s="1">
        <f t="shared" si="47"/>
        <v>0</v>
      </c>
      <c r="BD108" s="1">
        <f t="shared" si="47"/>
        <v>0</v>
      </c>
      <c r="BE108" s="1">
        <f t="shared" si="47"/>
        <v>0</v>
      </c>
      <c r="BF108" s="1">
        <f t="shared" si="47"/>
        <v>0</v>
      </c>
      <c r="BG108" s="1">
        <f t="shared" si="47"/>
        <v>10</v>
      </c>
      <c r="BH108" s="1">
        <f t="shared" si="47"/>
        <v>2.79</v>
      </c>
      <c r="BI108" s="1">
        <f t="shared" si="47"/>
        <v>2</v>
      </c>
      <c r="BJ108" s="1">
        <f t="shared" si="47"/>
        <v>1.0900000000000001</v>
      </c>
      <c r="BK108" s="3" t="s">
        <v>58</v>
      </c>
      <c r="BL108" s="3" t="s">
        <v>58</v>
      </c>
    </row>
    <row r="109" spans="1:64" x14ac:dyDescent="0.3">
      <c r="A109" s="3">
        <v>6</v>
      </c>
      <c r="B109" s="1" t="s">
        <v>55</v>
      </c>
      <c r="C109" s="3">
        <v>0</v>
      </c>
      <c r="D109" s="3">
        <v>0</v>
      </c>
      <c r="E109" s="3">
        <v>0</v>
      </c>
      <c r="F109" s="3">
        <v>1</v>
      </c>
      <c r="G109" s="3">
        <v>0</v>
      </c>
      <c r="H109" s="3">
        <v>0</v>
      </c>
      <c r="I109" s="3">
        <v>0</v>
      </c>
      <c r="J109" s="3" t="s">
        <v>61</v>
      </c>
      <c r="K109" s="3">
        <v>1</v>
      </c>
      <c r="L109" s="3">
        <v>0</v>
      </c>
      <c r="M109" s="3">
        <v>0</v>
      </c>
      <c r="N109" s="3">
        <v>6</v>
      </c>
      <c r="O109" s="3">
        <f t="shared" si="24"/>
        <v>132</v>
      </c>
      <c r="P109" s="1">
        <f t="shared" si="25"/>
        <v>64.2</v>
      </c>
      <c r="Q109" s="3">
        <f t="shared" si="26"/>
        <v>0</v>
      </c>
      <c r="R109" s="1">
        <f t="shared" si="27"/>
        <v>0</v>
      </c>
      <c r="S109" s="3">
        <f t="shared" si="28"/>
        <v>44</v>
      </c>
      <c r="T109" s="1">
        <f t="shared" si="29"/>
        <v>47.24</v>
      </c>
      <c r="U109" s="3">
        <f t="shared" si="30"/>
        <v>176</v>
      </c>
      <c r="V109" s="1">
        <f t="shared" si="31"/>
        <v>111.44000000000001</v>
      </c>
      <c r="W109" s="3">
        <f t="shared" si="32"/>
        <v>80</v>
      </c>
      <c r="X109" s="1">
        <f t="shared" si="33"/>
        <v>81.88000000000001</v>
      </c>
      <c r="Y109" s="3">
        <f t="shared" si="34"/>
        <v>96</v>
      </c>
      <c r="Z109" s="12">
        <f t="shared" si="35"/>
        <v>29.560000000000002</v>
      </c>
      <c r="AA109" s="1">
        <f t="shared" ref="AA109:BJ109" si="48">SUM(AA102:AA103)</f>
        <v>0</v>
      </c>
      <c r="AB109" s="1">
        <f t="shared" si="48"/>
        <v>0</v>
      </c>
      <c r="AC109" s="1">
        <f t="shared" si="48"/>
        <v>0</v>
      </c>
      <c r="AD109" s="1">
        <f t="shared" si="48"/>
        <v>0</v>
      </c>
      <c r="AE109" s="1">
        <f t="shared" si="48"/>
        <v>0</v>
      </c>
      <c r="AF109" s="1">
        <f t="shared" si="48"/>
        <v>0</v>
      </c>
      <c r="AG109" s="1">
        <f t="shared" si="48"/>
        <v>0</v>
      </c>
      <c r="AH109" s="1">
        <f t="shared" si="48"/>
        <v>0</v>
      </c>
      <c r="AI109" s="1">
        <f t="shared" si="48"/>
        <v>14</v>
      </c>
      <c r="AJ109" s="1">
        <f t="shared" si="48"/>
        <v>11.46</v>
      </c>
      <c r="AK109" s="1">
        <f t="shared" si="48"/>
        <v>3</v>
      </c>
      <c r="AL109" s="1">
        <f t="shared" si="48"/>
        <v>1.1499999999999999</v>
      </c>
      <c r="AM109" s="1">
        <f t="shared" si="48"/>
        <v>0</v>
      </c>
      <c r="AN109" s="1">
        <f t="shared" si="48"/>
        <v>0</v>
      </c>
      <c r="AO109" s="1">
        <f t="shared" si="48"/>
        <v>0</v>
      </c>
      <c r="AP109" s="1">
        <f t="shared" si="48"/>
        <v>0</v>
      </c>
      <c r="AQ109" s="1">
        <f t="shared" si="48"/>
        <v>0</v>
      </c>
      <c r="AR109" s="1">
        <f t="shared" si="48"/>
        <v>0</v>
      </c>
      <c r="AS109" s="1">
        <f t="shared" si="48"/>
        <v>0</v>
      </c>
      <c r="AT109" s="1">
        <f t="shared" si="48"/>
        <v>0</v>
      </c>
      <c r="AU109" s="1">
        <f t="shared" si="48"/>
        <v>0</v>
      </c>
      <c r="AV109" s="1">
        <f t="shared" si="48"/>
        <v>0</v>
      </c>
      <c r="AW109" s="1">
        <f t="shared" si="48"/>
        <v>3</v>
      </c>
      <c r="AX109" s="1">
        <f t="shared" si="48"/>
        <v>7.86</v>
      </c>
      <c r="AY109" s="1">
        <f t="shared" si="48"/>
        <v>0</v>
      </c>
      <c r="AZ109" s="1">
        <f t="shared" si="48"/>
        <v>0</v>
      </c>
      <c r="BA109" s="1">
        <f t="shared" si="48"/>
        <v>0</v>
      </c>
      <c r="BB109" s="1">
        <f t="shared" si="48"/>
        <v>0</v>
      </c>
      <c r="BC109" s="1">
        <f t="shared" si="48"/>
        <v>0</v>
      </c>
      <c r="BD109" s="1">
        <f t="shared" si="48"/>
        <v>0</v>
      </c>
      <c r="BE109" s="1">
        <f t="shared" si="48"/>
        <v>0</v>
      </c>
      <c r="BF109" s="1">
        <f t="shared" si="48"/>
        <v>0</v>
      </c>
      <c r="BG109" s="1">
        <f t="shared" si="48"/>
        <v>16</v>
      </c>
      <c r="BH109" s="1">
        <f t="shared" si="48"/>
        <v>3.44</v>
      </c>
      <c r="BI109" s="1">
        <f t="shared" si="48"/>
        <v>8</v>
      </c>
      <c r="BJ109" s="1">
        <f t="shared" si="48"/>
        <v>3.95</v>
      </c>
      <c r="BK109" s="3" t="s">
        <v>58</v>
      </c>
      <c r="BL109" s="3" t="s">
        <v>58</v>
      </c>
    </row>
    <row r="110" spans="1:64" x14ac:dyDescent="0.3">
      <c r="B110" s="1" t="s">
        <v>55</v>
      </c>
      <c r="C110" s="3">
        <v>0</v>
      </c>
      <c r="D110" s="3">
        <v>0</v>
      </c>
      <c r="E110" s="3">
        <v>0</v>
      </c>
      <c r="F110" s="3">
        <v>1</v>
      </c>
      <c r="G110" s="3">
        <v>0</v>
      </c>
      <c r="H110" s="3">
        <v>0</v>
      </c>
      <c r="I110" s="3">
        <v>0</v>
      </c>
      <c r="J110" s="1" t="s">
        <v>62</v>
      </c>
      <c r="K110" s="3">
        <v>0</v>
      </c>
      <c r="L110" s="3">
        <v>1</v>
      </c>
      <c r="M110" s="3">
        <v>0</v>
      </c>
      <c r="N110" s="3">
        <v>1</v>
      </c>
      <c r="O110" s="3">
        <f t="shared" si="24"/>
        <v>264</v>
      </c>
      <c r="P110" s="1">
        <f t="shared" si="25"/>
        <v>104.72</v>
      </c>
      <c r="Q110" s="3">
        <f t="shared" si="26"/>
        <v>4</v>
      </c>
      <c r="R110" s="1">
        <f t="shared" si="27"/>
        <v>2.08</v>
      </c>
      <c r="S110" s="3">
        <f t="shared" si="28"/>
        <v>64</v>
      </c>
      <c r="T110" s="1">
        <f t="shared" si="29"/>
        <v>114.52000000000001</v>
      </c>
      <c r="U110" s="3">
        <f t="shared" si="30"/>
        <v>332</v>
      </c>
      <c r="V110" s="1">
        <f t="shared" si="31"/>
        <v>221.32000000000005</v>
      </c>
      <c r="W110" s="3">
        <f t="shared" si="32"/>
        <v>112</v>
      </c>
      <c r="X110" s="1">
        <f t="shared" si="33"/>
        <v>157.92000000000002</v>
      </c>
      <c r="Y110" s="3">
        <f t="shared" si="34"/>
        <v>220</v>
      </c>
      <c r="Z110" s="12">
        <f t="shared" si="35"/>
        <v>63.400000000000006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23</v>
      </c>
      <c r="AJ110" s="1">
        <v>17.88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5</v>
      </c>
      <c r="AX110" s="1">
        <v>21.6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1</v>
      </c>
      <c r="BF110" s="1">
        <v>0.52</v>
      </c>
      <c r="BG110" s="1">
        <v>43</v>
      </c>
      <c r="BH110" s="1">
        <v>8.3000000000000007</v>
      </c>
      <c r="BI110" s="1">
        <v>11</v>
      </c>
      <c r="BJ110" s="1">
        <v>7.03</v>
      </c>
      <c r="BK110" s="3" t="s">
        <v>58</v>
      </c>
      <c r="BL110" s="3" t="s">
        <v>58</v>
      </c>
    </row>
    <row r="111" spans="1:64" x14ac:dyDescent="0.3">
      <c r="B111" s="1" t="s">
        <v>55</v>
      </c>
      <c r="C111" s="3">
        <v>0</v>
      </c>
      <c r="D111" s="3">
        <v>0</v>
      </c>
      <c r="E111" s="3">
        <v>0</v>
      </c>
      <c r="F111" s="3">
        <v>1</v>
      </c>
      <c r="G111" s="3">
        <v>0</v>
      </c>
      <c r="H111" s="3">
        <v>0</v>
      </c>
      <c r="I111" s="3">
        <v>0</v>
      </c>
      <c r="J111" s="1" t="s">
        <v>62</v>
      </c>
      <c r="K111" s="3">
        <v>0</v>
      </c>
      <c r="L111" s="3">
        <v>1</v>
      </c>
      <c r="M111" s="3">
        <v>0</v>
      </c>
      <c r="N111" s="3">
        <v>2</v>
      </c>
      <c r="O111" s="3">
        <f t="shared" si="24"/>
        <v>212</v>
      </c>
      <c r="P111" s="1">
        <f t="shared" si="25"/>
        <v>42.72</v>
      </c>
      <c r="Q111" s="3">
        <f t="shared" si="26"/>
        <v>4</v>
      </c>
      <c r="R111" s="1">
        <f t="shared" si="27"/>
        <v>0.44</v>
      </c>
      <c r="S111" s="3">
        <f t="shared" si="28"/>
        <v>44</v>
      </c>
      <c r="T111" s="1">
        <f t="shared" si="29"/>
        <v>74.16</v>
      </c>
      <c r="U111" s="3">
        <f t="shared" si="30"/>
        <v>260</v>
      </c>
      <c r="V111" s="1">
        <f t="shared" si="31"/>
        <v>117.32</v>
      </c>
      <c r="W111" s="3">
        <f t="shared" si="32"/>
        <v>52</v>
      </c>
      <c r="X111" s="1">
        <f t="shared" si="33"/>
        <v>63.480000000000004</v>
      </c>
      <c r="Y111" s="3">
        <f t="shared" si="34"/>
        <v>208</v>
      </c>
      <c r="Z111" s="12">
        <f t="shared" si="35"/>
        <v>53.84</v>
      </c>
      <c r="AA111" s="3">
        <v>0</v>
      </c>
      <c r="AB111" s="1">
        <v>0</v>
      </c>
      <c r="AC111" s="1">
        <v>1</v>
      </c>
      <c r="AD111" s="1">
        <v>0.11</v>
      </c>
      <c r="AE111" s="1">
        <v>0</v>
      </c>
      <c r="AF111" s="1">
        <v>0</v>
      </c>
      <c r="AG111" s="1">
        <v>0</v>
      </c>
      <c r="AH111" s="1">
        <v>0</v>
      </c>
      <c r="AI111" s="1">
        <v>5</v>
      </c>
      <c r="AJ111" s="1">
        <v>2.87</v>
      </c>
      <c r="AK111" s="1">
        <v>4</v>
      </c>
      <c r="AL111" s="1">
        <v>1.32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3</v>
      </c>
      <c r="AX111" s="1">
        <v>11.57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44</v>
      </c>
      <c r="BH111" s="1">
        <v>6.49</v>
      </c>
      <c r="BI111" s="1">
        <v>8</v>
      </c>
      <c r="BJ111" s="1">
        <v>6.97</v>
      </c>
      <c r="BK111" s="3" t="s">
        <v>58</v>
      </c>
      <c r="BL111" s="3" t="s">
        <v>58</v>
      </c>
    </row>
    <row r="112" spans="1:64" x14ac:dyDescent="0.3">
      <c r="B112" s="1" t="s">
        <v>55</v>
      </c>
      <c r="C112" s="3">
        <v>0</v>
      </c>
      <c r="D112" s="3">
        <v>0</v>
      </c>
      <c r="E112" s="3">
        <v>0</v>
      </c>
      <c r="F112" s="3">
        <v>1</v>
      </c>
      <c r="G112" s="3">
        <v>0</v>
      </c>
      <c r="H112" s="3">
        <v>0</v>
      </c>
      <c r="I112" s="3">
        <v>0</v>
      </c>
      <c r="J112" s="1" t="s">
        <v>62</v>
      </c>
      <c r="K112" s="3">
        <v>0</v>
      </c>
      <c r="L112" s="3">
        <v>1</v>
      </c>
      <c r="M112" s="3">
        <v>0</v>
      </c>
      <c r="N112" s="3">
        <v>3</v>
      </c>
      <c r="O112" s="3">
        <f t="shared" si="24"/>
        <v>176</v>
      </c>
      <c r="P112" s="1">
        <f t="shared" si="25"/>
        <v>56.72</v>
      </c>
      <c r="Q112" s="3">
        <f t="shared" si="26"/>
        <v>0</v>
      </c>
      <c r="R112" s="1">
        <f t="shared" si="27"/>
        <v>0</v>
      </c>
      <c r="S112" s="3">
        <f t="shared" si="28"/>
        <v>52</v>
      </c>
      <c r="T112" s="1">
        <f t="shared" si="29"/>
        <v>58.84</v>
      </c>
      <c r="U112" s="3">
        <f t="shared" si="30"/>
        <v>228</v>
      </c>
      <c r="V112" s="1">
        <f t="shared" si="31"/>
        <v>115.56</v>
      </c>
      <c r="W112" s="3">
        <f t="shared" si="32"/>
        <v>64</v>
      </c>
      <c r="X112" s="1">
        <f t="shared" si="33"/>
        <v>56.8</v>
      </c>
      <c r="Y112" s="3">
        <f t="shared" si="34"/>
        <v>164</v>
      </c>
      <c r="Z112" s="12">
        <f t="shared" si="35"/>
        <v>58.76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14</v>
      </c>
      <c r="AJ112" s="1">
        <v>7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2</v>
      </c>
      <c r="AX112" s="1">
        <v>7.2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30</v>
      </c>
      <c r="BH112" s="1">
        <v>7.18</v>
      </c>
      <c r="BI112" s="1">
        <v>11</v>
      </c>
      <c r="BJ112" s="1">
        <v>7.51</v>
      </c>
      <c r="BK112" s="3" t="s">
        <v>58</v>
      </c>
      <c r="BL112" s="3" t="s">
        <v>58</v>
      </c>
    </row>
    <row r="113" spans="1:64" x14ac:dyDescent="0.3">
      <c r="B113" s="1" t="s">
        <v>55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1" t="s">
        <v>62</v>
      </c>
      <c r="K113" s="3">
        <v>0</v>
      </c>
      <c r="L113" s="3">
        <v>1</v>
      </c>
      <c r="M113" s="3">
        <v>0</v>
      </c>
      <c r="N113" s="3">
        <v>4</v>
      </c>
      <c r="O113" s="3">
        <f t="shared" si="24"/>
        <v>140</v>
      </c>
      <c r="P113" s="1">
        <f t="shared" si="25"/>
        <v>86.799999999999983</v>
      </c>
      <c r="Q113" s="3">
        <f t="shared" si="26"/>
        <v>0</v>
      </c>
      <c r="R113" s="1">
        <f t="shared" si="27"/>
        <v>0</v>
      </c>
      <c r="S113" s="3">
        <f t="shared" si="28"/>
        <v>52</v>
      </c>
      <c r="T113" s="1">
        <f t="shared" si="29"/>
        <v>52.16</v>
      </c>
      <c r="U113" s="3">
        <f t="shared" si="30"/>
        <v>192</v>
      </c>
      <c r="V113" s="1">
        <f t="shared" si="31"/>
        <v>138.95999999999998</v>
      </c>
      <c r="W113" s="3">
        <f t="shared" si="32"/>
        <v>84</v>
      </c>
      <c r="X113" s="1">
        <f t="shared" si="33"/>
        <v>115.16</v>
      </c>
      <c r="Y113" s="3">
        <f t="shared" si="34"/>
        <v>108</v>
      </c>
      <c r="Z113" s="12">
        <f t="shared" si="35"/>
        <v>23.8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18</v>
      </c>
      <c r="AJ113" s="1">
        <v>19.47</v>
      </c>
      <c r="AK113" s="1">
        <v>1</v>
      </c>
      <c r="AL113" s="1">
        <v>0.24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2</v>
      </c>
      <c r="AX113" s="1">
        <v>9.08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16</v>
      </c>
      <c r="BH113" s="1">
        <v>1.99</v>
      </c>
      <c r="BI113" s="1">
        <v>11</v>
      </c>
      <c r="BJ113" s="1">
        <v>3.96</v>
      </c>
      <c r="BK113" s="3" t="s">
        <v>58</v>
      </c>
      <c r="BL113" s="3" t="s">
        <v>58</v>
      </c>
    </row>
    <row r="114" spans="1:64" x14ac:dyDescent="0.3">
      <c r="B114" s="1" t="s">
        <v>55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0</v>
      </c>
      <c r="J114" s="1" t="s">
        <v>62</v>
      </c>
      <c r="K114" s="3">
        <v>0</v>
      </c>
      <c r="L114" s="3">
        <v>1</v>
      </c>
      <c r="M114" s="3">
        <v>0</v>
      </c>
      <c r="N114" s="3">
        <v>5</v>
      </c>
      <c r="O114" s="3">
        <f t="shared" si="24"/>
        <v>96</v>
      </c>
      <c r="P114" s="1">
        <f t="shared" si="25"/>
        <v>83.64</v>
      </c>
      <c r="Q114" s="3">
        <f t="shared" si="26"/>
        <v>0</v>
      </c>
      <c r="R114" s="1">
        <f t="shared" si="27"/>
        <v>0</v>
      </c>
      <c r="S114" s="3">
        <f t="shared" si="28"/>
        <v>40</v>
      </c>
      <c r="T114" s="1">
        <f t="shared" si="29"/>
        <v>61.92</v>
      </c>
      <c r="U114" s="3">
        <f t="shared" si="30"/>
        <v>136</v>
      </c>
      <c r="V114" s="1">
        <f t="shared" si="31"/>
        <v>145.56</v>
      </c>
      <c r="W114" s="3">
        <f t="shared" si="32"/>
        <v>56</v>
      </c>
      <c r="X114" s="1">
        <f t="shared" si="33"/>
        <v>123.84</v>
      </c>
      <c r="Y114" s="3">
        <f t="shared" si="34"/>
        <v>80</v>
      </c>
      <c r="Z114" s="12">
        <f t="shared" si="35"/>
        <v>21.72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12</v>
      </c>
      <c r="AJ114" s="1">
        <v>18.43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2</v>
      </c>
      <c r="AX114" s="1">
        <v>12.53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12</v>
      </c>
      <c r="BH114" s="1">
        <v>2.48</v>
      </c>
      <c r="BI114" s="1">
        <v>8</v>
      </c>
      <c r="BJ114" s="1">
        <v>2.95</v>
      </c>
      <c r="BK114" s="3" t="s">
        <v>58</v>
      </c>
      <c r="BL114" s="3" t="s">
        <v>58</v>
      </c>
    </row>
    <row r="115" spans="1:64" x14ac:dyDescent="0.3">
      <c r="B115" s="1" t="s">
        <v>55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0</v>
      </c>
      <c r="I115" s="3">
        <v>0</v>
      </c>
      <c r="J115" s="1" t="s">
        <v>62</v>
      </c>
      <c r="K115" s="3">
        <v>0</v>
      </c>
      <c r="L115" s="3">
        <v>1</v>
      </c>
      <c r="M115" s="3">
        <v>0</v>
      </c>
      <c r="N115" s="3">
        <v>6</v>
      </c>
      <c r="O115" s="3">
        <f t="shared" si="24"/>
        <v>124</v>
      </c>
      <c r="P115" s="1">
        <f t="shared" si="25"/>
        <v>80.599999999999994</v>
      </c>
      <c r="Q115" s="3">
        <f t="shared" si="26"/>
        <v>0</v>
      </c>
      <c r="R115" s="1">
        <f t="shared" si="27"/>
        <v>0</v>
      </c>
      <c r="S115" s="3">
        <f t="shared" si="28"/>
        <v>40</v>
      </c>
      <c r="T115" s="1">
        <f t="shared" si="29"/>
        <v>47.68</v>
      </c>
      <c r="U115" s="3">
        <f t="shared" si="30"/>
        <v>164</v>
      </c>
      <c r="V115" s="1">
        <f t="shared" si="31"/>
        <v>128.28</v>
      </c>
      <c r="W115" s="3">
        <f t="shared" si="32"/>
        <v>88</v>
      </c>
      <c r="X115" s="1">
        <f t="shared" si="33"/>
        <v>105</v>
      </c>
      <c r="Y115" s="3">
        <f t="shared" si="34"/>
        <v>76</v>
      </c>
      <c r="Z115" s="12">
        <f t="shared" si="35"/>
        <v>23.28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18</v>
      </c>
      <c r="AJ115" s="1">
        <v>16.53</v>
      </c>
      <c r="AK115" s="1">
        <v>2</v>
      </c>
      <c r="AL115" s="1">
        <v>0.83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2</v>
      </c>
      <c r="AX115" s="1">
        <v>8.89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11</v>
      </c>
      <c r="BH115" s="1">
        <v>2.79</v>
      </c>
      <c r="BI115" s="1">
        <v>8</v>
      </c>
      <c r="BJ115" s="1">
        <v>3.03</v>
      </c>
      <c r="BK115" s="3" t="s">
        <v>58</v>
      </c>
      <c r="BL115" s="3" t="s">
        <v>58</v>
      </c>
    </row>
    <row r="116" spans="1:64" x14ac:dyDescent="0.3">
      <c r="B116" s="1" t="s">
        <v>55</v>
      </c>
      <c r="C116" s="3">
        <v>0</v>
      </c>
      <c r="D116" s="3">
        <v>0</v>
      </c>
      <c r="E116" s="3">
        <v>0</v>
      </c>
      <c r="F116" s="3">
        <v>1</v>
      </c>
      <c r="G116" s="3">
        <v>0</v>
      </c>
      <c r="H116" s="3">
        <v>0</v>
      </c>
      <c r="I116" s="3">
        <v>0</v>
      </c>
      <c r="J116" s="1" t="s">
        <v>113</v>
      </c>
      <c r="K116" s="3">
        <v>0</v>
      </c>
      <c r="L116" s="3">
        <v>0</v>
      </c>
      <c r="M116" s="3">
        <v>1</v>
      </c>
      <c r="N116" s="3">
        <v>1</v>
      </c>
      <c r="O116" s="3">
        <f t="shared" si="24"/>
        <v>296</v>
      </c>
      <c r="P116" s="1">
        <f t="shared" si="25"/>
        <v>81.84</v>
      </c>
      <c r="Q116" s="3">
        <f t="shared" si="26"/>
        <v>0</v>
      </c>
      <c r="R116" s="1">
        <f t="shared" si="27"/>
        <v>0</v>
      </c>
      <c r="S116" s="3">
        <f t="shared" si="28"/>
        <v>144</v>
      </c>
      <c r="T116" s="1">
        <f t="shared" si="29"/>
        <v>234.8</v>
      </c>
      <c r="U116" s="3">
        <f t="shared" si="30"/>
        <v>440</v>
      </c>
      <c r="V116" s="1">
        <f t="shared" si="31"/>
        <v>316.64</v>
      </c>
      <c r="W116" s="3">
        <f t="shared" si="32"/>
        <v>136</v>
      </c>
      <c r="X116" s="1">
        <f t="shared" si="33"/>
        <v>215.68</v>
      </c>
      <c r="Y116" s="3">
        <f t="shared" si="34"/>
        <v>304</v>
      </c>
      <c r="Z116" s="12">
        <f t="shared" si="35"/>
        <v>100.96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11</v>
      </c>
      <c r="AJ116" s="1">
        <v>6.23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6</v>
      </c>
      <c r="AX116" s="1">
        <v>20.73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26</v>
      </c>
      <c r="BH116" s="1">
        <v>4</v>
      </c>
      <c r="BI116" s="1">
        <v>12</v>
      </c>
      <c r="BJ116" s="1">
        <v>8.6199999999999992</v>
      </c>
      <c r="BK116" s="3" t="s">
        <v>58</v>
      </c>
      <c r="BL116" s="3" t="s">
        <v>58</v>
      </c>
    </row>
    <row r="117" spans="1:64" x14ac:dyDescent="0.3">
      <c r="B117" s="1" t="s">
        <v>55</v>
      </c>
      <c r="C117" s="3">
        <v>0</v>
      </c>
      <c r="D117" s="3">
        <v>0</v>
      </c>
      <c r="E117" s="3">
        <v>0</v>
      </c>
      <c r="F117" s="3">
        <v>1</v>
      </c>
      <c r="G117" s="3">
        <v>0</v>
      </c>
      <c r="H117" s="3">
        <v>0</v>
      </c>
      <c r="I117" s="3">
        <v>0</v>
      </c>
      <c r="J117" s="1" t="s">
        <v>113</v>
      </c>
      <c r="K117" s="3">
        <v>0</v>
      </c>
      <c r="L117" s="3">
        <v>0</v>
      </c>
      <c r="M117" s="3">
        <v>1</v>
      </c>
      <c r="N117" s="3">
        <v>2</v>
      </c>
      <c r="O117" s="3">
        <f t="shared" si="24"/>
        <v>200</v>
      </c>
      <c r="P117" s="1">
        <f t="shared" si="25"/>
        <v>41.519999999999996</v>
      </c>
      <c r="Q117" s="3">
        <f t="shared" si="26"/>
        <v>0</v>
      </c>
      <c r="R117" s="1">
        <f t="shared" si="27"/>
        <v>0</v>
      </c>
      <c r="S117" s="3">
        <f t="shared" si="28"/>
        <v>72</v>
      </c>
      <c r="T117" s="1">
        <f t="shared" si="29"/>
        <v>166.96</v>
      </c>
      <c r="U117" s="3">
        <f t="shared" si="30"/>
        <v>272</v>
      </c>
      <c r="V117" s="1">
        <f t="shared" si="31"/>
        <v>208.48000000000002</v>
      </c>
      <c r="W117" s="3">
        <f t="shared" si="32"/>
        <v>56</v>
      </c>
      <c r="X117" s="1">
        <f t="shared" si="33"/>
        <v>38.64</v>
      </c>
      <c r="Y117" s="3">
        <f t="shared" si="34"/>
        <v>216</v>
      </c>
      <c r="Z117" s="12">
        <f t="shared" si="35"/>
        <v>169.84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4</v>
      </c>
      <c r="AJ117" s="1">
        <v>1.79</v>
      </c>
      <c r="AK117" s="1">
        <v>2</v>
      </c>
      <c r="AL117" s="1">
        <v>0.52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1</v>
      </c>
      <c r="AX117" s="1">
        <v>2.52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19</v>
      </c>
      <c r="BH117" s="1">
        <v>2.88</v>
      </c>
      <c r="BI117" s="1">
        <v>8</v>
      </c>
      <c r="BJ117" s="1">
        <v>18.350000000000001</v>
      </c>
      <c r="BK117" s="3" t="s">
        <v>58</v>
      </c>
      <c r="BL117" s="3" t="s">
        <v>58</v>
      </c>
    </row>
    <row r="118" spans="1:64" x14ac:dyDescent="0.3">
      <c r="B118" s="1" t="s">
        <v>55</v>
      </c>
      <c r="C118" s="3">
        <v>0</v>
      </c>
      <c r="D118" s="3">
        <v>0</v>
      </c>
      <c r="E118" s="3">
        <v>0</v>
      </c>
      <c r="F118" s="3">
        <v>1</v>
      </c>
      <c r="G118" s="3">
        <v>0</v>
      </c>
      <c r="H118" s="3">
        <v>0</v>
      </c>
      <c r="I118" s="3">
        <v>0</v>
      </c>
      <c r="J118" s="1" t="s">
        <v>113</v>
      </c>
      <c r="K118" s="3">
        <v>0</v>
      </c>
      <c r="L118" s="3">
        <v>0</v>
      </c>
      <c r="M118" s="3">
        <v>1</v>
      </c>
      <c r="N118" s="3">
        <v>3</v>
      </c>
      <c r="O118" s="3">
        <f t="shared" si="24"/>
        <v>232</v>
      </c>
      <c r="P118" s="1">
        <f t="shared" si="25"/>
        <v>74.88</v>
      </c>
      <c r="Q118" s="3">
        <f t="shared" si="26"/>
        <v>0</v>
      </c>
      <c r="R118" s="1">
        <f t="shared" si="27"/>
        <v>0</v>
      </c>
      <c r="S118" s="3">
        <f t="shared" si="28"/>
        <v>64</v>
      </c>
      <c r="T118" s="1">
        <f t="shared" si="29"/>
        <v>71.680000000000007</v>
      </c>
      <c r="U118" s="3">
        <f t="shared" si="30"/>
        <v>296</v>
      </c>
      <c r="V118" s="1">
        <f t="shared" si="31"/>
        <v>146.56</v>
      </c>
      <c r="W118" s="3">
        <f t="shared" si="32"/>
        <v>80</v>
      </c>
      <c r="X118" s="1">
        <f t="shared" si="33"/>
        <v>98.8</v>
      </c>
      <c r="Y118" s="3">
        <f t="shared" si="34"/>
        <v>216</v>
      </c>
      <c r="Z118" s="12">
        <f t="shared" si="35"/>
        <v>47.760000000000005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9</v>
      </c>
      <c r="AJ118" s="1">
        <v>6.84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5.51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20</v>
      </c>
      <c r="BH118" s="1">
        <v>2.52</v>
      </c>
      <c r="BI118" s="1">
        <v>7</v>
      </c>
      <c r="BJ118" s="1">
        <v>3.45</v>
      </c>
      <c r="BK118" s="3" t="s">
        <v>58</v>
      </c>
      <c r="BL118" s="3" t="s">
        <v>58</v>
      </c>
    </row>
    <row r="119" spans="1:64" x14ac:dyDescent="0.3">
      <c r="B119" s="1" t="s">
        <v>55</v>
      </c>
      <c r="C119" s="3">
        <v>0</v>
      </c>
      <c r="D119" s="3">
        <v>0</v>
      </c>
      <c r="E119" s="3">
        <v>0</v>
      </c>
      <c r="F119" s="3">
        <v>1</v>
      </c>
      <c r="G119" s="3">
        <v>0</v>
      </c>
      <c r="H119" s="3">
        <v>0</v>
      </c>
      <c r="I119" s="3">
        <v>0</v>
      </c>
      <c r="J119" s="1" t="s">
        <v>113</v>
      </c>
      <c r="K119" s="3">
        <v>0</v>
      </c>
      <c r="L119" s="3">
        <v>0</v>
      </c>
      <c r="M119" s="3">
        <v>1</v>
      </c>
      <c r="N119" s="3">
        <v>4</v>
      </c>
      <c r="O119" s="3">
        <f t="shared" si="24"/>
        <v>96</v>
      </c>
      <c r="P119" s="1">
        <f t="shared" si="25"/>
        <v>48.64</v>
      </c>
      <c r="Q119" s="3">
        <f t="shared" si="26"/>
        <v>0</v>
      </c>
      <c r="R119" s="1">
        <f t="shared" si="27"/>
        <v>0</v>
      </c>
      <c r="S119" s="3">
        <f t="shared" si="28"/>
        <v>112</v>
      </c>
      <c r="T119" s="1">
        <f t="shared" si="29"/>
        <v>112.24</v>
      </c>
      <c r="U119" s="3">
        <f t="shared" si="30"/>
        <v>208</v>
      </c>
      <c r="V119" s="1">
        <f t="shared" si="31"/>
        <v>160.88</v>
      </c>
      <c r="W119" s="3">
        <f t="shared" si="32"/>
        <v>72</v>
      </c>
      <c r="X119" s="1">
        <f t="shared" si="33"/>
        <v>108</v>
      </c>
      <c r="Y119" s="3">
        <f t="shared" si="34"/>
        <v>136</v>
      </c>
      <c r="Z119" s="12">
        <f t="shared" si="35"/>
        <v>52.879999999999995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5</v>
      </c>
      <c r="AJ119" s="1">
        <v>4.5199999999999996</v>
      </c>
      <c r="AK119" s="1">
        <v>1</v>
      </c>
      <c r="AL119" s="1">
        <v>0.28999999999999998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3</v>
      </c>
      <c r="AX119" s="1">
        <v>8.69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6</v>
      </c>
      <c r="BH119" s="1">
        <v>1.27</v>
      </c>
      <c r="BI119" s="1">
        <v>11</v>
      </c>
      <c r="BJ119" s="1">
        <v>5.34</v>
      </c>
      <c r="BK119" s="3" t="s">
        <v>58</v>
      </c>
      <c r="BL119" s="3" t="s">
        <v>58</v>
      </c>
    </row>
    <row r="120" spans="1:64" x14ac:dyDescent="0.3">
      <c r="B120" s="1" t="s">
        <v>55</v>
      </c>
      <c r="C120" s="3">
        <v>0</v>
      </c>
      <c r="D120" s="3">
        <v>0</v>
      </c>
      <c r="E120" s="3">
        <v>0</v>
      </c>
      <c r="F120" s="3">
        <v>1</v>
      </c>
      <c r="G120" s="3">
        <v>0</v>
      </c>
      <c r="H120" s="3">
        <v>0</v>
      </c>
      <c r="I120" s="3">
        <v>0</v>
      </c>
      <c r="J120" s="1" t="s">
        <v>113</v>
      </c>
      <c r="K120" s="3">
        <v>0</v>
      </c>
      <c r="L120" s="3">
        <v>0</v>
      </c>
      <c r="M120" s="3">
        <v>1</v>
      </c>
      <c r="N120" s="3">
        <v>5</v>
      </c>
      <c r="O120" s="3">
        <f t="shared" si="24"/>
        <v>200</v>
      </c>
      <c r="P120" s="1">
        <f t="shared" si="25"/>
        <v>99.44</v>
      </c>
      <c r="Q120" s="3">
        <f t="shared" si="26"/>
        <v>0</v>
      </c>
      <c r="R120" s="1">
        <f t="shared" si="27"/>
        <v>0</v>
      </c>
      <c r="S120" s="3">
        <f t="shared" si="28"/>
        <v>40</v>
      </c>
      <c r="T120" s="1">
        <f t="shared" si="29"/>
        <v>121.28</v>
      </c>
      <c r="U120" s="3">
        <f t="shared" si="30"/>
        <v>240</v>
      </c>
      <c r="V120" s="1">
        <f t="shared" si="31"/>
        <v>220.72</v>
      </c>
      <c r="W120" s="3">
        <f t="shared" si="32"/>
        <v>96</v>
      </c>
      <c r="X120" s="1">
        <f t="shared" si="33"/>
        <v>196.32</v>
      </c>
      <c r="Y120" s="3">
        <f t="shared" si="34"/>
        <v>144</v>
      </c>
      <c r="Z120" s="12">
        <f t="shared" si="35"/>
        <v>24.4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9</v>
      </c>
      <c r="AJ120" s="1">
        <v>10.56</v>
      </c>
      <c r="AK120" s="1">
        <v>1</v>
      </c>
      <c r="AL120" s="1">
        <v>0.28000000000000003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2</v>
      </c>
      <c r="AX120" s="1">
        <v>13.7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15</v>
      </c>
      <c r="BH120" s="1">
        <v>1.59</v>
      </c>
      <c r="BI120" s="1">
        <v>3</v>
      </c>
      <c r="BJ120" s="1">
        <v>1.46</v>
      </c>
      <c r="BK120" s="3" t="s">
        <v>58</v>
      </c>
      <c r="BL120" s="3" t="s">
        <v>58</v>
      </c>
    </row>
    <row r="121" spans="1:64" x14ac:dyDescent="0.3">
      <c r="B121" s="1" t="s">
        <v>55</v>
      </c>
      <c r="C121" s="3">
        <v>0</v>
      </c>
      <c r="D121" s="3">
        <v>0</v>
      </c>
      <c r="E121" s="3">
        <v>0</v>
      </c>
      <c r="F121" s="3">
        <v>1</v>
      </c>
      <c r="G121" s="3">
        <v>0</v>
      </c>
      <c r="H121" s="3">
        <v>0</v>
      </c>
      <c r="I121" s="3">
        <v>0</v>
      </c>
      <c r="J121" s="1" t="s">
        <v>113</v>
      </c>
      <c r="K121" s="3">
        <v>0</v>
      </c>
      <c r="L121" s="3">
        <v>0</v>
      </c>
      <c r="M121" s="3">
        <v>1</v>
      </c>
      <c r="N121" s="3">
        <v>6</v>
      </c>
      <c r="O121" s="3">
        <f t="shared" si="24"/>
        <v>224</v>
      </c>
      <c r="P121" s="1">
        <f t="shared" si="25"/>
        <v>71.039999999999992</v>
      </c>
      <c r="Q121" s="3">
        <f t="shared" si="26"/>
        <v>0</v>
      </c>
      <c r="R121" s="1">
        <f t="shared" si="27"/>
        <v>0</v>
      </c>
      <c r="S121" s="3">
        <f t="shared" si="28"/>
        <v>72</v>
      </c>
      <c r="T121" s="1">
        <f t="shared" si="29"/>
        <v>176.96</v>
      </c>
      <c r="U121" s="3">
        <f t="shared" si="30"/>
        <v>296</v>
      </c>
      <c r="V121" s="1">
        <f t="shared" si="31"/>
        <v>248</v>
      </c>
      <c r="W121" s="3">
        <f t="shared" si="32"/>
        <v>72</v>
      </c>
      <c r="X121" s="1">
        <f t="shared" si="33"/>
        <v>161.84</v>
      </c>
      <c r="Y121" s="3">
        <f t="shared" si="34"/>
        <v>224</v>
      </c>
      <c r="Z121" s="12">
        <f t="shared" si="35"/>
        <v>86.16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7</v>
      </c>
      <c r="AJ121" s="1">
        <v>6.77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2</v>
      </c>
      <c r="AX121" s="1">
        <v>13.46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21</v>
      </c>
      <c r="BH121" s="1">
        <v>2.11</v>
      </c>
      <c r="BI121" s="1">
        <v>7</v>
      </c>
      <c r="BJ121" s="1">
        <v>8.66</v>
      </c>
      <c r="BK121" s="3" t="s">
        <v>58</v>
      </c>
      <c r="BL121" s="3" t="s">
        <v>58</v>
      </c>
    </row>
    <row r="122" spans="1:64" s="13" customFormat="1" x14ac:dyDescent="0.3">
      <c r="A122" s="13" t="s">
        <v>4</v>
      </c>
      <c r="B122" s="13" t="s">
        <v>16</v>
      </c>
      <c r="C122" s="14">
        <v>0</v>
      </c>
      <c r="D122" s="14">
        <v>0</v>
      </c>
      <c r="E122" s="14">
        <v>0</v>
      </c>
      <c r="F122" s="14">
        <v>0</v>
      </c>
      <c r="G122" s="14">
        <v>1</v>
      </c>
      <c r="H122" s="14">
        <v>0</v>
      </c>
      <c r="I122" s="14">
        <v>0</v>
      </c>
      <c r="J122" s="14" t="s">
        <v>61</v>
      </c>
      <c r="K122" s="14">
        <v>1</v>
      </c>
      <c r="L122" s="14">
        <v>0</v>
      </c>
      <c r="M122" s="14">
        <v>0</v>
      </c>
      <c r="N122" s="14">
        <v>1</v>
      </c>
      <c r="O122" s="14">
        <f t="shared" si="24"/>
        <v>428</v>
      </c>
      <c r="P122" s="13">
        <f t="shared" si="25"/>
        <v>73.08</v>
      </c>
      <c r="Q122" s="14">
        <f t="shared" si="26"/>
        <v>4</v>
      </c>
      <c r="R122" s="13">
        <f t="shared" si="27"/>
        <v>0.32</v>
      </c>
      <c r="S122" s="14">
        <f t="shared" si="28"/>
        <v>32</v>
      </c>
      <c r="T122" s="13">
        <f t="shared" si="29"/>
        <v>9.4</v>
      </c>
      <c r="U122" s="14">
        <f t="shared" si="30"/>
        <v>464</v>
      </c>
      <c r="V122" s="13">
        <f t="shared" si="31"/>
        <v>82.800000000000011</v>
      </c>
      <c r="W122" s="14">
        <f t="shared" si="32"/>
        <v>140</v>
      </c>
      <c r="X122" s="13">
        <f t="shared" si="33"/>
        <v>41.72</v>
      </c>
      <c r="Y122" s="14">
        <f t="shared" si="34"/>
        <v>324</v>
      </c>
      <c r="Z122" s="15">
        <f t="shared" si="35"/>
        <v>41.08</v>
      </c>
      <c r="AA122" s="14"/>
      <c r="AC122" s="14"/>
      <c r="AG122" s="14">
        <v>2</v>
      </c>
      <c r="AH122" s="13">
        <v>0.47</v>
      </c>
      <c r="AI122" s="14">
        <v>24</v>
      </c>
      <c r="AJ122" s="13">
        <v>8.67</v>
      </c>
      <c r="AK122" s="14">
        <v>9</v>
      </c>
      <c r="AL122" s="13">
        <v>1.29</v>
      </c>
      <c r="AM122" s="14"/>
      <c r="AO122" s="14"/>
      <c r="AQ122" s="14"/>
      <c r="AS122" s="14"/>
      <c r="AU122" s="14"/>
      <c r="AW122" s="14"/>
      <c r="AY122" s="14"/>
      <c r="BA122" s="14"/>
      <c r="BC122" s="14"/>
      <c r="BE122" s="14">
        <v>1</v>
      </c>
      <c r="BF122" s="13">
        <v>0.08</v>
      </c>
      <c r="BG122" s="14">
        <v>72</v>
      </c>
      <c r="BH122" s="13">
        <v>7.84</v>
      </c>
      <c r="BI122" s="14">
        <v>8</v>
      </c>
      <c r="BJ122" s="13">
        <v>2.35</v>
      </c>
      <c r="BK122" s="14">
        <v>11</v>
      </c>
    </row>
    <row r="123" spans="1:64" s="13" customFormat="1" x14ac:dyDescent="0.3">
      <c r="A123" s="13" t="s">
        <v>29</v>
      </c>
      <c r="B123" s="13" t="s">
        <v>16</v>
      </c>
      <c r="C123" s="14">
        <v>0</v>
      </c>
      <c r="D123" s="14">
        <v>0</v>
      </c>
      <c r="E123" s="14">
        <v>0</v>
      </c>
      <c r="F123" s="14">
        <v>0</v>
      </c>
      <c r="G123" s="14">
        <v>1</v>
      </c>
      <c r="H123" s="14">
        <v>0</v>
      </c>
      <c r="I123" s="14">
        <v>0</v>
      </c>
      <c r="J123" s="14" t="s">
        <v>61</v>
      </c>
      <c r="K123" s="14">
        <v>1</v>
      </c>
      <c r="L123" s="14">
        <v>0</v>
      </c>
      <c r="M123" s="14">
        <v>0</v>
      </c>
      <c r="N123" s="14">
        <v>1</v>
      </c>
      <c r="O123" s="14">
        <f t="shared" si="24"/>
        <v>0</v>
      </c>
      <c r="P123" s="13">
        <f t="shared" si="25"/>
        <v>0</v>
      </c>
      <c r="Q123" s="14">
        <f t="shared" si="26"/>
        <v>0</v>
      </c>
      <c r="R123" s="13">
        <f t="shared" si="27"/>
        <v>0</v>
      </c>
      <c r="S123" s="14">
        <f t="shared" si="28"/>
        <v>12</v>
      </c>
      <c r="T123" s="13">
        <f t="shared" si="29"/>
        <v>48.040000000000006</v>
      </c>
      <c r="U123" s="14">
        <f t="shared" si="30"/>
        <v>12</v>
      </c>
      <c r="V123" s="13">
        <f t="shared" si="31"/>
        <v>48.040000000000006</v>
      </c>
      <c r="W123" s="14">
        <f t="shared" si="32"/>
        <v>8</v>
      </c>
      <c r="X123" s="13">
        <f t="shared" si="33"/>
        <v>41.52</v>
      </c>
      <c r="Y123" s="14">
        <f t="shared" si="34"/>
        <v>4</v>
      </c>
      <c r="Z123" s="15">
        <f t="shared" si="35"/>
        <v>6.52</v>
      </c>
      <c r="AA123" s="14"/>
      <c r="AC123" s="14"/>
      <c r="AG123" s="14"/>
      <c r="AI123" s="14"/>
      <c r="AK123" s="14"/>
      <c r="AM123" s="14"/>
      <c r="AO123" s="14"/>
      <c r="AQ123" s="14"/>
      <c r="AS123" s="14"/>
      <c r="AU123" s="14"/>
      <c r="AW123" s="14">
        <v>2</v>
      </c>
      <c r="AX123" s="13">
        <v>10.38</v>
      </c>
      <c r="AY123" s="14"/>
      <c r="BA123" s="14"/>
      <c r="BC123" s="14"/>
      <c r="BE123" s="14"/>
      <c r="BG123" s="14"/>
      <c r="BI123" s="14">
        <v>1</v>
      </c>
      <c r="BJ123" s="13">
        <v>1.63</v>
      </c>
      <c r="BK123" s="14"/>
    </row>
    <row r="124" spans="1:64" s="13" customFormat="1" x14ac:dyDescent="0.3">
      <c r="A124" s="13" t="s">
        <v>5</v>
      </c>
      <c r="B124" s="13" t="s">
        <v>16</v>
      </c>
      <c r="C124" s="14">
        <v>0</v>
      </c>
      <c r="D124" s="14">
        <v>0</v>
      </c>
      <c r="E124" s="14">
        <v>0</v>
      </c>
      <c r="F124" s="14">
        <v>0</v>
      </c>
      <c r="G124" s="14">
        <v>1</v>
      </c>
      <c r="H124" s="14">
        <v>0</v>
      </c>
      <c r="I124" s="14">
        <v>0</v>
      </c>
      <c r="J124" s="14" t="s">
        <v>61</v>
      </c>
      <c r="K124" s="14">
        <v>1</v>
      </c>
      <c r="L124" s="14">
        <v>0</v>
      </c>
      <c r="M124" s="14">
        <v>0</v>
      </c>
      <c r="N124" s="14">
        <v>2</v>
      </c>
      <c r="O124" s="14">
        <f t="shared" si="24"/>
        <v>180</v>
      </c>
      <c r="P124" s="13">
        <f t="shared" si="25"/>
        <v>44.199999999999996</v>
      </c>
      <c r="Q124" s="14">
        <f t="shared" si="26"/>
        <v>0</v>
      </c>
      <c r="R124" s="13">
        <f t="shared" si="27"/>
        <v>0</v>
      </c>
      <c r="S124" s="14">
        <f t="shared" si="28"/>
        <v>12</v>
      </c>
      <c r="T124" s="13">
        <f t="shared" si="29"/>
        <v>5.92</v>
      </c>
      <c r="U124" s="14">
        <f t="shared" si="30"/>
        <v>192</v>
      </c>
      <c r="V124" s="13">
        <f t="shared" si="31"/>
        <v>50.12</v>
      </c>
      <c r="W124" s="14">
        <f t="shared" si="32"/>
        <v>100</v>
      </c>
      <c r="X124" s="13">
        <f t="shared" si="33"/>
        <v>33.839999999999996</v>
      </c>
      <c r="Y124" s="14">
        <f t="shared" si="34"/>
        <v>92</v>
      </c>
      <c r="Z124" s="15">
        <f t="shared" si="35"/>
        <v>16.28</v>
      </c>
      <c r="AA124" s="14"/>
      <c r="AC124" s="14"/>
      <c r="AG124" s="14"/>
      <c r="AI124" s="14">
        <v>22</v>
      </c>
      <c r="AJ124" s="13">
        <v>7.81</v>
      </c>
      <c r="AK124" s="14">
        <v>3</v>
      </c>
      <c r="AL124" s="13">
        <v>0.65</v>
      </c>
      <c r="AM124" s="14"/>
      <c r="AO124" s="14"/>
      <c r="AQ124" s="14"/>
      <c r="AS124" s="14"/>
      <c r="AU124" s="14"/>
      <c r="AW124" s="14"/>
      <c r="AY124" s="14"/>
      <c r="BA124" s="14"/>
      <c r="BC124" s="14"/>
      <c r="BE124" s="14"/>
      <c r="BG124" s="14">
        <v>20</v>
      </c>
      <c r="BH124" s="13">
        <v>2.59</v>
      </c>
      <c r="BI124" s="14">
        <v>3</v>
      </c>
      <c r="BJ124" s="13">
        <v>1.48</v>
      </c>
      <c r="BK124" s="14">
        <v>8</v>
      </c>
    </row>
    <row r="125" spans="1:64" s="13" customFormat="1" x14ac:dyDescent="0.3">
      <c r="A125" s="13" t="s">
        <v>28</v>
      </c>
      <c r="B125" s="13" t="s">
        <v>16</v>
      </c>
      <c r="C125" s="14">
        <v>0</v>
      </c>
      <c r="D125" s="14">
        <v>0</v>
      </c>
      <c r="E125" s="14">
        <v>0</v>
      </c>
      <c r="F125" s="14">
        <v>0</v>
      </c>
      <c r="G125" s="14">
        <v>1</v>
      </c>
      <c r="H125" s="14">
        <v>0</v>
      </c>
      <c r="I125" s="14">
        <v>0</v>
      </c>
      <c r="J125" s="14" t="s">
        <v>61</v>
      </c>
      <c r="K125" s="14">
        <v>1</v>
      </c>
      <c r="L125" s="14">
        <v>0</v>
      </c>
      <c r="M125" s="14">
        <v>0</v>
      </c>
      <c r="N125" s="14">
        <v>2</v>
      </c>
      <c r="O125" s="14">
        <f t="shared" si="24"/>
        <v>0</v>
      </c>
      <c r="P125" s="13">
        <f t="shared" si="25"/>
        <v>0</v>
      </c>
      <c r="Q125" s="14">
        <f t="shared" si="26"/>
        <v>0</v>
      </c>
      <c r="R125" s="13">
        <f t="shared" si="27"/>
        <v>0</v>
      </c>
      <c r="S125" s="14">
        <f t="shared" si="28"/>
        <v>8</v>
      </c>
      <c r="T125" s="13">
        <f t="shared" si="29"/>
        <v>20.880000000000003</v>
      </c>
      <c r="U125" s="14">
        <f t="shared" si="30"/>
        <v>8</v>
      </c>
      <c r="V125" s="13">
        <f t="shared" si="31"/>
        <v>20.880000000000003</v>
      </c>
      <c r="W125" s="14">
        <f t="shared" si="32"/>
        <v>4</v>
      </c>
      <c r="X125" s="13">
        <f t="shared" si="33"/>
        <v>15.88</v>
      </c>
      <c r="Y125" s="14">
        <f t="shared" si="34"/>
        <v>4</v>
      </c>
      <c r="Z125" s="15">
        <f t="shared" si="35"/>
        <v>5</v>
      </c>
      <c r="AA125" s="14"/>
      <c r="AC125" s="14"/>
      <c r="AG125" s="14"/>
      <c r="AI125" s="14"/>
      <c r="AK125" s="14"/>
      <c r="AM125" s="14"/>
      <c r="AO125" s="14"/>
      <c r="AQ125" s="14"/>
      <c r="AS125" s="14"/>
      <c r="AU125" s="14"/>
      <c r="AW125" s="14">
        <v>1</v>
      </c>
      <c r="AX125" s="13">
        <v>3.97</v>
      </c>
      <c r="AY125" s="14"/>
      <c r="BA125" s="14"/>
      <c r="BC125" s="14"/>
      <c r="BE125" s="14"/>
      <c r="BG125" s="14"/>
      <c r="BI125" s="14">
        <v>1</v>
      </c>
      <c r="BJ125" s="13">
        <v>1.25</v>
      </c>
      <c r="BK125" s="14"/>
    </row>
    <row r="126" spans="1:64" s="13" customFormat="1" x14ac:dyDescent="0.3">
      <c r="A126" s="13" t="s">
        <v>6</v>
      </c>
      <c r="B126" s="13" t="s">
        <v>16</v>
      </c>
      <c r="C126" s="14">
        <v>0</v>
      </c>
      <c r="D126" s="14">
        <v>0</v>
      </c>
      <c r="E126" s="14">
        <v>0</v>
      </c>
      <c r="F126" s="14">
        <v>0</v>
      </c>
      <c r="G126" s="14">
        <v>1</v>
      </c>
      <c r="H126" s="14">
        <v>0</v>
      </c>
      <c r="I126" s="14">
        <v>0</v>
      </c>
      <c r="J126" s="14" t="s">
        <v>61</v>
      </c>
      <c r="K126" s="14">
        <v>1</v>
      </c>
      <c r="L126" s="14">
        <v>0</v>
      </c>
      <c r="M126" s="14">
        <v>0</v>
      </c>
      <c r="N126" s="14">
        <v>3</v>
      </c>
      <c r="O126" s="14">
        <f t="shared" si="24"/>
        <v>180</v>
      </c>
      <c r="P126" s="13">
        <f t="shared" si="25"/>
        <v>43.08</v>
      </c>
      <c r="Q126" s="14">
        <f t="shared" si="26"/>
        <v>0</v>
      </c>
      <c r="R126" s="13">
        <f t="shared" si="27"/>
        <v>0</v>
      </c>
      <c r="S126" s="14">
        <f t="shared" si="28"/>
        <v>12</v>
      </c>
      <c r="T126" s="13">
        <f t="shared" si="29"/>
        <v>18.84</v>
      </c>
      <c r="U126" s="14">
        <f t="shared" si="30"/>
        <v>192</v>
      </c>
      <c r="V126" s="13">
        <f t="shared" si="31"/>
        <v>61.92</v>
      </c>
      <c r="W126" s="14">
        <f t="shared" si="32"/>
        <v>92</v>
      </c>
      <c r="X126" s="13">
        <f t="shared" si="33"/>
        <v>48</v>
      </c>
      <c r="Y126" s="14">
        <f t="shared" si="34"/>
        <v>100</v>
      </c>
      <c r="Z126" s="15">
        <f t="shared" si="35"/>
        <v>13.92</v>
      </c>
      <c r="AA126" s="14"/>
      <c r="AC126" s="14"/>
      <c r="AG126" s="14"/>
      <c r="AI126" s="14">
        <v>20</v>
      </c>
      <c r="AJ126" s="13">
        <v>7.95</v>
      </c>
      <c r="AK126" s="14">
        <v>2</v>
      </c>
      <c r="AL126" s="13">
        <v>0.24</v>
      </c>
      <c r="AM126" s="14"/>
      <c r="AO126" s="14"/>
      <c r="AQ126" s="14"/>
      <c r="AS126" s="14"/>
      <c r="AU126" s="14"/>
      <c r="AW126" s="14">
        <v>1</v>
      </c>
      <c r="AX126" s="13">
        <v>3.81</v>
      </c>
      <c r="AY126" s="14"/>
      <c r="BA126" s="14"/>
      <c r="BC126" s="14"/>
      <c r="BE126" s="14"/>
      <c r="BG126" s="14">
        <v>23</v>
      </c>
      <c r="BH126" s="13">
        <v>2.58</v>
      </c>
      <c r="BI126" s="14">
        <v>2</v>
      </c>
      <c r="BJ126" s="13">
        <v>0.9</v>
      </c>
      <c r="BK126" s="14">
        <v>4</v>
      </c>
    </row>
    <row r="127" spans="1:64" s="13" customFormat="1" x14ac:dyDescent="0.3">
      <c r="A127" s="13" t="s">
        <v>27</v>
      </c>
      <c r="B127" s="13" t="s">
        <v>16</v>
      </c>
      <c r="C127" s="14">
        <v>0</v>
      </c>
      <c r="D127" s="14">
        <v>0</v>
      </c>
      <c r="E127" s="14">
        <v>0</v>
      </c>
      <c r="F127" s="14">
        <v>0</v>
      </c>
      <c r="G127" s="14">
        <v>1</v>
      </c>
      <c r="H127" s="14">
        <v>0</v>
      </c>
      <c r="I127" s="14">
        <v>0</v>
      </c>
      <c r="J127" s="14" t="s">
        <v>61</v>
      </c>
      <c r="K127" s="14">
        <v>1</v>
      </c>
      <c r="L127" s="14">
        <v>0</v>
      </c>
      <c r="M127" s="14">
        <v>0</v>
      </c>
      <c r="N127" s="14">
        <v>3</v>
      </c>
      <c r="O127" s="14">
        <f t="shared" si="24"/>
        <v>16</v>
      </c>
      <c r="P127" s="13">
        <f t="shared" si="25"/>
        <v>2.6</v>
      </c>
      <c r="Q127" s="14">
        <f t="shared" si="26"/>
        <v>0</v>
      </c>
      <c r="R127" s="13">
        <f t="shared" si="27"/>
        <v>0</v>
      </c>
      <c r="S127" s="14">
        <f t="shared" si="28"/>
        <v>12</v>
      </c>
      <c r="T127" s="13">
        <f t="shared" si="29"/>
        <v>26.799999999999997</v>
      </c>
      <c r="U127" s="14">
        <f t="shared" si="30"/>
        <v>28</v>
      </c>
      <c r="V127" s="13">
        <f t="shared" si="31"/>
        <v>29.4</v>
      </c>
      <c r="W127" s="14">
        <f t="shared" si="32"/>
        <v>4</v>
      </c>
      <c r="X127" s="13">
        <f t="shared" si="33"/>
        <v>14.52</v>
      </c>
      <c r="Y127" s="14">
        <f t="shared" si="34"/>
        <v>24</v>
      </c>
      <c r="Z127" s="15">
        <f t="shared" si="35"/>
        <v>14.879999999999999</v>
      </c>
      <c r="AA127" s="14"/>
      <c r="AC127" s="14"/>
      <c r="AG127" s="14"/>
      <c r="AI127" s="14"/>
      <c r="AK127" s="14"/>
      <c r="AM127" s="14"/>
      <c r="AO127" s="14"/>
      <c r="AQ127" s="14"/>
      <c r="AS127" s="14"/>
      <c r="AU127" s="14"/>
      <c r="AW127" s="14">
        <v>1</v>
      </c>
      <c r="AX127" s="13">
        <v>3.63</v>
      </c>
      <c r="AY127" s="14"/>
      <c r="BA127" s="14"/>
      <c r="BC127" s="14"/>
      <c r="BE127" s="14"/>
      <c r="BG127" s="14">
        <v>4</v>
      </c>
      <c r="BH127" s="13">
        <v>0.65</v>
      </c>
      <c r="BI127" s="14">
        <v>2</v>
      </c>
      <c r="BJ127" s="13">
        <v>3.07</v>
      </c>
      <c r="BK127" s="14"/>
    </row>
    <row r="128" spans="1:64" s="13" customFormat="1" x14ac:dyDescent="0.3">
      <c r="A128" s="13" t="s">
        <v>38</v>
      </c>
      <c r="B128" s="13" t="s">
        <v>16</v>
      </c>
      <c r="C128" s="14">
        <v>0</v>
      </c>
      <c r="D128" s="14">
        <v>0</v>
      </c>
      <c r="E128" s="14">
        <v>0</v>
      </c>
      <c r="F128" s="14">
        <v>0</v>
      </c>
      <c r="G128" s="14">
        <v>1</v>
      </c>
      <c r="H128" s="14">
        <v>0</v>
      </c>
      <c r="I128" s="14">
        <v>0</v>
      </c>
      <c r="J128" s="14" t="s">
        <v>61</v>
      </c>
      <c r="K128" s="14">
        <v>1</v>
      </c>
      <c r="L128" s="14">
        <v>0</v>
      </c>
      <c r="M128" s="14">
        <v>0</v>
      </c>
      <c r="N128" s="14">
        <v>4</v>
      </c>
      <c r="O128" s="14">
        <f t="shared" si="24"/>
        <v>308</v>
      </c>
      <c r="P128" s="13">
        <f t="shared" si="25"/>
        <v>77.88</v>
      </c>
      <c r="Q128" s="14">
        <f t="shared" si="26"/>
        <v>0</v>
      </c>
      <c r="R128" s="13">
        <f t="shared" si="27"/>
        <v>0</v>
      </c>
      <c r="S128" s="14">
        <f t="shared" si="28"/>
        <v>8</v>
      </c>
      <c r="T128" s="13">
        <f t="shared" si="29"/>
        <v>3.84</v>
      </c>
      <c r="U128" s="14">
        <f t="shared" si="30"/>
        <v>328</v>
      </c>
      <c r="V128" s="13">
        <f t="shared" si="31"/>
        <v>82.72</v>
      </c>
      <c r="W128" s="14">
        <f t="shared" si="32"/>
        <v>160</v>
      </c>
      <c r="X128" s="13">
        <f t="shared" si="33"/>
        <v>56.08</v>
      </c>
      <c r="Y128" s="14">
        <f t="shared" si="34"/>
        <v>156</v>
      </c>
      <c r="Z128" s="15">
        <f t="shared" si="35"/>
        <v>25.64</v>
      </c>
      <c r="AA128" s="14"/>
      <c r="AC128" s="14"/>
      <c r="AG128" s="14">
        <v>2</v>
      </c>
      <c r="AH128" s="13">
        <v>0.73</v>
      </c>
      <c r="AI128" s="14">
        <v>34</v>
      </c>
      <c r="AJ128" s="13">
        <v>11.87</v>
      </c>
      <c r="AK128" s="14">
        <v>4</v>
      </c>
      <c r="AL128" s="13">
        <v>1.42</v>
      </c>
      <c r="AM128" s="14"/>
      <c r="AO128" s="14"/>
      <c r="AQ128" s="14"/>
      <c r="AS128" s="14"/>
      <c r="AU128" s="14"/>
      <c r="AW128" s="14"/>
      <c r="AY128" s="14">
        <v>3</v>
      </c>
      <c r="AZ128" s="13">
        <v>0.25</v>
      </c>
      <c r="BA128" s="14"/>
      <c r="BC128" s="14"/>
      <c r="BE128" s="14"/>
      <c r="BG128" s="14">
        <v>37</v>
      </c>
      <c r="BH128" s="13">
        <v>5.45</v>
      </c>
      <c r="BI128" s="14">
        <v>2</v>
      </c>
      <c r="BJ128" s="13">
        <v>0.96</v>
      </c>
      <c r="BK128" s="14"/>
    </row>
    <row r="129" spans="1:64" s="13" customFormat="1" x14ac:dyDescent="0.3">
      <c r="A129" s="13" t="s">
        <v>39</v>
      </c>
      <c r="B129" s="13" t="s">
        <v>16</v>
      </c>
      <c r="C129" s="14">
        <v>0</v>
      </c>
      <c r="D129" s="14">
        <v>0</v>
      </c>
      <c r="E129" s="14">
        <v>0</v>
      </c>
      <c r="F129" s="14">
        <v>0</v>
      </c>
      <c r="G129" s="14">
        <v>1</v>
      </c>
      <c r="H129" s="14">
        <v>0</v>
      </c>
      <c r="I129" s="14">
        <v>0</v>
      </c>
      <c r="J129" s="14" t="s">
        <v>61</v>
      </c>
      <c r="K129" s="14">
        <v>1</v>
      </c>
      <c r="L129" s="14">
        <v>0</v>
      </c>
      <c r="M129" s="14">
        <v>0</v>
      </c>
      <c r="N129" s="14">
        <v>4</v>
      </c>
      <c r="O129" s="14">
        <f t="shared" si="24"/>
        <v>0</v>
      </c>
      <c r="P129" s="13">
        <f t="shared" si="25"/>
        <v>0</v>
      </c>
      <c r="Q129" s="14">
        <f t="shared" si="26"/>
        <v>0</v>
      </c>
      <c r="R129" s="13">
        <f t="shared" si="27"/>
        <v>0</v>
      </c>
      <c r="S129" s="14">
        <f t="shared" si="28"/>
        <v>8</v>
      </c>
      <c r="T129" s="13">
        <f t="shared" si="29"/>
        <v>17.84</v>
      </c>
      <c r="U129" s="14">
        <f t="shared" si="30"/>
        <v>12</v>
      </c>
      <c r="V129" s="13">
        <f t="shared" si="31"/>
        <v>18.84</v>
      </c>
      <c r="W129" s="14">
        <f t="shared" si="32"/>
        <v>4</v>
      </c>
      <c r="X129" s="13">
        <f t="shared" si="33"/>
        <v>13.88</v>
      </c>
      <c r="Y129" s="14">
        <f t="shared" si="34"/>
        <v>4</v>
      </c>
      <c r="Z129" s="15">
        <f t="shared" si="35"/>
        <v>3.96</v>
      </c>
      <c r="AA129" s="14"/>
      <c r="AC129" s="14"/>
      <c r="AG129" s="14"/>
      <c r="AI129" s="14"/>
      <c r="AK129" s="14"/>
      <c r="AM129" s="14"/>
      <c r="AO129" s="14"/>
      <c r="AQ129" s="14"/>
      <c r="AS129" s="14"/>
      <c r="AU129" s="14"/>
      <c r="AW129" s="14">
        <v>1</v>
      </c>
      <c r="AX129" s="13">
        <v>3.47</v>
      </c>
      <c r="AY129" s="14">
        <v>1</v>
      </c>
      <c r="AZ129" s="13">
        <v>0.25</v>
      </c>
      <c r="BA129" s="14"/>
      <c r="BC129" s="14"/>
      <c r="BE129" s="14"/>
      <c r="BG129" s="14"/>
      <c r="BI129" s="14">
        <v>1</v>
      </c>
      <c r="BJ129" s="13">
        <v>0.99</v>
      </c>
      <c r="BK129" s="14">
        <v>1</v>
      </c>
    </row>
    <row r="130" spans="1:64" s="13" customFormat="1" x14ac:dyDescent="0.3">
      <c r="A130" s="13" t="s">
        <v>7</v>
      </c>
      <c r="B130" s="13" t="s">
        <v>16</v>
      </c>
      <c r="C130" s="14">
        <v>0</v>
      </c>
      <c r="D130" s="14">
        <v>0</v>
      </c>
      <c r="E130" s="14">
        <v>0</v>
      </c>
      <c r="F130" s="14">
        <v>0</v>
      </c>
      <c r="G130" s="14">
        <v>1</v>
      </c>
      <c r="H130" s="14">
        <v>0</v>
      </c>
      <c r="I130" s="14">
        <v>0</v>
      </c>
      <c r="J130" s="14" t="s">
        <v>61</v>
      </c>
      <c r="K130" s="14">
        <v>1</v>
      </c>
      <c r="L130" s="14">
        <v>0</v>
      </c>
      <c r="M130" s="14">
        <v>0</v>
      </c>
      <c r="N130" s="14">
        <v>5</v>
      </c>
      <c r="O130" s="14">
        <f t="shared" ref="O130:O193" si="49">SUM(AG130,AI130,AK130,AM130,AO130,AQ130,AS130,BG130)*IF($M130=1,8,4)</f>
        <v>412</v>
      </c>
      <c r="P130" s="13">
        <f t="shared" ref="P130:P193" si="50">SUM(AH130,AJ130,AL130,AN130,AP130,AR130,AT130,BH130)*IF($M130=1,8,4)</f>
        <v>95.96</v>
      </c>
      <c r="Q130" s="14">
        <f t="shared" ref="Q130:Q193" si="51">SUM(AA130,AC130,AE130,BE130)*IF($M130=1,8,4)</f>
        <v>0</v>
      </c>
      <c r="R130" s="13">
        <f t="shared" ref="R130:R193" si="52">SUM(AB130,AD130,AF130,BF130)*IF($M130=1,8,4)</f>
        <v>0</v>
      </c>
      <c r="S130" s="14">
        <f t="shared" ref="S130:S193" si="53">SUM(AU130,AW130,BI130)*IF($M130=1,8,4)</f>
        <v>32</v>
      </c>
      <c r="T130" s="13">
        <f t="shared" ref="T130:T193" si="54">SUM(AV130,AX130,BJ130)*IF($M130=1,8,4)</f>
        <v>17</v>
      </c>
      <c r="U130" s="14">
        <f t="shared" ref="U130:U193" si="55">SUM(AA130,AC130,AE130,AG130,AI130,AK130,AM130,AO130,AQ130,AS130,AU130,AW130,AY130,BA130,BC130,BE130,BG130,BI130)*IF($M130=1,8,4)</f>
        <v>460</v>
      </c>
      <c r="V130" s="13">
        <f t="shared" ref="V130:V193" si="56">SUM(AB130,AD130,AF130,AH130,AJ130,AL130,AN130,AP130,AR130,AT130,AV130,AX130,AZ130,BB130,BD130,BF130,BH130,BJ130)*IF($M130=1,8,4)</f>
        <v>114.03999999999999</v>
      </c>
      <c r="W130" s="14">
        <f t="shared" ref="W130:W193" si="57">SUM(AA130,AC130,AE130,AG130,AI130,AK130,AM130,AO130,AQ130,AS130,AU130,AW130,BA130)*IF($M130=1,8,4)</f>
        <v>176</v>
      </c>
      <c r="X130" s="13">
        <f t="shared" ref="X130:X193" si="58">SUM(AB130,AD130,AF130,AH130,AJ130,AL130,AN130,AP130,AR130,AT130,AV130,AX130,BB130)*IF($M130=1,8,4)</f>
        <v>64.8</v>
      </c>
      <c r="Y130" s="14">
        <f t="shared" ref="Y130:Y193" si="59">SUM(BC130,BE130,BG130,BI130)*IF($M130=1,8,4)</f>
        <v>268</v>
      </c>
      <c r="Z130" s="15">
        <f t="shared" ref="Z130:Z193" si="60">SUM(BD130,BF130,BH130,BJ130)*IF($M130=1,8,4)</f>
        <v>48.16</v>
      </c>
      <c r="AA130" s="14"/>
      <c r="AC130" s="14"/>
      <c r="AG130" s="14"/>
      <c r="AI130" s="14">
        <v>41</v>
      </c>
      <c r="AJ130" s="13">
        <v>14.48</v>
      </c>
      <c r="AK130" s="14">
        <v>3</v>
      </c>
      <c r="AL130" s="13">
        <v>1.72</v>
      </c>
      <c r="AM130" s="14"/>
      <c r="AO130" s="14"/>
      <c r="AQ130" s="14"/>
      <c r="AS130" s="14"/>
      <c r="AU130" s="14"/>
      <c r="AW130" s="14"/>
      <c r="AY130" s="14">
        <v>4</v>
      </c>
      <c r="AZ130" s="13">
        <v>0.27</v>
      </c>
      <c r="BA130" s="14"/>
      <c r="BC130" s="14"/>
      <c r="BE130" s="14"/>
      <c r="BG130" s="14">
        <v>59</v>
      </c>
      <c r="BH130" s="13">
        <v>7.79</v>
      </c>
      <c r="BI130" s="14">
        <v>8</v>
      </c>
      <c r="BJ130" s="13">
        <v>4.25</v>
      </c>
      <c r="BK130" s="14">
        <v>6</v>
      </c>
    </row>
    <row r="131" spans="1:64" s="13" customFormat="1" x14ac:dyDescent="0.3">
      <c r="A131" s="13" t="s">
        <v>40</v>
      </c>
      <c r="B131" s="13" t="s">
        <v>16</v>
      </c>
      <c r="C131" s="14">
        <v>0</v>
      </c>
      <c r="D131" s="14">
        <v>0</v>
      </c>
      <c r="E131" s="14">
        <v>0</v>
      </c>
      <c r="F131" s="14">
        <v>0</v>
      </c>
      <c r="G131" s="14">
        <v>1</v>
      </c>
      <c r="H131" s="14">
        <v>0</v>
      </c>
      <c r="I131" s="14">
        <v>0</v>
      </c>
      <c r="J131" s="14" t="s">
        <v>61</v>
      </c>
      <c r="K131" s="14">
        <v>1</v>
      </c>
      <c r="L131" s="14">
        <v>0</v>
      </c>
      <c r="M131" s="14">
        <v>0</v>
      </c>
      <c r="N131" s="14">
        <v>5</v>
      </c>
      <c r="O131" s="14">
        <f t="shared" si="49"/>
        <v>0</v>
      </c>
      <c r="P131" s="13">
        <f t="shared" si="50"/>
        <v>0</v>
      </c>
      <c r="Q131" s="14">
        <f t="shared" si="51"/>
        <v>0</v>
      </c>
      <c r="R131" s="13">
        <f t="shared" si="52"/>
        <v>0</v>
      </c>
      <c r="S131" s="14">
        <f t="shared" si="53"/>
        <v>20</v>
      </c>
      <c r="T131" s="13">
        <f t="shared" si="54"/>
        <v>36.519999999999996</v>
      </c>
      <c r="U131" s="14">
        <f t="shared" si="55"/>
        <v>20</v>
      </c>
      <c r="V131" s="13">
        <f t="shared" si="56"/>
        <v>36.519999999999996</v>
      </c>
      <c r="W131" s="14">
        <f t="shared" si="57"/>
        <v>4</v>
      </c>
      <c r="X131" s="13">
        <f t="shared" si="58"/>
        <v>16.239999999999998</v>
      </c>
      <c r="Y131" s="14">
        <f t="shared" si="59"/>
        <v>16</v>
      </c>
      <c r="Z131" s="15">
        <f t="shared" si="60"/>
        <v>20.28</v>
      </c>
      <c r="AA131" s="14"/>
      <c r="AC131" s="14"/>
      <c r="AG131" s="14"/>
      <c r="AI131" s="14"/>
      <c r="AK131" s="14"/>
      <c r="AM131" s="14"/>
      <c r="AO131" s="14"/>
      <c r="AQ131" s="14"/>
      <c r="AS131" s="14"/>
      <c r="AU131" s="14"/>
      <c r="AW131" s="14">
        <v>1</v>
      </c>
      <c r="AX131" s="13">
        <v>4.0599999999999996</v>
      </c>
      <c r="AY131" s="14"/>
      <c r="BA131" s="14"/>
      <c r="BC131" s="14"/>
      <c r="BE131" s="14"/>
      <c r="BG131" s="14"/>
      <c r="BI131" s="14">
        <v>4</v>
      </c>
      <c r="BJ131" s="13">
        <v>5.07</v>
      </c>
      <c r="BK131" s="14"/>
    </row>
    <row r="132" spans="1:64" s="13" customFormat="1" x14ac:dyDescent="0.3">
      <c r="A132" s="13" t="s">
        <v>8</v>
      </c>
      <c r="B132" s="13" t="s">
        <v>16</v>
      </c>
      <c r="C132" s="14">
        <v>0</v>
      </c>
      <c r="D132" s="14">
        <v>0</v>
      </c>
      <c r="E132" s="14">
        <v>0</v>
      </c>
      <c r="F132" s="14">
        <v>0</v>
      </c>
      <c r="G132" s="14">
        <v>1</v>
      </c>
      <c r="H132" s="14">
        <v>0</v>
      </c>
      <c r="I132" s="14">
        <v>0</v>
      </c>
      <c r="J132" s="14" t="s">
        <v>61</v>
      </c>
      <c r="K132" s="14">
        <v>1</v>
      </c>
      <c r="L132" s="14">
        <v>0</v>
      </c>
      <c r="M132" s="14">
        <v>0</v>
      </c>
      <c r="N132" s="14">
        <v>6</v>
      </c>
      <c r="O132" s="14">
        <f t="shared" si="49"/>
        <v>508</v>
      </c>
      <c r="P132" s="13">
        <f t="shared" si="50"/>
        <v>122.24000000000001</v>
      </c>
      <c r="Q132" s="14">
        <f t="shared" si="51"/>
        <v>0</v>
      </c>
      <c r="R132" s="13">
        <f t="shared" si="52"/>
        <v>0</v>
      </c>
      <c r="S132" s="14">
        <f t="shared" si="53"/>
        <v>16</v>
      </c>
      <c r="T132" s="13">
        <f t="shared" si="54"/>
        <v>7.72</v>
      </c>
      <c r="U132" s="14">
        <f t="shared" si="55"/>
        <v>548</v>
      </c>
      <c r="V132" s="13">
        <f t="shared" si="56"/>
        <v>134.44</v>
      </c>
      <c r="W132" s="14">
        <f t="shared" si="57"/>
        <v>172</v>
      </c>
      <c r="X132" s="13">
        <f t="shared" si="58"/>
        <v>64</v>
      </c>
      <c r="Y132" s="14">
        <f t="shared" si="59"/>
        <v>352</v>
      </c>
      <c r="Z132" s="15">
        <f t="shared" si="60"/>
        <v>65.959999999999994</v>
      </c>
      <c r="AA132" s="14"/>
      <c r="AC132" s="14"/>
      <c r="AG132" s="14"/>
      <c r="AI132" s="14">
        <v>38</v>
      </c>
      <c r="AJ132" s="13">
        <v>13.38</v>
      </c>
      <c r="AK132" s="14">
        <v>4</v>
      </c>
      <c r="AL132" s="13">
        <v>1.66</v>
      </c>
      <c r="AM132" s="14"/>
      <c r="AO132" s="14"/>
      <c r="AQ132" s="14"/>
      <c r="AS132" s="14"/>
      <c r="AU132" s="14"/>
      <c r="AW132" s="14">
        <v>1</v>
      </c>
      <c r="AX132" s="13">
        <v>0.96</v>
      </c>
      <c r="AY132" s="14">
        <v>6</v>
      </c>
      <c r="AZ132" s="13">
        <v>1.1200000000000001</v>
      </c>
      <c r="BA132" s="14"/>
      <c r="BC132" s="14"/>
      <c r="BE132" s="14"/>
      <c r="BG132" s="14">
        <v>85</v>
      </c>
      <c r="BH132" s="13">
        <v>15.52</v>
      </c>
      <c r="BI132" s="14">
        <v>3</v>
      </c>
      <c r="BJ132" s="13">
        <v>0.97</v>
      </c>
      <c r="BK132" s="14">
        <v>7</v>
      </c>
    </row>
    <row r="133" spans="1:64" s="13" customFormat="1" x14ac:dyDescent="0.3">
      <c r="A133" s="13" t="s">
        <v>26</v>
      </c>
      <c r="B133" s="13" t="s">
        <v>16</v>
      </c>
      <c r="C133" s="14">
        <v>0</v>
      </c>
      <c r="D133" s="14">
        <v>0</v>
      </c>
      <c r="E133" s="14">
        <v>0</v>
      </c>
      <c r="F133" s="14">
        <v>0</v>
      </c>
      <c r="G133" s="14">
        <v>1</v>
      </c>
      <c r="H133" s="14">
        <v>0</v>
      </c>
      <c r="I133" s="14">
        <v>0</v>
      </c>
      <c r="J133" s="14" t="s">
        <v>61</v>
      </c>
      <c r="K133" s="14">
        <v>1</v>
      </c>
      <c r="L133" s="14">
        <v>0</v>
      </c>
      <c r="M133" s="14">
        <v>0</v>
      </c>
      <c r="N133" s="14">
        <v>6</v>
      </c>
      <c r="O133" s="14">
        <f t="shared" si="49"/>
        <v>4</v>
      </c>
      <c r="P133" s="13">
        <f t="shared" si="50"/>
        <v>1.4</v>
      </c>
      <c r="Q133" s="14">
        <f t="shared" si="51"/>
        <v>0</v>
      </c>
      <c r="R133" s="13">
        <f t="shared" si="52"/>
        <v>0</v>
      </c>
      <c r="S133" s="14">
        <f t="shared" si="53"/>
        <v>36</v>
      </c>
      <c r="T133" s="13">
        <f t="shared" si="54"/>
        <v>80.48</v>
      </c>
      <c r="U133" s="14">
        <f t="shared" si="55"/>
        <v>44</v>
      </c>
      <c r="V133" s="13">
        <f t="shared" si="56"/>
        <v>82.88</v>
      </c>
      <c r="W133" s="14">
        <f t="shared" si="57"/>
        <v>16</v>
      </c>
      <c r="X133" s="13">
        <f t="shared" si="58"/>
        <v>49.64</v>
      </c>
      <c r="Y133" s="14">
        <f t="shared" si="59"/>
        <v>24</v>
      </c>
      <c r="Z133" s="15">
        <f t="shared" si="60"/>
        <v>32.24</v>
      </c>
      <c r="AA133" s="14"/>
      <c r="AC133" s="14"/>
      <c r="AG133" s="14"/>
      <c r="AI133" s="14"/>
      <c r="AK133" s="14">
        <v>1</v>
      </c>
      <c r="AL133" s="13">
        <v>0.35</v>
      </c>
      <c r="AM133" s="14"/>
      <c r="AO133" s="14"/>
      <c r="AQ133" s="14"/>
      <c r="AS133" s="14"/>
      <c r="AU133" s="14"/>
      <c r="AW133" s="14">
        <v>3</v>
      </c>
      <c r="AX133" s="13">
        <v>12.06</v>
      </c>
      <c r="AY133" s="14">
        <v>1</v>
      </c>
      <c r="AZ133" s="13">
        <v>0.25</v>
      </c>
      <c r="BA133" s="14"/>
      <c r="BC133" s="14"/>
      <c r="BE133" s="14"/>
      <c r="BG133" s="14"/>
      <c r="BI133" s="14">
        <v>6</v>
      </c>
      <c r="BJ133" s="13">
        <v>8.06</v>
      </c>
      <c r="BK133" s="14">
        <v>2</v>
      </c>
    </row>
    <row r="134" spans="1:64" s="13" customFormat="1" x14ac:dyDescent="0.3">
      <c r="A134" s="13" t="s">
        <v>30</v>
      </c>
      <c r="B134" s="13" t="s">
        <v>16</v>
      </c>
      <c r="C134" s="14">
        <v>0</v>
      </c>
      <c r="D134" s="14">
        <v>0</v>
      </c>
      <c r="E134" s="14">
        <v>0</v>
      </c>
      <c r="F134" s="14">
        <v>0</v>
      </c>
      <c r="G134" s="14">
        <v>1</v>
      </c>
      <c r="H134" s="14">
        <v>0</v>
      </c>
      <c r="I134" s="14">
        <v>0</v>
      </c>
      <c r="J134" s="14" t="s">
        <v>61</v>
      </c>
      <c r="K134" s="14">
        <v>1</v>
      </c>
      <c r="L134" s="14">
        <v>0</v>
      </c>
      <c r="M134" s="14">
        <v>0</v>
      </c>
      <c r="N134" s="14">
        <v>1</v>
      </c>
      <c r="O134" s="14">
        <f t="shared" si="49"/>
        <v>428</v>
      </c>
      <c r="P134" s="13">
        <f t="shared" si="50"/>
        <v>73.08</v>
      </c>
      <c r="Q134" s="14">
        <f t="shared" si="51"/>
        <v>4</v>
      </c>
      <c r="R134" s="13">
        <f t="shared" si="52"/>
        <v>0.32</v>
      </c>
      <c r="S134" s="14">
        <f t="shared" si="53"/>
        <v>44</v>
      </c>
      <c r="T134" s="13">
        <f t="shared" si="54"/>
        <v>57.440000000000005</v>
      </c>
      <c r="U134" s="14">
        <f t="shared" si="55"/>
        <v>476</v>
      </c>
      <c r="V134" s="13">
        <f t="shared" si="56"/>
        <v>130.84</v>
      </c>
      <c r="W134" s="14">
        <f t="shared" si="57"/>
        <v>148</v>
      </c>
      <c r="X134" s="13">
        <f t="shared" si="58"/>
        <v>83.240000000000009</v>
      </c>
      <c r="Y134" s="14">
        <f t="shared" si="59"/>
        <v>328</v>
      </c>
      <c r="Z134" s="15">
        <f t="shared" si="60"/>
        <v>47.6</v>
      </c>
      <c r="AA134" s="13">
        <f t="shared" ref="AA134:BK134" si="61">SUM(AA122:AA123)</f>
        <v>0</v>
      </c>
      <c r="AB134" s="13">
        <f t="shared" si="61"/>
        <v>0</v>
      </c>
      <c r="AC134" s="13">
        <f t="shared" si="61"/>
        <v>0</v>
      </c>
      <c r="AD134" s="13">
        <f t="shared" si="61"/>
        <v>0</v>
      </c>
      <c r="AE134" s="13">
        <f t="shared" si="61"/>
        <v>0</v>
      </c>
      <c r="AF134" s="13">
        <f t="shared" si="61"/>
        <v>0</v>
      </c>
      <c r="AG134" s="13">
        <f t="shared" si="61"/>
        <v>2</v>
      </c>
      <c r="AH134" s="13">
        <f t="shared" si="61"/>
        <v>0.47</v>
      </c>
      <c r="AI134" s="13">
        <f t="shared" si="61"/>
        <v>24</v>
      </c>
      <c r="AJ134" s="13">
        <f t="shared" si="61"/>
        <v>8.67</v>
      </c>
      <c r="AK134" s="13">
        <f t="shared" si="61"/>
        <v>9</v>
      </c>
      <c r="AL134" s="13">
        <f t="shared" si="61"/>
        <v>1.29</v>
      </c>
      <c r="AM134" s="13">
        <f t="shared" si="61"/>
        <v>0</v>
      </c>
      <c r="AN134" s="13">
        <f t="shared" si="61"/>
        <v>0</v>
      </c>
      <c r="AO134" s="13">
        <f t="shared" si="61"/>
        <v>0</v>
      </c>
      <c r="AP134" s="13">
        <f t="shared" si="61"/>
        <v>0</v>
      </c>
      <c r="AQ134" s="13">
        <f t="shared" si="61"/>
        <v>0</v>
      </c>
      <c r="AR134" s="13">
        <f t="shared" si="61"/>
        <v>0</v>
      </c>
      <c r="AS134" s="13">
        <f t="shared" si="61"/>
        <v>0</v>
      </c>
      <c r="AT134" s="13">
        <f t="shared" si="61"/>
        <v>0</v>
      </c>
      <c r="AU134" s="13">
        <f t="shared" si="61"/>
        <v>0</v>
      </c>
      <c r="AV134" s="13">
        <f t="shared" si="61"/>
        <v>0</v>
      </c>
      <c r="AW134" s="13">
        <f t="shared" si="61"/>
        <v>2</v>
      </c>
      <c r="AX134" s="13">
        <f t="shared" si="61"/>
        <v>10.38</v>
      </c>
      <c r="AY134" s="13">
        <f t="shared" si="61"/>
        <v>0</v>
      </c>
      <c r="AZ134" s="13">
        <f t="shared" si="61"/>
        <v>0</v>
      </c>
      <c r="BA134" s="13">
        <f>SUM(BA122:BA123)</f>
        <v>0</v>
      </c>
      <c r="BB134" s="13">
        <f t="shared" si="61"/>
        <v>0</v>
      </c>
      <c r="BC134" s="13">
        <f t="shared" si="61"/>
        <v>0</v>
      </c>
      <c r="BD134" s="13">
        <f t="shared" si="61"/>
        <v>0</v>
      </c>
      <c r="BE134" s="13">
        <f t="shared" si="61"/>
        <v>1</v>
      </c>
      <c r="BF134" s="13">
        <f t="shared" si="61"/>
        <v>0.08</v>
      </c>
      <c r="BG134" s="13">
        <f t="shared" si="61"/>
        <v>72</v>
      </c>
      <c r="BH134" s="13">
        <f t="shared" si="61"/>
        <v>7.84</v>
      </c>
      <c r="BI134" s="13">
        <f t="shared" si="61"/>
        <v>9</v>
      </c>
      <c r="BJ134" s="13">
        <f t="shared" si="61"/>
        <v>3.98</v>
      </c>
      <c r="BK134" s="13">
        <f t="shared" si="61"/>
        <v>11</v>
      </c>
      <c r="BL134" s="13">
        <f>SUM(BL122:BL123)</f>
        <v>0</v>
      </c>
    </row>
    <row r="135" spans="1:64" s="13" customFormat="1" x14ac:dyDescent="0.3">
      <c r="A135" s="13" t="s">
        <v>31</v>
      </c>
      <c r="B135" s="13" t="s">
        <v>16</v>
      </c>
      <c r="C135" s="14">
        <v>0</v>
      </c>
      <c r="D135" s="14">
        <v>0</v>
      </c>
      <c r="E135" s="14">
        <v>0</v>
      </c>
      <c r="F135" s="14">
        <v>0</v>
      </c>
      <c r="G135" s="14">
        <v>1</v>
      </c>
      <c r="H135" s="14">
        <v>0</v>
      </c>
      <c r="I135" s="14">
        <v>0</v>
      </c>
      <c r="J135" s="14" t="s">
        <v>61</v>
      </c>
      <c r="K135" s="14">
        <v>1</v>
      </c>
      <c r="L135" s="14">
        <v>0</v>
      </c>
      <c r="M135" s="14">
        <v>0</v>
      </c>
      <c r="N135" s="14">
        <v>2</v>
      </c>
      <c r="O135" s="14">
        <f t="shared" si="49"/>
        <v>180</v>
      </c>
      <c r="P135" s="13">
        <f t="shared" si="50"/>
        <v>44.199999999999996</v>
      </c>
      <c r="Q135" s="14">
        <f t="shared" si="51"/>
        <v>0</v>
      </c>
      <c r="R135" s="13">
        <f t="shared" si="52"/>
        <v>0</v>
      </c>
      <c r="S135" s="14">
        <f t="shared" si="53"/>
        <v>20</v>
      </c>
      <c r="T135" s="13">
        <f t="shared" si="54"/>
        <v>26.8</v>
      </c>
      <c r="U135" s="14">
        <f t="shared" si="55"/>
        <v>200</v>
      </c>
      <c r="V135" s="13">
        <f t="shared" si="56"/>
        <v>71</v>
      </c>
      <c r="W135" s="14">
        <f t="shared" si="57"/>
        <v>104</v>
      </c>
      <c r="X135" s="13">
        <f t="shared" si="58"/>
        <v>49.72</v>
      </c>
      <c r="Y135" s="14">
        <f t="shared" si="59"/>
        <v>96</v>
      </c>
      <c r="Z135" s="15">
        <f t="shared" si="60"/>
        <v>21.28</v>
      </c>
      <c r="AA135" s="13">
        <f t="shared" ref="AA135:BK135" si="62">SUM(AA124:AA125)</f>
        <v>0</v>
      </c>
      <c r="AB135" s="13">
        <f t="shared" si="62"/>
        <v>0</v>
      </c>
      <c r="AC135" s="13">
        <f t="shared" si="62"/>
        <v>0</v>
      </c>
      <c r="AD135" s="13">
        <f t="shared" si="62"/>
        <v>0</v>
      </c>
      <c r="AE135" s="13">
        <f t="shared" si="62"/>
        <v>0</v>
      </c>
      <c r="AF135" s="13">
        <f t="shared" si="62"/>
        <v>0</v>
      </c>
      <c r="AG135" s="13">
        <f t="shared" si="62"/>
        <v>0</v>
      </c>
      <c r="AH135" s="13">
        <f t="shared" si="62"/>
        <v>0</v>
      </c>
      <c r="AI135" s="13">
        <f t="shared" si="62"/>
        <v>22</v>
      </c>
      <c r="AJ135" s="13">
        <f t="shared" si="62"/>
        <v>7.81</v>
      </c>
      <c r="AK135" s="13">
        <f t="shared" si="62"/>
        <v>3</v>
      </c>
      <c r="AL135" s="13">
        <f t="shared" si="62"/>
        <v>0.65</v>
      </c>
      <c r="AM135" s="13">
        <f t="shared" si="62"/>
        <v>0</v>
      </c>
      <c r="AN135" s="13">
        <f t="shared" si="62"/>
        <v>0</v>
      </c>
      <c r="AO135" s="13">
        <f t="shared" si="62"/>
        <v>0</v>
      </c>
      <c r="AP135" s="13">
        <f t="shared" si="62"/>
        <v>0</v>
      </c>
      <c r="AQ135" s="13">
        <f t="shared" si="62"/>
        <v>0</v>
      </c>
      <c r="AR135" s="13">
        <f t="shared" si="62"/>
        <v>0</v>
      </c>
      <c r="AS135" s="13">
        <f t="shared" si="62"/>
        <v>0</v>
      </c>
      <c r="AT135" s="13">
        <f t="shared" si="62"/>
        <v>0</v>
      </c>
      <c r="AU135" s="13">
        <f t="shared" si="62"/>
        <v>0</v>
      </c>
      <c r="AV135" s="13">
        <f t="shared" si="62"/>
        <v>0</v>
      </c>
      <c r="AW135" s="13">
        <f t="shared" si="62"/>
        <v>1</v>
      </c>
      <c r="AX135" s="13">
        <f t="shared" si="62"/>
        <v>3.97</v>
      </c>
      <c r="AY135" s="13">
        <f t="shared" si="62"/>
        <v>0</v>
      </c>
      <c r="AZ135" s="13">
        <f t="shared" si="62"/>
        <v>0</v>
      </c>
      <c r="BA135" s="13">
        <f t="shared" si="62"/>
        <v>0</v>
      </c>
      <c r="BB135" s="13">
        <f t="shared" si="62"/>
        <v>0</v>
      </c>
      <c r="BC135" s="13">
        <f t="shared" si="62"/>
        <v>0</v>
      </c>
      <c r="BD135" s="13">
        <f t="shared" si="62"/>
        <v>0</v>
      </c>
      <c r="BE135" s="13">
        <f t="shared" si="62"/>
        <v>0</v>
      </c>
      <c r="BF135" s="13">
        <f t="shared" si="62"/>
        <v>0</v>
      </c>
      <c r="BG135" s="13">
        <f t="shared" si="62"/>
        <v>20</v>
      </c>
      <c r="BH135" s="13">
        <f t="shared" si="62"/>
        <v>2.59</v>
      </c>
      <c r="BI135" s="13">
        <f t="shared" si="62"/>
        <v>4</v>
      </c>
      <c r="BJ135" s="13">
        <f t="shared" si="62"/>
        <v>2.73</v>
      </c>
      <c r="BK135" s="13">
        <f t="shared" si="62"/>
        <v>8</v>
      </c>
      <c r="BL135" s="13">
        <f>SUM(BL124:BL125)</f>
        <v>0</v>
      </c>
    </row>
    <row r="136" spans="1:64" s="13" customFormat="1" x14ac:dyDescent="0.3">
      <c r="A136" s="13" t="s">
        <v>32</v>
      </c>
      <c r="B136" s="13" t="s">
        <v>16</v>
      </c>
      <c r="C136" s="14">
        <v>0</v>
      </c>
      <c r="D136" s="14">
        <v>0</v>
      </c>
      <c r="E136" s="14">
        <v>0</v>
      </c>
      <c r="F136" s="14">
        <v>0</v>
      </c>
      <c r="G136" s="14">
        <v>1</v>
      </c>
      <c r="H136" s="14">
        <v>0</v>
      </c>
      <c r="I136" s="14">
        <v>0</v>
      </c>
      <c r="J136" s="14" t="s">
        <v>61</v>
      </c>
      <c r="K136" s="14">
        <v>1</v>
      </c>
      <c r="L136" s="14">
        <v>0</v>
      </c>
      <c r="M136" s="14">
        <v>0</v>
      </c>
      <c r="N136" s="14">
        <v>3</v>
      </c>
      <c r="O136" s="14">
        <f t="shared" si="49"/>
        <v>196</v>
      </c>
      <c r="P136" s="13">
        <f t="shared" si="50"/>
        <v>45.68</v>
      </c>
      <c r="Q136" s="14">
        <f t="shared" si="51"/>
        <v>0</v>
      </c>
      <c r="R136" s="13">
        <f t="shared" si="52"/>
        <v>0</v>
      </c>
      <c r="S136" s="14">
        <f t="shared" si="53"/>
        <v>24</v>
      </c>
      <c r="T136" s="13">
        <f t="shared" si="54"/>
        <v>45.64</v>
      </c>
      <c r="U136" s="14">
        <f t="shared" si="55"/>
        <v>220</v>
      </c>
      <c r="V136" s="13">
        <f t="shared" si="56"/>
        <v>91.32</v>
      </c>
      <c r="W136" s="14">
        <f t="shared" si="57"/>
        <v>96</v>
      </c>
      <c r="X136" s="13">
        <f t="shared" si="58"/>
        <v>62.519999999999996</v>
      </c>
      <c r="Y136" s="14">
        <f t="shared" si="59"/>
        <v>124</v>
      </c>
      <c r="Z136" s="15">
        <f t="shared" si="60"/>
        <v>28.799999999999997</v>
      </c>
      <c r="AA136" s="13">
        <f t="shared" ref="AA136:BK136" si="63">SUM(AA126:AA127)</f>
        <v>0</v>
      </c>
      <c r="AB136" s="13">
        <f t="shared" si="63"/>
        <v>0</v>
      </c>
      <c r="AC136" s="13">
        <f t="shared" si="63"/>
        <v>0</v>
      </c>
      <c r="AD136" s="13">
        <f t="shared" si="63"/>
        <v>0</v>
      </c>
      <c r="AE136" s="13">
        <f t="shared" si="63"/>
        <v>0</v>
      </c>
      <c r="AF136" s="13">
        <f t="shared" si="63"/>
        <v>0</v>
      </c>
      <c r="AG136" s="13">
        <f t="shared" si="63"/>
        <v>0</v>
      </c>
      <c r="AH136" s="13">
        <f t="shared" si="63"/>
        <v>0</v>
      </c>
      <c r="AI136" s="13">
        <f t="shared" si="63"/>
        <v>20</v>
      </c>
      <c r="AJ136" s="13">
        <f t="shared" si="63"/>
        <v>7.95</v>
      </c>
      <c r="AK136" s="13">
        <f t="shared" si="63"/>
        <v>2</v>
      </c>
      <c r="AL136" s="13">
        <f t="shared" si="63"/>
        <v>0.24</v>
      </c>
      <c r="AM136" s="13">
        <f t="shared" si="63"/>
        <v>0</v>
      </c>
      <c r="AN136" s="13">
        <f t="shared" si="63"/>
        <v>0</v>
      </c>
      <c r="AO136" s="13">
        <f t="shared" si="63"/>
        <v>0</v>
      </c>
      <c r="AP136" s="13">
        <f t="shared" si="63"/>
        <v>0</v>
      </c>
      <c r="AQ136" s="13">
        <f t="shared" si="63"/>
        <v>0</v>
      </c>
      <c r="AR136" s="13">
        <f t="shared" si="63"/>
        <v>0</v>
      </c>
      <c r="AS136" s="13">
        <f t="shared" si="63"/>
        <v>0</v>
      </c>
      <c r="AT136" s="13">
        <f t="shared" si="63"/>
        <v>0</v>
      </c>
      <c r="AU136" s="13">
        <f t="shared" si="63"/>
        <v>0</v>
      </c>
      <c r="AV136" s="13">
        <f t="shared" si="63"/>
        <v>0</v>
      </c>
      <c r="AW136" s="13">
        <f t="shared" si="63"/>
        <v>2</v>
      </c>
      <c r="AX136" s="13">
        <f t="shared" si="63"/>
        <v>7.4399999999999995</v>
      </c>
      <c r="AY136" s="13">
        <f t="shared" si="63"/>
        <v>0</v>
      </c>
      <c r="AZ136" s="13">
        <f t="shared" si="63"/>
        <v>0</v>
      </c>
      <c r="BA136" s="13">
        <f t="shared" si="63"/>
        <v>0</v>
      </c>
      <c r="BB136" s="13">
        <f t="shared" si="63"/>
        <v>0</v>
      </c>
      <c r="BC136" s="13">
        <f t="shared" si="63"/>
        <v>0</v>
      </c>
      <c r="BD136" s="13">
        <f t="shared" si="63"/>
        <v>0</v>
      </c>
      <c r="BE136" s="13">
        <f t="shared" si="63"/>
        <v>0</v>
      </c>
      <c r="BF136" s="13">
        <f t="shared" si="63"/>
        <v>0</v>
      </c>
      <c r="BG136" s="13">
        <f t="shared" si="63"/>
        <v>27</v>
      </c>
      <c r="BH136" s="13">
        <f t="shared" si="63"/>
        <v>3.23</v>
      </c>
      <c r="BI136" s="13">
        <f t="shared" si="63"/>
        <v>4</v>
      </c>
      <c r="BJ136" s="13">
        <f t="shared" si="63"/>
        <v>3.9699999999999998</v>
      </c>
      <c r="BK136" s="13">
        <f t="shared" si="63"/>
        <v>4</v>
      </c>
      <c r="BL136" s="13">
        <f>SUM(BL126:BL127)</f>
        <v>0</v>
      </c>
    </row>
    <row r="137" spans="1:64" s="13" customFormat="1" x14ac:dyDescent="0.3">
      <c r="A137" s="13" t="s">
        <v>41</v>
      </c>
      <c r="B137" s="13" t="s">
        <v>16</v>
      </c>
      <c r="C137" s="14">
        <v>0</v>
      </c>
      <c r="D137" s="14">
        <v>0</v>
      </c>
      <c r="E137" s="14">
        <v>0</v>
      </c>
      <c r="F137" s="14">
        <v>0</v>
      </c>
      <c r="G137" s="14">
        <v>1</v>
      </c>
      <c r="H137" s="14">
        <v>0</v>
      </c>
      <c r="I137" s="14">
        <v>0</v>
      </c>
      <c r="J137" s="14" t="s">
        <v>61</v>
      </c>
      <c r="K137" s="14">
        <v>1</v>
      </c>
      <c r="L137" s="14">
        <v>0</v>
      </c>
      <c r="M137" s="14">
        <v>0</v>
      </c>
      <c r="N137" s="14">
        <v>4</v>
      </c>
      <c r="O137" s="14">
        <f t="shared" si="49"/>
        <v>308</v>
      </c>
      <c r="P137" s="13">
        <f t="shared" si="50"/>
        <v>77.88</v>
      </c>
      <c r="Q137" s="14">
        <f t="shared" si="51"/>
        <v>0</v>
      </c>
      <c r="R137" s="13">
        <f t="shared" si="52"/>
        <v>0</v>
      </c>
      <c r="S137" s="14">
        <f t="shared" si="53"/>
        <v>16</v>
      </c>
      <c r="T137" s="13">
        <f t="shared" si="54"/>
        <v>21.68</v>
      </c>
      <c r="U137" s="14">
        <f t="shared" si="55"/>
        <v>340</v>
      </c>
      <c r="V137" s="13">
        <f t="shared" si="56"/>
        <v>101.55999999999999</v>
      </c>
      <c r="W137" s="14">
        <f t="shared" si="57"/>
        <v>164</v>
      </c>
      <c r="X137" s="13">
        <f t="shared" si="58"/>
        <v>69.959999999999994</v>
      </c>
      <c r="Y137" s="14">
        <f t="shared" si="59"/>
        <v>160</v>
      </c>
      <c r="Z137" s="15">
        <f t="shared" si="60"/>
        <v>29.6</v>
      </c>
      <c r="AA137" s="13">
        <f t="shared" ref="AA137:BK137" si="64">SUM(AA128:AA129)</f>
        <v>0</v>
      </c>
      <c r="AB137" s="13">
        <f t="shared" si="64"/>
        <v>0</v>
      </c>
      <c r="AC137" s="13">
        <f t="shared" si="64"/>
        <v>0</v>
      </c>
      <c r="AD137" s="13">
        <f t="shared" si="64"/>
        <v>0</v>
      </c>
      <c r="AE137" s="13">
        <f t="shared" si="64"/>
        <v>0</v>
      </c>
      <c r="AF137" s="13">
        <f t="shared" si="64"/>
        <v>0</v>
      </c>
      <c r="AG137" s="13">
        <f t="shared" si="64"/>
        <v>2</v>
      </c>
      <c r="AH137" s="13">
        <f t="shared" si="64"/>
        <v>0.73</v>
      </c>
      <c r="AI137" s="13">
        <f t="shared" si="64"/>
        <v>34</v>
      </c>
      <c r="AJ137" s="13">
        <f t="shared" si="64"/>
        <v>11.87</v>
      </c>
      <c r="AK137" s="13">
        <f t="shared" si="64"/>
        <v>4</v>
      </c>
      <c r="AL137" s="13">
        <f t="shared" si="64"/>
        <v>1.42</v>
      </c>
      <c r="AM137" s="13">
        <f t="shared" si="64"/>
        <v>0</v>
      </c>
      <c r="AN137" s="13">
        <f t="shared" si="64"/>
        <v>0</v>
      </c>
      <c r="AO137" s="13">
        <f t="shared" si="64"/>
        <v>0</v>
      </c>
      <c r="AP137" s="13">
        <f t="shared" si="64"/>
        <v>0</v>
      </c>
      <c r="AQ137" s="13">
        <f t="shared" si="64"/>
        <v>0</v>
      </c>
      <c r="AR137" s="13">
        <f t="shared" si="64"/>
        <v>0</v>
      </c>
      <c r="AS137" s="13">
        <f t="shared" si="64"/>
        <v>0</v>
      </c>
      <c r="AT137" s="13">
        <f t="shared" si="64"/>
        <v>0</v>
      </c>
      <c r="AU137" s="13">
        <f t="shared" si="64"/>
        <v>0</v>
      </c>
      <c r="AV137" s="13">
        <f t="shared" si="64"/>
        <v>0</v>
      </c>
      <c r="AW137" s="13">
        <f t="shared" si="64"/>
        <v>1</v>
      </c>
      <c r="AX137" s="13">
        <f t="shared" si="64"/>
        <v>3.47</v>
      </c>
      <c r="AY137" s="13">
        <f t="shared" si="64"/>
        <v>4</v>
      </c>
      <c r="AZ137" s="13">
        <f t="shared" si="64"/>
        <v>0.5</v>
      </c>
      <c r="BA137" s="13">
        <f t="shared" si="64"/>
        <v>0</v>
      </c>
      <c r="BB137" s="13">
        <f t="shared" si="64"/>
        <v>0</v>
      </c>
      <c r="BC137" s="13">
        <f t="shared" si="64"/>
        <v>0</v>
      </c>
      <c r="BD137" s="13">
        <f t="shared" si="64"/>
        <v>0</v>
      </c>
      <c r="BE137" s="13">
        <f t="shared" si="64"/>
        <v>0</v>
      </c>
      <c r="BF137" s="13">
        <f t="shared" si="64"/>
        <v>0</v>
      </c>
      <c r="BG137" s="13">
        <f t="shared" si="64"/>
        <v>37</v>
      </c>
      <c r="BH137" s="13">
        <f t="shared" si="64"/>
        <v>5.45</v>
      </c>
      <c r="BI137" s="13">
        <f t="shared" si="64"/>
        <v>3</v>
      </c>
      <c r="BJ137" s="13">
        <f t="shared" si="64"/>
        <v>1.95</v>
      </c>
      <c r="BK137" s="13">
        <f t="shared" si="64"/>
        <v>1</v>
      </c>
      <c r="BL137" s="13">
        <f>SUM(BL128:BL129)</f>
        <v>0</v>
      </c>
    </row>
    <row r="138" spans="1:64" s="13" customFormat="1" x14ac:dyDescent="0.3">
      <c r="A138" s="13" t="s">
        <v>33</v>
      </c>
      <c r="B138" s="13" t="s">
        <v>16</v>
      </c>
      <c r="C138" s="14">
        <v>0</v>
      </c>
      <c r="D138" s="14">
        <v>0</v>
      </c>
      <c r="E138" s="14">
        <v>0</v>
      </c>
      <c r="F138" s="14">
        <v>0</v>
      </c>
      <c r="G138" s="14">
        <v>1</v>
      </c>
      <c r="H138" s="14">
        <v>0</v>
      </c>
      <c r="I138" s="14">
        <v>0</v>
      </c>
      <c r="J138" s="14" t="s">
        <v>61</v>
      </c>
      <c r="K138" s="14">
        <v>1</v>
      </c>
      <c r="L138" s="14">
        <v>0</v>
      </c>
      <c r="M138" s="14">
        <v>0</v>
      </c>
      <c r="N138" s="14">
        <v>5</v>
      </c>
      <c r="O138" s="14">
        <f t="shared" si="49"/>
        <v>412</v>
      </c>
      <c r="P138" s="13">
        <f t="shared" si="50"/>
        <v>95.96</v>
      </c>
      <c r="Q138" s="14">
        <f t="shared" si="51"/>
        <v>0</v>
      </c>
      <c r="R138" s="13">
        <f t="shared" si="52"/>
        <v>0</v>
      </c>
      <c r="S138" s="14">
        <f t="shared" si="53"/>
        <v>52</v>
      </c>
      <c r="T138" s="13">
        <f t="shared" si="54"/>
        <v>53.519999999999996</v>
      </c>
      <c r="U138" s="14">
        <f t="shared" si="55"/>
        <v>480</v>
      </c>
      <c r="V138" s="13">
        <f t="shared" si="56"/>
        <v>150.56</v>
      </c>
      <c r="W138" s="14">
        <f t="shared" si="57"/>
        <v>180</v>
      </c>
      <c r="X138" s="13">
        <f t="shared" si="58"/>
        <v>81.039999999999992</v>
      </c>
      <c r="Y138" s="14">
        <f t="shared" si="59"/>
        <v>284</v>
      </c>
      <c r="Z138" s="15">
        <f t="shared" si="60"/>
        <v>68.44</v>
      </c>
      <c r="AA138" s="13">
        <f t="shared" ref="AA138:BK138" si="65">SUM(AA130:AA131)</f>
        <v>0</v>
      </c>
      <c r="AB138" s="13">
        <f t="shared" si="65"/>
        <v>0</v>
      </c>
      <c r="AC138" s="13">
        <f t="shared" si="65"/>
        <v>0</v>
      </c>
      <c r="AD138" s="13">
        <f t="shared" si="65"/>
        <v>0</v>
      </c>
      <c r="AE138" s="13">
        <f t="shared" si="65"/>
        <v>0</v>
      </c>
      <c r="AF138" s="13">
        <f t="shared" si="65"/>
        <v>0</v>
      </c>
      <c r="AG138" s="13">
        <f t="shared" si="65"/>
        <v>0</v>
      </c>
      <c r="AH138" s="13">
        <f t="shared" si="65"/>
        <v>0</v>
      </c>
      <c r="AI138" s="13">
        <f t="shared" si="65"/>
        <v>41</v>
      </c>
      <c r="AJ138" s="13">
        <f t="shared" si="65"/>
        <v>14.48</v>
      </c>
      <c r="AK138" s="13">
        <f t="shared" si="65"/>
        <v>3</v>
      </c>
      <c r="AL138" s="13">
        <f t="shared" si="65"/>
        <v>1.72</v>
      </c>
      <c r="AM138" s="13">
        <f t="shared" si="65"/>
        <v>0</v>
      </c>
      <c r="AN138" s="13">
        <f t="shared" si="65"/>
        <v>0</v>
      </c>
      <c r="AO138" s="13">
        <f t="shared" si="65"/>
        <v>0</v>
      </c>
      <c r="AP138" s="13">
        <f t="shared" si="65"/>
        <v>0</v>
      </c>
      <c r="AQ138" s="13">
        <f t="shared" si="65"/>
        <v>0</v>
      </c>
      <c r="AR138" s="13">
        <f t="shared" si="65"/>
        <v>0</v>
      </c>
      <c r="AS138" s="13">
        <f t="shared" si="65"/>
        <v>0</v>
      </c>
      <c r="AT138" s="13">
        <f t="shared" si="65"/>
        <v>0</v>
      </c>
      <c r="AU138" s="13">
        <f t="shared" si="65"/>
        <v>0</v>
      </c>
      <c r="AV138" s="13">
        <f t="shared" si="65"/>
        <v>0</v>
      </c>
      <c r="AW138" s="13">
        <f t="shared" si="65"/>
        <v>1</v>
      </c>
      <c r="AX138" s="13">
        <f t="shared" si="65"/>
        <v>4.0599999999999996</v>
      </c>
      <c r="AY138" s="13">
        <f t="shared" si="65"/>
        <v>4</v>
      </c>
      <c r="AZ138" s="13">
        <f t="shared" si="65"/>
        <v>0.27</v>
      </c>
      <c r="BA138" s="13">
        <f t="shared" si="65"/>
        <v>0</v>
      </c>
      <c r="BB138" s="13">
        <f t="shared" si="65"/>
        <v>0</v>
      </c>
      <c r="BC138" s="13">
        <f t="shared" si="65"/>
        <v>0</v>
      </c>
      <c r="BD138" s="13">
        <f t="shared" si="65"/>
        <v>0</v>
      </c>
      <c r="BE138" s="13">
        <f t="shared" si="65"/>
        <v>0</v>
      </c>
      <c r="BF138" s="13">
        <f t="shared" si="65"/>
        <v>0</v>
      </c>
      <c r="BG138" s="13">
        <f t="shared" si="65"/>
        <v>59</v>
      </c>
      <c r="BH138" s="13">
        <f t="shared" si="65"/>
        <v>7.79</v>
      </c>
      <c r="BI138" s="13">
        <f t="shared" si="65"/>
        <v>12</v>
      </c>
      <c r="BJ138" s="13">
        <f t="shared" si="65"/>
        <v>9.32</v>
      </c>
      <c r="BK138" s="13">
        <f t="shared" si="65"/>
        <v>6</v>
      </c>
      <c r="BL138" s="13">
        <f>SUM(BL130:BL131)</f>
        <v>0</v>
      </c>
    </row>
    <row r="139" spans="1:64" s="13" customFormat="1" x14ac:dyDescent="0.3">
      <c r="A139" s="13" t="s">
        <v>34</v>
      </c>
      <c r="B139" s="13" t="s">
        <v>16</v>
      </c>
      <c r="C139" s="14">
        <v>0</v>
      </c>
      <c r="D139" s="14">
        <v>0</v>
      </c>
      <c r="E139" s="14">
        <v>0</v>
      </c>
      <c r="F139" s="14">
        <v>0</v>
      </c>
      <c r="G139" s="14">
        <v>1</v>
      </c>
      <c r="H139" s="14">
        <v>0</v>
      </c>
      <c r="I139" s="14">
        <v>0</v>
      </c>
      <c r="J139" s="14" t="s">
        <v>61</v>
      </c>
      <c r="K139" s="14">
        <v>1</v>
      </c>
      <c r="L139" s="14">
        <v>0</v>
      </c>
      <c r="M139" s="14">
        <v>0</v>
      </c>
      <c r="N139" s="14">
        <v>6</v>
      </c>
      <c r="O139" s="14">
        <f t="shared" si="49"/>
        <v>512</v>
      </c>
      <c r="P139" s="13">
        <f t="shared" si="50"/>
        <v>123.64</v>
      </c>
      <c r="Q139" s="14">
        <f t="shared" si="51"/>
        <v>0</v>
      </c>
      <c r="R139" s="13">
        <f t="shared" si="52"/>
        <v>0</v>
      </c>
      <c r="S139" s="14">
        <f t="shared" si="53"/>
        <v>52</v>
      </c>
      <c r="T139" s="13">
        <f t="shared" si="54"/>
        <v>88.2</v>
      </c>
      <c r="U139" s="14">
        <f t="shared" si="55"/>
        <v>592</v>
      </c>
      <c r="V139" s="13">
        <f t="shared" si="56"/>
        <v>217.32</v>
      </c>
      <c r="W139" s="14">
        <f t="shared" si="57"/>
        <v>188</v>
      </c>
      <c r="X139" s="13">
        <f t="shared" si="58"/>
        <v>113.64</v>
      </c>
      <c r="Y139" s="14">
        <f t="shared" si="59"/>
        <v>376</v>
      </c>
      <c r="Z139" s="15">
        <f t="shared" si="60"/>
        <v>98.2</v>
      </c>
      <c r="AA139" s="13">
        <f t="shared" ref="AA139:BK139" si="66">SUM(AA132:AA133)</f>
        <v>0</v>
      </c>
      <c r="AB139" s="13">
        <f t="shared" si="66"/>
        <v>0</v>
      </c>
      <c r="AC139" s="13">
        <f t="shared" si="66"/>
        <v>0</v>
      </c>
      <c r="AD139" s="13">
        <f t="shared" si="66"/>
        <v>0</v>
      </c>
      <c r="AE139" s="13">
        <f t="shared" si="66"/>
        <v>0</v>
      </c>
      <c r="AF139" s="13">
        <f t="shared" si="66"/>
        <v>0</v>
      </c>
      <c r="AG139" s="13">
        <f t="shared" si="66"/>
        <v>0</v>
      </c>
      <c r="AH139" s="13">
        <f t="shared" si="66"/>
        <v>0</v>
      </c>
      <c r="AI139" s="13">
        <f t="shared" si="66"/>
        <v>38</v>
      </c>
      <c r="AJ139" s="13">
        <f t="shared" si="66"/>
        <v>13.38</v>
      </c>
      <c r="AK139" s="13">
        <f t="shared" si="66"/>
        <v>5</v>
      </c>
      <c r="AL139" s="13">
        <f t="shared" si="66"/>
        <v>2.0099999999999998</v>
      </c>
      <c r="AM139" s="13">
        <f t="shared" si="66"/>
        <v>0</v>
      </c>
      <c r="AN139" s="13">
        <f t="shared" si="66"/>
        <v>0</v>
      </c>
      <c r="AO139" s="13">
        <f t="shared" si="66"/>
        <v>0</v>
      </c>
      <c r="AP139" s="13">
        <f t="shared" si="66"/>
        <v>0</v>
      </c>
      <c r="AQ139" s="13">
        <f t="shared" si="66"/>
        <v>0</v>
      </c>
      <c r="AR139" s="13">
        <f t="shared" si="66"/>
        <v>0</v>
      </c>
      <c r="AS139" s="13">
        <f t="shared" si="66"/>
        <v>0</v>
      </c>
      <c r="AT139" s="13">
        <f t="shared" si="66"/>
        <v>0</v>
      </c>
      <c r="AU139" s="13">
        <f t="shared" si="66"/>
        <v>0</v>
      </c>
      <c r="AV139" s="13">
        <f t="shared" si="66"/>
        <v>0</v>
      </c>
      <c r="AW139" s="13">
        <f t="shared" si="66"/>
        <v>4</v>
      </c>
      <c r="AX139" s="13">
        <f t="shared" si="66"/>
        <v>13.02</v>
      </c>
      <c r="AY139" s="13">
        <f t="shared" si="66"/>
        <v>7</v>
      </c>
      <c r="AZ139" s="13">
        <f t="shared" si="66"/>
        <v>1.37</v>
      </c>
      <c r="BA139" s="13">
        <f t="shared" si="66"/>
        <v>0</v>
      </c>
      <c r="BB139" s="13">
        <f t="shared" si="66"/>
        <v>0</v>
      </c>
      <c r="BC139" s="13">
        <f t="shared" si="66"/>
        <v>0</v>
      </c>
      <c r="BD139" s="13">
        <f t="shared" si="66"/>
        <v>0</v>
      </c>
      <c r="BE139" s="13">
        <f t="shared" si="66"/>
        <v>0</v>
      </c>
      <c r="BF139" s="13">
        <f t="shared" si="66"/>
        <v>0</v>
      </c>
      <c r="BG139" s="13">
        <f t="shared" si="66"/>
        <v>85</v>
      </c>
      <c r="BH139" s="13">
        <f t="shared" si="66"/>
        <v>15.52</v>
      </c>
      <c r="BI139" s="13">
        <f t="shared" si="66"/>
        <v>9</v>
      </c>
      <c r="BJ139" s="13">
        <f t="shared" si="66"/>
        <v>9.0300000000000011</v>
      </c>
      <c r="BK139" s="13">
        <f t="shared" si="66"/>
        <v>9</v>
      </c>
      <c r="BL139" s="13">
        <f>SUM(BL132:BL133)</f>
        <v>0</v>
      </c>
    </row>
    <row r="140" spans="1:64" s="13" customFormat="1" x14ac:dyDescent="0.3">
      <c r="A140" s="13" t="s">
        <v>10</v>
      </c>
      <c r="B140" s="13" t="s">
        <v>16</v>
      </c>
      <c r="C140" s="14">
        <v>0</v>
      </c>
      <c r="D140" s="14">
        <v>0</v>
      </c>
      <c r="E140" s="14">
        <v>0</v>
      </c>
      <c r="F140" s="14">
        <v>0</v>
      </c>
      <c r="G140" s="14">
        <v>1</v>
      </c>
      <c r="H140" s="14">
        <v>0</v>
      </c>
      <c r="I140" s="14">
        <v>0</v>
      </c>
      <c r="J140" s="14" t="s">
        <v>62</v>
      </c>
      <c r="K140" s="14">
        <v>0</v>
      </c>
      <c r="L140" s="14">
        <v>1</v>
      </c>
      <c r="M140" s="14">
        <v>0</v>
      </c>
      <c r="N140" s="14">
        <v>1</v>
      </c>
      <c r="O140" s="14">
        <f t="shared" si="49"/>
        <v>152</v>
      </c>
      <c r="P140" s="13">
        <f t="shared" si="50"/>
        <v>49.6</v>
      </c>
      <c r="Q140" s="14">
        <f t="shared" si="51"/>
        <v>4</v>
      </c>
      <c r="R140" s="13">
        <f t="shared" si="52"/>
        <v>1.1200000000000001</v>
      </c>
      <c r="S140" s="14">
        <f t="shared" si="53"/>
        <v>28</v>
      </c>
      <c r="T140" s="13">
        <f t="shared" si="54"/>
        <v>26.880000000000003</v>
      </c>
      <c r="U140" s="14">
        <f t="shared" si="55"/>
        <v>184</v>
      </c>
      <c r="V140" s="13">
        <f t="shared" si="56"/>
        <v>77.599999999999994</v>
      </c>
      <c r="W140" s="14">
        <f t="shared" si="57"/>
        <v>100</v>
      </c>
      <c r="X140" s="13">
        <f t="shared" si="58"/>
        <v>55.68</v>
      </c>
      <c r="Y140" s="14">
        <f t="shared" si="59"/>
        <v>84</v>
      </c>
      <c r="Z140" s="15">
        <f t="shared" si="60"/>
        <v>21.92</v>
      </c>
      <c r="AA140" s="14"/>
      <c r="AC140" s="14">
        <v>1</v>
      </c>
      <c r="AD140" s="13">
        <v>0.28000000000000003</v>
      </c>
      <c r="AG140" s="14"/>
      <c r="AI140" s="14">
        <v>21</v>
      </c>
      <c r="AJ140" s="13">
        <v>9.06</v>
      </c>
      <c r="AK140" s="14">
        <v>2</v>
      </c>
      <c r="AL140" s="13">
        <v>0.5</v>
      </c>
      <c r="AM140" s="14"/>
      <c r="AO140" s="14"/>
      <c r="AQ140" s="14"/>
      <c r="AS140" s="14"/>
      <c r="AU140" s="14"/>
      <c r="AW140" s="14">
        <v>1</v>
      </c>
      <c r="AX140" s="13">
        <v>4.08</v>
      </c>
      <c r="AY140" s="14"/>
      <c r="BA140" s="14"/>
      <c r="BC140" s="14"/>
      <c r="BE140" s="14"/>
      <c r="BG140" s="14">
        <v>15</v>
      </c>
      <c r="BH140" s="13">
        <v>2.84</v>
      </c>
      <c r="BI140" s="14">
        <v>6</v>
      </c>
      <c r="BJ140" s="13">
        <v>2.64</v>
      </c>
      <c r="BK140" s="14">
        <v>6</v>
      </c>
      <c r="BL140" s="13">
        <v>1</v>
      </c>
    </row>
    <row r="141" spans="1:64" s="13" customFormat="1" x14ac:dyDescent="0.3">
      <c r="A141" s="13" t="s">
        <v>11</v>
      </c>
      <c r="B141" s="13" t="s">
        <v>16</v>
      </c>
      <c r="C141" s="14">
        <v>0</v>
      </c>
      <c r="D141" s="14">
        <v>0</v>
      </c>
      <c r="E141" s="14">
        <v>0</v>
      </c>
      <c r="F141" s="14">
        <v>0</v>
      </c>
      <c r="G141" s="14">
        <v>1</v>
      </c>
      <c r="H141" s="14">
        <v>0</v>
      </c>
      <c r="I141" s="14">
        <v>0</v>
      </c>
      <c r="J141" s="14" t="s">
        <v>62</v>
      </c>
      <c r="K141" s="14">
        <v>0</v>
      </c>
      <c r="L141" s="14">
        <v>1</v>
      </c>
      <c r="M141" s="14">
        <v>0</v>
      </c>
      <c r="N141" s="14">
        <v>2</v>
      </c>
      <c r="O141" s="14">
        <f t="shared" si="49"/>
        <v>72</v>
      </c>
      <c r="P141" s="13">
        <f t="shared" si="50"/>
        <v>22.240000000000002</v>
      </c>
      <c r="Q141" s="14">
        <f t="shared" si="51"/>
        <v>0</v>
      </c>
      <c r="R141" s="13">
        <f t="shared" si="52"/>
        <v>0</v>
      </c>
      <c r="S141" s="14">
        <f t="shared" si="53"/>
        <v>44</v>
      </c>
      <c r="T141" s="13">
        <f t="shared" si="54"/>
        <v>53.88</v>
      </c>
      <c r="U141" s="14">
        <f t="shared" si="55"/>
        <v>116</v>
      </c>
      <c r="V141" s="13">
        <f t="shared" si="56"/>
        <v>76.12</v>
      </c>
      <c r="W141" s="14">
        <f t="shared" si="57"/>
        <v>40</v>
      </c>
      <c r="X141" s="13">
        <f t="shared" si="58"/>
        <v>48.96</v>
      </c>
      <c r="Y141" s="14">
        <f t="shared" si="59"/>
        <v>76</v>
      </c>
      <c r="Z141" s="15">
        <f t="shared" si="60"/>
        <v>27.160000000000004</v>
      </c>
      <c r="AA141" s="14"/>
      <c r="AC141" s="14"/>
      <c r="AG141" s="14"/>
      <c r="AI141" s="14">
        <v>7</v>
      </c>
      <c r="AJ141" s="13">
        <v>3.1</v>
      </c>
      <c r="AK141" s="14">
        <v>1</v>
      </c>
      <c r="AL141" s="13">
        <v>0.15</v>
      </c>
      <c r="AM141" s="14"/>
      <c r="AO141" s="14"/>
      <c r="AQ141" s="14"/>
      <c r="AS141" s="14"/>
      <c r="AU141" s="14"/>
      <c r="AW141" s="14">
        <v>2</v>
      </c>
      <c r="AX141" s="13">
        <v>8.99</v>
      </c>
      <c r="AY141" s="14"/>
      <c r="BA141" s="14"/>
      <c r="BC141" s="14"/>
      <c r="BE141" s="14"/>
      <c r="BG141" s="14">
        <v>10</v>
      </c>
      <c r="BH141" s="13">
        <v>2.31</v>
      </c>
      <c r="BI141" s="14">
        <v>9</v>
      </c>
      <c r="BJ141" s="13">
        <v>4.4800000000000004</v>
      </c>
      <c r="BK141" s="14">
        <v>4</v>
      </c>
    </row>
    <row r="142" spans="1:64" s="13" customFormat="1" x14ac:dyDescent="0.3">
      <c r="A142" s="13" t="s">
        <v>12</v>
      </c>
      <c r="B142" s="13" t="s">
        <v>16</v>
      </c>
      <c r="C142" s="14">
        <v>0</v>
      </c>
      <c r="D142" s="14">
        <v>0</v>
      </c>
      <c r="E142" s="14">
        <v>0</v>
      </c>
      <c r="F142" s="14">
        <v>0</v>
      </c>
      <c r="G142" s="14">
        <v>1</v>
      </c>
      <c r="H142" s="14">
        <v>0</v>
      </c>
      <c r="I142" s="14">
        <v>0</v>
      </c>
      <c r="J142" s="14" t="s">
        <v>62</v>
      </c>
      <c r="K142" s="14">
        <v>0</v>
      </c>
      <c r="L142" s="14">
        <v>1</v>
      </c>
      <c r="M142" s="14">
        <v>0</v>
      </c>
      <c r="N142" s="14">
        <v>3</v>
      </c>
      <c r="O142" s="14">
        <f t="shared" si="49"/>
        <v>152</v>
      </c>
      <c r="P142" s="13">
        <f t="shared" si="50"/>
        <v>57.8</v>
      </c>
      <c r="Q142" s="14">
        <f t="shared" si="51"/>
        <v>0</v>
      </c>
      <c r="R142" s="13">
        <f t="shared" si="52"/>
        <v>0</v>
      </c>
      <c r="S142" s="14">
        <f t="shared" si="53"/>
        <v>0</v>
      </c>
      <c r="T142" s="13">
        <f t="shared" si="54"/>
        <v>0</v>
      </c>
      <c r="U142" s="14">
        <f t="shared" si="55"/>
        <v>172</v>
      </c>
      <c r="V142" s="13">
        <f t="shared" si="56"/>
        <v>60.32</v>
      </c>
      <c r="W142" s="14">
        <f t="shared" si="57"/>
        <v>100</v>
      </c>
      <c r="X142" s="13">
        <f t="shared" si="58"/>
        <v>43.72</v>
      </c>
      <c r="Y142" s="14">
        <f t="shared" si="59"/>
        <v>52</v>
      </c>
      <c r="Z142" s="15">
        <f t="shared" si="60"/>
        <v>14.08</v>
      </c>
      <c r="AA142" s="14"/>
      <c r="AC142" s="14"/>
      <c r="AG142" s="14"/>
      <c r="AI142" s="14">
        <v>22</v>
      </c>
      <c r="AJ142" s="13">
        <v>8.83</v>
      </c>
      <c r="AK142" s="14">
        <v>3</v>
      </c>
      <c r="AL142" s="13">
        <v>2.1</v>
      </c>
      <c r="AM142" s="14"/>
      <c r="AO142" s="14"/>
      <c r="AQ142" s="14"/>
      <c r="AS142" s="14"/>
      <c r="AU142" s="14"/>
      <c r="AW142" s="14"/>
      <c r="AY142" s="14">
        <v>5</v>
      </c>
      <c r="AZ142" s="13">
        <v>0.63</v>
      </c>
      <c r="BA142" s="14"/>
      <c r="BC142" s="14"/>
      <c r="BE142" s="14"/>
      <c r="BG142" s="14">
        <v>13</v>
      </c>
      <c r="BH142" s="13">
        <v>3.52</v>
      </c>
      <c r="BI142" s="14"/>
      <c r="BK142" s="14">
        <v>7</v>
      </c>
    </row>
    <row r="143" spans="1:64" s="13" customFormat="1" x14ac:dyDescent="0.3">
      <c r="A143" s="13" t="s">
        <v>37</v>
      </c>
      <c r="B143" s="13" t="s">
        <v>16</v>
      </c>
      <c r="C143" s="14">
        <v>0</v>
      </c>
      <c r="D143" s="14">
        <v>0</v>
      </c>
      <c r="E143" s="14">
        <v>0</v>
      </c>
      <c r="F143" s="14">
        <v>0</v>
      </c>
      <c r="G143" s="14">
        <v>1</v>
      </c>
      <c r="H143" s="14">
        <v>0</v>
      </c>
      <c r="I143" s="14">
        <v>0</v>
      </c>
      <c r="J143" s="14" t="s">
        <v>62</v>
      </c>
      <c r="K143" s="14">
        <v>0</v>
      </c>
      <c r="L143" s="14">
        <v>1</v>
      </c>
      <c r="M143" s="14">
        <v>0</v>
      </c>
      <c r="N143" s="14">
        <v>4</v>
      </c>
      <c r="O143" s="14">
        <f t="shared" si="49"/>
        <v>100</v>
      </c>
      <c r="P143" s="13">
        <f t="shared" si="50"/>
        <v>26.6</v>
      </c>
      <c r="Q143" s="14">
        <f t="shared" si="51"/>
        <v>0</v>
      </c>
      <c r="R143" s="13">
        <f t="shared" si="52"/>
        <v>0</v>
      </c>
      <c r="S143" s="14">
        <f t="shared" si="53"/>
        <v>40</v>
      </c>
      <c r="T143" s="13">
        <f t="shared" si="54"/>
        <v>39</v>
      </c>
      <c r="U143" s="14">
        <f t="shared" si="55"/>
        <v>140</v>
      </c>
      <c r="V143" s="13">
        <f t="shared" si="56"/>
        <v>65.599999999999994</v>
      </c>
      <c r="W143" s="14">
        <f t="shared" si="57"/>
        <v>40</v>
      </c>
      <c r="X143" s="13">
        <f t="shared" si="58"/>
        <v>26.04</v>
      </c>
      <c r="Y143" s="14">
        <f t="shared" si="59"/>
        <v>100</v>
      </c>
      <c r="Z143" s="15">
        <f t="shared" si="60"/>
        <v>39.56</v>
      </c>
      <c r="AA143" s="14"/>
      <c r="AC143" s="14"/>
      <c r="AG143" s="14">
        <v>1</v>
      </c>
      <c r="AH143" s="13">
        <v>0.25</v>
      </c>
      <c r="AI143" s="14">
        <v>8</v>
      </c>
      <c r="AJ143" s="13">
        <v>2.84</v>
      </c>
      <c r="AK143" s="14"/>
      <c r="AM143" s="14"/>
      <c r="AO143" s="14"/>
      <c r="AQ143" s="14"/>
      <c r="AS143" s="14"/>
      <c r="AU143" s="14"/>
      <c r="AW143" s="14">
        <v>1</v>
      </c>
      <c r="AX143" s="13">
        <v>3.42</v>
      </c>
      <c r="AY143" s="14"/>
      <c r="BA143" s="14"/>
      <c r="BC143" s="14"/>
      <c r="BE143" s="14"/>
      <c r="BG143" s="14">
        <v>16</v>
      </c>
      <c r="BH143" s="13">
        <v>3.56</v>
      </c>
      <c r="BI143" s="14">
        <v>9</v>
      </c>
      <c r="BJ143" s="13">
        <v>6.33</v>
      </c>
      <c r="BK143" s="14">
        <v>1</v>
      </c>
    </row>
    <row r="144" spans="1:64" s="13" customFormat="1" x14ac:dyDescent="0.3">
      <c r="A144" s="13" t="s">
        <v>13</v>
      </c>
      <c r="B144" s="13" t="s">
        <v>16</v>
      </c>
      <c r="C144" s="14">
        <v>0</v>
      </c>
      <c r="D144" s="14">
        <v>0</v>
      </c>
      <c r="E144" s="14">
        <v>0</v>
      </c>
      <c r="F144" s="14">
        <v>0</v>
      </c>
      <c r="G144" s="14">
        <v>1</v>
      </c>
      <c r="H144" s="14">
        <v>0</v>
      </c>
      <c r="I144" s="14">
        <v>0</v>
      </c>
      <c r="J144" s="14" t="s">
        <v>62</v>
      </c>
      <c r="K144" s="14">
        <v>0</v>
      </c>
      <c r="L144" s="14">
        <v>1</v>
      </c>
      <c r="M144" s="14">
        <v>0</v>
      </c>
      <c r="N144" s="14">
        <v>5</v>
      </c>
      <c r="O144" s="14">
        <f t="shared" si="49"/>
        <v>72</v>
      </c>
      <c r="P144" s="13">
        <f t="shared" si="50"/>
        <v>20.64</v>
      </c>
      <c r="Q144" s="14">
        <f t="shared" si="51"/>
        <v>0</v>
      </c>
      <c r="R144" s="13">
        <f t="shared" si="52"/>
        <v>0</v>
      </c>
      <c r="S144" s="14">
        <f t="shared" si="53"/>
        <v>12</v>
      </c>
      <c r="T144" s="13">
        <f t="shared" si="54"/>
        <v>52.6</v>
      </c>
      <c r="U144" s="14">
        <f t="shared" si="55"/>
        <v>104</v>
      </c>
      <c r="V144" s="13">
        <f t="shared" si="56"/>
        <v>76.040000000000006</v>
      </c>
      <c r="W144" s="14">
        <f t="shared" si="57"/>
        <v>44</v>
      </c>
      <c r="X144" s="13">
        <f t="shared" si="58"/>
        <v>14.84</v>
      </c>
      <c r="Y144" s="14">
        <f t="shared" si="59"/>
        <v>40</v>
      </c>
      <c r="Z144" s="15">
        <f t="shared" si="60"/>
        <v>58.4</v>
      </c>
      <c r="AA144" s="14"/>
      <c r="AC144" s="14"/>
      <c r="AG144" s="14"/>
      <c r="AI144" s="14">
        <v>11</v>
      </c>
      <c r="AJ144" s="13">
        <v>3.71</v>
      </c>
      <c r="AK144" s="14"/>
      <c r="AM144" s="14"/>
      <c r="AO144" s="14"/>
      <c r="AQ144" s="14"/>
      <c r="AS144" s="14"/>
      <c r="AU144" s="14"/>
      <c r="AW144" s="14"/>
      <c r="AY144" s="14">
        <v>5</v>
      </c>
      <c r="AZ144" s="13">
        <v>0.7</v>
      </c>
      <c r="BA144" s="14"/>
      <c r="BC144" s="14"/>
      <c r="BE144" s="14"/>
      <c r="BG144" s="14">
        <v>7</v>
      </c>
      <c r="BH144" s="13">
        <v>1.45</v>
      </c>
      <c r="BI144" s="14">
        <v>3</v>
      </c>
      <c r="BJ144" s="13">
        <v>13.15</v>
      </c>
      <c r="BK144" s="14">
        <v>6</v>
      </c>
    </row>
    <row r="145" spans="1:63" s="13" customFormat="1" x14ac:dyDescent="0.3">
      <c r="A145" s="13" t="s">
        <v>14</v>
      </c>
      <c r="B145" s="13" t="s">
        <v>16</v>
      </c>
      <c r="C145" s="14">
        <v>0</v>
      </c>
      <c r="D145" s="14">
        <v>0</v>
      </c>
      <c r="E145" s="14">
        <v>0</v>
      </c>
      <c r="F145" s="14">
        <v>0</v>
      </c>
      <c r="G145" s="14">
        <v>1</v>
      </c>
      <c r="H145" s="14">
        <v>0</v>
      </c>
      <c r="I145" s="14">
        <v>0</v>
      </c>
      <c r="J145" s="14" t="s">
        <v>62</v>
      </c>
      <c r="K145" s="14">
        <v>0</v>
      </c>
      <c r="L145" s="14">
        <v>1</v>
      </c>
      <c r="M145" s="14">
        <v>0</v>
      </c>
      <c r="N145" s="14">
        <v>6</v>
      </c>
      <c r="O145" s="14">
        <f t="shared" si="49"/>
        <v>176</v>
      </c>
      <c r="P145" s="13">
        <f t="shared" si="50"/>
        <v>47.360000000000007</v>
      </c>
      <c r="Q145" s="14">
        <f t="shared" si="51"/>
        <v>0</v>
      </c>
      <c r="R145" s="13">
        <f t="shared" si="52"/>
        <v>0</v>
      </c>
      <c r="S145" s="14">
        <f t="shared" si="53"/>
        <v>52</v>
      </c>
      <c r="T145" s="13">
        <f t="shared" si="54"/>
        <v>55.8</v>
      </c>
      <c r="U145" s="14">
        <f t="shared" si="55"/>
        <v>232</v>
      </c>
      <c r="V145" s="13">
        <f t="shared" si="56"/>
        <v>104.16</v>
      </c>
      <c r="W145" s="14">
        <f t="shared" si="57"/>
        <v>124</v>
      </c>
      <c r="X145" s="13">
        <f t="shared" si="58"/>
        <v>60.88</v>
      </c>
      <c r="Y145" s="14">
        <f t="shared" si="59"/>
        <v>104</v>
      </c>
      <c r="Z145" s="15">
        <f t="shared" si="60"/>
        <v>42.28</v>
      </c>
      <c r="AA145" s="14"/>
      <c r="AC145" s="14"/>
      <c r="AG145" s="14"/>
      <c r="AI145" s="14">
        <v>28</v>
      </c>
      <c r="AJ145" s="13">
        <v>8.6300000000000008</v>
      </c>
      <c r="AK145" s="14">
        <v>1</v>
      </c>
      <c r="AL145" s="13">
        <v>0.49</v>
      </c>
      <c r="AM145" s="14"/>
      <c r="AO145" s="14"/>
      <c r="AQ145" s="14"/>
      <c r="AS145" s="14"/>
      <c r="AU145" s="14"/>
      <c r="AW145" s="14">
        <v>2</v>
      </c>
      <c r="AX145" s="13">
        <v>6.1</v>
      </c>
      <c r="AY145" s="14">
        <v>1</v>
      </c>
      <c r="AZ145" s="13">
        <v>0.25</v>
      </c>
      <c r="BA145" s="14"/>
      <c r="BC145" s="14"/>
      <c r="BE145" s="14"/>
      <c r="BG145" s="14">
        <v>15</v>
      </c>
      <c r="BH145" s="13">
        <v>2.72</v>
      </c>
      <c r="BI145" s="14">
        <v>11</v>
      </c>
      <c r="BJ145" s="13">
        <v>7.85</v>
      </c>
      <c r="BK145" s="14">
        <v>1</v>
      </c>
    </row>
    <row r="146" spans="1:63" s="13" customFormat="1" x14ac:dyDescent="0.3">
      <c r="A146" s="13" t="s">
        <v>17</v>
      </c>
      <c r="B146" s="13" t="s">
        <v>16</v>
      </c>
      <c r="C146" s="14">
        <v>0</v>
      </c>
      <c r="D146" s="14">
        <v>0</v>
      </c>
      <c r="E146" s="14">
        <v>0</v>
      </c>
      <c r="F146" s="14">
        <v>0</v>
      </c>
      <c r="G146" s="14">
        <v>1</v>
      </c>
      <c r="H146" s="14">
        <v>0</v>
      </c>
      <c r="I146" s="14">
        <v>0</v>
      </c>
      <c r="J146" s="14" t="s">
        <v>113</v>
      </c>
      <c r="K146" s="14">
        <v>0</v>
      </c>
      <c r="L146" s="14">
        <v>0</v>
      </c>
      <c r="M146" s="14">
        <v>1</v>
      </c>
      <c r="N146" s="14">
        <v>1</v>
      </c>
      <c r="O146" s="14">
        <f t="shared" si="49"/>
        <v>296</v>
      </c>
      <c r="P146" s="13">
        <f t="shared" si="50"/>
        <v>100</v>
      </c>
      <c r="Q146" s="14">
        <f t="shared" si="51"/>
        <v>0</v>
      </c>
      <c r="R146" s="13">
        <f t="shared" si="52"/>
        <v>0</v>
      </c>
      <c r="S146" s="14">
        <f t="shared" si="53"/>
        <v>56</v>
      </c>
      <c r="T146" s="13">
        <f t="shared" si="54"/>
        <v>62.64</v>
      </c>
      <c r="U146" s="14">
        <f t="shared" si="55"/>
        <v>352</v>
      </c>
      <c r="V146" s="13">
        <f t="shared" si="56"/>
        <v>162.63999999999999</v>
      </c>
      <c r="W146" s="14">
        <f t="shared" si="57"/>
        <v>192</v>
      </c>
      <c r="X146" s="13">
        <f t="shared" si="58"/>
        <v>122.32</v>
      </c>
      <c r="Y146" s="14">
        <f t="shared" si="59"/>
        <v>160</v>
      </c>
      <c r="Z146" s="15">
        <f t="shared" si="60"/>
        <v>40.32</v>
      </c>
      <c r="AA146" s="14"/>
      <c r="AC146" s="14"/>
      <c r="AG146" s="14"/>
      <c r="AI146" s="14">
        <v>23</v>
      </c>
      <c r="AJ146" s="13">
        <v>9.68</v>
      </c>
      <c r="AK146" s="14"/>
      <c r="AM146" s="14"/>
      <c r="AO146" s="14"/>
      <c r="AQ146" s="14"/>
      <c r="AS146" s="14"/>
      <c r="AU146" s="14"/>
      <c r="AW146" s="14">
        <v>1</v>
      </c>
      <c r="AX146" s="13">
        <v>5.61</v>
      </c>
      <c r="AY146" s="14"/>
      <c r="BA146" s="14"/>
      <c r="BC146" s="14"/>
      <c r="BE146" s="14"/>
      <c r="BG146" s="14">
        <v>14</v>
      </c>
      <c r="BH146" s="13">
        <v>2.82</v>
      </c>
      <c r="BI146" s="14">
        <v>6</v>
      </c>
      <c r="BJ146" s="13">
        <v>2.2200000000000002</v>
      </c>
      <c r="BK146" s="14"/>
    </row>
    <row r="147" spans="1:63" s="13" customFormat="1" x14ac:dyDescent="0.3">
      <c r="A147" s="13" t="s">
        <v>18</v>
      </c>
      <c r="B147" s="13" t="s">
        <v>16</v>
      </c>
      <c r="C147" s="14">
        <v>0</v>
      </c>
      <c r="D147" s="14">
        <v>0</v>
      </c>
      <c r="E147" s="14">
        <v>0</v>
      </c>
      <c r="F147" s="14">
        <v>0</v>
      </c>
      <c r="G147" s="14">
        <v>1</v>
      </c>
      <c r="H147" s="14">
        <v>0</v>
      </c>
      <c r="I147" s="14">
        <v>0</v>
      </c>
      <c r="J147" s="14" t="s">
        <v>113</v>
      </c>
      <c r="K147" s="14">
        <v>0</v>
      </c>
      <c r="L147" s="14">
        <v>0</v>
      </c>
      <c r="M147" s="14">
        <v>1</v>
      </c>
      <c r="N147" s="14">
        <v>2</v>
      </c>
      <c r="O147" s="14">
        <f t="shared" si="49"/>
        <v>304</v>
      </c>
      <c r="P147" s="13">
        <f t="shared" si="50"/>
        <v>79.84</v>
      </c>
      <c r="Q147" s="14">
        <f t="shared" si="51"/>
        <v>8</v>
      </c>
      <c r="R147" s="13">
        <f t="shared" si="52"/>
        <v>0.72</v>
      </c>
      <c r="S147" s="14">
        <f t="shared" si="53"/>
        <v>32</v>
      </c>
      <c r="T147" s="13">
        <f t="shared" si="54"/>
        <v>52.24</v>
      </c>
      <c r="U147" s="14">
        <f t="shared" si="55"/>
        <v>376</v>
      </c>
      <c r="V147" s="13">
        <f t="shared" si="56"/>
        <v>138.16000000000003</v>
      </c>
      <c r="W147" s="14">
        <f t="shared" si="57"/>
        <v>192</v>
      </c>
      <c r="X147" s="13">
        <f t="shared" si="58"/>
        <v>92.4</v>
      </c>
      <c r="Y147" s="14">
        <f t="shared" si="59"/>
        <v>152</v>
      </c>
      <c r="Z147" s="15">
        <f t="shared" si="60"/>
        <v>40.4</v>
      </c>
      <c r="AA147" s="14"/>
      <c r="AC147" s="14">
        <v>1</v>
      </c>
      <c r="AD147" s="13">
        <v>0.09</v>
      </c>
      <c r="AG147" s="14"/>
      <c r="AI147" s="14">
        <v>20</v>
      </c>
      <c r="AJ147" s="13">
        <v>7.39</v>
      </c>
      <c r="AK147" s="14">
        <v>2</v>
      </c>
      <c r="AL147" s="13">
        <v>0.62</v>
      </c>
      <c r="AM147" s="14"/>
      <c r="AO147" s="14"/>
      <c r="AQ147" s="14"/>
      <c r="AS147" s="14"/>
      <c r="AU147" s="14"/>
      <c r="AW147" s="14">
        <v>1</v>
      </c>
      <c r="AX147" s="13">
        <v>3.45</v>
      </c>
      <c r="AY147" s="14">
        <v>4</v>
      </c>
      <c r="AZ147" s="13">
        <v>0.67</v>
      </c>
      <c r="BA147" s="14"/>
      <c r="BC147" s="14"/>
      <c r="BE147" s="14"/>
      <c r="BG147" s="14">
        <v>16</v>
      </c>
      <c r="BH147" s="13">
        <v>1.97</v>
      </c>
      <c r="BI147" s="14">
        <v>3</v>
      </c>
      <c r="BJ147" s="13">
        <v>3.08</v>
      </c>
      <c r="BK147" s="14">
        <v>7</v>
      </c>
    </row>
    <row r="148" spans="1:63" s="13" customFormat="1" x14ac:dyDescent="0.3">
      <c r="A148" s="13" t="s">
        <v>19</v>
      </c>
      <c r="B148" s="13" t="s">
        <v>16</v>
      </c>
      <c r="C148" s="14">
        <v>0</v>
      </c>
      <c r="D148" s="14">
        <v>0</v>
      </c>
      <c r="E148" s="14">
        <v>0</v>
      </c>
      <c r="F148" s="14">
        <v>0</v>
      </c>
      <c r="G148" s="14">
        <v>1</v>
      </c>
      <c r="H148" s="14">
        <v>0</v>
      </c>
      <c r="I148" s="14">
        <v>0</v>
      </c>
      <c r="J148" s="14" t="s">
        <v>113</v>
      </c>
      <c r="K148" s="14">
        <v>0</v>
      </c>
      <c r="L148" s="14">
        <v>0</v>
      </c>
      <c r="M148" s="14">
        <v>1</v>
      </c>
      <c r="N148" s="14">
        <v>3</v>
      </c>
      <c r="O148" s="14">
        <f t="shared" si="49"/>
        <v>184</v>
      </c>
      <c r="P148" s="13">
        <f t="shared" si="50"/>
        <v>59.84</v>
      </c>
      <c r="Q148" s="14">
        <f t="shared" si="51"/>
        <v>0</v>
      </c>
      <c r="R148" s="13">
        <f t="shared" si="52"/>
        <v>0</v>
      </c>
      <c r="S148" s="14">
        <f t="shared" si="53"/>
        <v>16</v>
      </c>
      <c r="T148" s="13">
        <f t="shared" si="54"/>
        <v>2.56</v>
      </c>
      <c r="U148" s="14">
        <f t="shared" si="55"/>
        <v>200</v>
      </c>
      <c r="V148" s="13">
        <f t="shared" si="56"/>
        <v>62.400000000000006</v>
      </c>
      <c r="W148" s="14">
        <f t="shared" si="57"/>
        <v>136</v>
      </c>
      <c r="X148" s="13">
        <f t="shared" si="58"/>
        <v>51.04</v>
      </c>
      <c r="Y148" s="14">
        <f t="shared" si="59"/>
        <v>64</v>
      </c>
      <c r="Z148" s="15">
        <f t="shared" si="60"/>
        <v>11.360000000000001</v>
      </c>
      <c r="AA148" s="14"/>
      <c r="AC148" s="14"/>
      <c r="AG148" s="14"/>
      <c r="AI148" s="14">
        <v>16</v>
      </c>
      <c r="AJ148" s="13">
        <v>6.14</v>
      </c>
      <c r="AK148" s="14">
        <v>1</v>
      </c>
      <c r="AL148" s="13">
        <v>0.24</v>
      </c>
      <c r="AM148" s="14"/>
      <c r="AO148" s="14"/>
      <c r="AQ148" s="14"/>
      <c r="AS148" s="14"/>
      <c r="AU148" s="14"/>
      <c r="AW148" s="14"/>
      <c r="AY148" s="14"/>
      <c r="BA148" s="14"/>
      <c r="BC148" s="14"/>
      <c r="BE148" s="14"/>
      <c r="BG148" s="14">
        <v>6</v>
      </c>
      <c r="BH148" s="13">
        <v>1.1000000000000001</v>
      </c>
      <c r="BI148" s="14">
        <v>2</v>
      </c>
      <c r="BJ148" s="13">
        <v>0.32</v>
      </c>
      <c r="BK148" s="14"/>
    </row>
    <row r="149" spans="1:63" s="13" customFormat="1" x14ac:dyDescent="0.3">
      <c r="A149" s="13" t="s">
        <v>20</v>
      </c>
      <c r="B149" s="13" t="s">
        <v>16</v>
      </c>
      <c r="C149" s="14">
        <v>0</v>
      </c>
      <c r="D149" s="14">
        <v>0</v>
      </c>
      <c r="E149" s="14">
        <v>0</v>
      </c>
      <c r="F149" s="14">
        <v>0</v>
      </c>
      <c r="G149" s="14">
        <v>1</v>
      </c>
      <c r="H149" s="14">
        <v>0</v>
      </c>
      <c r="I149" s="14">
        <v>0</v>
      </c>
      <c r="J149" s="14" t="s">
        <v>113</v>
      </c>
      <c r="K149" s="14">
        <v>0</v>
      </c>
      <c r="L149" s="14">
        <v>0</v>
      </c>
      <c r="M149" s="14">
        <v>1</v>
      </c>
      <c r="N149" s="14"/>
      <c r="O149" s="14">
        <f t="shared" si="49"/>
        <v>96</v>
      </c>
      <c r="P149" s="13">
        <f t="shared" si="50"/>
        <v>27.439999999999998</v>
      </c>
      <c r="Q149" s="14">
        <f t="shared" si="51"/>
        <v>0</v>
      </c>
      <c r="R149" s="13">
        <f t="shared" si="52"/>
        <v>0</v>
      </c>
      <c r="S149" s="14">
        <f t="shared" si="53"/>
        <v>24</v>
      </c>
      <c r="T149" s="13">
        <f t="shared" si="54"/>
        <v>35.44</v>
      </c>
      <c r="U149" s="14">
        <f t="shared" si="55"/>
        <v>120</v>
      </c>
      <c r="V149" s="13">
        <f t="shared" si="56"/>
        <v>62.88</v>
      </c>
      <c r="W149" s="14">
        <f t="shared" si="57"/>
        <v>64</v>
      </c>
      <c r="X149" s="13">
        <f t="shared" si="58"/>
        <v>50.4</v>
      </c>
      <c r="Y149" s="14">
        <f t="shared" si="59"/>
        <v>56</v>
      </c>
      <c r="Z149" s="15">
        <f t="shared" si="60"/>
        <v>12.48</v>
      </c>
      <c r="AA149" s="14"/>
      <c r="AC149" s="14"/>
      <c r="AG149" s="14"/>
      <c r="AI149" s="14">
        <v>6</v>
      </c>
      <c r="AJ149" s="13">
        <v>2.0299999999999998</v>
      </c>
      <c r="AK149" s="14">
        <v>1</v>
      </c>
      <c r="AL149" s="13">
        <v>0.37</v>
      </c>
      <c r="AM149" s="14"/>
      <c r="AO149" s="14"/>
      <c r="AQ149" s="14"/>
      <c r="AS149" s="14"/>
      <c r="AU149" s="14"/>
      <c r="AW149" s="14">
        <v>1</v>
      </c>
      <c r="AX149" s="13">
        <v>3.9</v>
      </c>
      <c r="AY149" s="14"/>
      <c r="BA149" s="14"/>
      <c r="BC149" s="14"/>
      <c r="BE149" s="14"/>
      <c r="BG149" s="14">
        <v>5</v>
      </c>
      <c r="BH149" s="13">
        <v>1.03</v>
      </c>
      <c r="BI149" s="14">
        <v>2</v>
      </c>
      <c r="BJ149" s="13">
        <v>0.53</v>
      </c>
      <c r="BK149" s="14">
        <v>2</v>
      </c>
    </row>
    <row r="150" spans="1:63" s="13" customFormat="1" x14ac:dyDescent="0.3">
      <c r="A150" s="13" t="s">
        <v>21</v>
      </c>
      <c r="B150" s="13" t="s">
        <v>16</v>
      </c>
      <c r="C150" s="14">
        <v>0</v>
      </c>
      <c r="D150" s="14">
        <v>0</v>
      </c>
      <c r="E150" s="14">
        <v>0</v>
      </c>
      <c r="F150" s="14">
        <v>0</v>
      </c>
      <c r="G150" s="14">
        <v>1</v>
      </c>
      <c r="H150" s="14">
        <v>0</v>
      </c>
      <c r="I150" s="14">
        <v>0</v>
      </c>
      <c r="J150" s="14" t="s">
        <v>113</v>
      </c>
      <c r="K150" s="14">
        <v>0</v>
      </c>
      <c r="L150" s="14">
        <v>0</v>
      </c>
      <c r="M150" s="14">
        <v>1</v>
      </c>
      <c r="N150" s="14">
        <v>4</v>
      </c>
      <c r="O150" s="14">
        <f t="shared" si="49"/>
        <v>240</v>
      </c>
      <c r="P150" s="13">
        <f t="shared" si="50"/>
        <v>77.680000000000007</v>
      </c>
      <c r="Q150" s="14">
        <f t="shared" si="51"/>
        <v>0</v>
      </c>
      <c r="R150" s="13">
        <f t="shared" si="52"/>
        <v>0</v>
      </c>
      <c r="S150" s="14">
        <f t="shared" si="53"/>
        <v>32</v>
      </c>
      <c r="T150" s="13">
        <f t="shared" si="54"/>
        <v>20.239999999999998</v>
      </c>
      <c r="U150" s="14">
        <f t="shared" si="55"/>
        <v>272</v>
      </c>
      <c r="V150" s="13">
        <f t="shared" si="56"/>
        <v>97.92</v>
      </c>
      <c r="W150" s="14">
        <f t="shared" si="57"/>
        <v>152</v>
      </c>
      <c r="X150" s="13">
        <f t="shared" si="58"/>
        <v>52.96</v>
      </c>
      <c r="Y150" s="14">
        <f t="shared" si="59"/>
        <v>120</v>
      </c>
      <c r="Z150" s="15">
        <f t="shared" si="60"/>
        <v>44.959999999999994</v>
      </c>
      <c r="AA150" s="14"/>
      <c r="AC150" s="14"/>
      <c r="AG150" s="14"/>
      <c r="AI150" s="14">
        <v>17</v>
      </c>
      <c r="AJ150" s="13">
        <v>5.92</v>
      </c>
      <c r="AK150" s="14">
        <v>2</v>
      </c>
      <c r="AL150" s="13">
        <v>0.7</v>
      </c>
      <c r="AM150" s="14"/>
      <c r="AO150" s="14"/>
      <c r="AQ150" s="14"/>
      <c r="AS150" s="14"/>
      <c r="AU150" s="14"/>
      <c r="AW150" s="14"/>
      <c r="AY150" s="14"/>
      <c r="BA150" s="14"/>
      <c r="BC150" s="14"/>
      <c r="BE150" s="14"/>
      <c r="BG150" s="14">
        <v>11</v>
      </c>
      <c r="BH150" s="13">
        <v>3.09</v>
      </c>
      <c r="BI150" s="14">
        <v>4</v>
      </c>
      <c r="BJ150" s="13">
        <v>2.5299999999999998</v>
      </c>
      <c r="BK150" s="14"/>
    </row>
    <row r="151" spans="1:63" s="13" customFormat="1" x14ac:dyDescent="0.3">
      <c r="A151" s="13" t="s">
        <v>22</v>
      </c>
      <c r="B151" s="13" t="s">
        <v>16</v>
      </c>
      <c r="C151" s="14">
        <v>0</v>
      </c>
      <c r="D151" s="14">
        <v>0</v>
      </c>
      <c r="E151" s="14">
        <v>0</v>
      </c>
      <c r="F151" s="14">
        <v>0</v>
      </c>
      <c r="G151" s="14">
        <v>1</v>
      </c>
      <c r="H151" s="14">
        <v>0</v>
      </c>
      <c r="I151" s="14">
        <v>0</v>
      </c>
      <c r="J151" s="14" t="s">
        <v>113</v>
      </c>
      <c r="K151" s="14">
        <v>0</v>
      </c>
      <c r="L151" s="14">
        <v>0</v>
      </c>
      <c r="M151" s="14">
        <v>1</v>
      </c>
      <c r="N151" s="14">
        <v>5</v>
      </c>
      <c r="O151" s="14">
        <f t="shared" si="49"/>
        <v>216</v>
      </c>
      <c r="P151" s="13">
        <f t="shared" si="50"/>
        <v>60.64</v>
      </c>
      <c r="Q151" s="14">
        <f t="shared" si="51"/>
        <v>0</v>
      </c>
      <c r="R151" s="13">
        <f t="shared" si="52"/>
        <v>0</v>
      </c>
      <c r="S151" s="14">
        <f t="shared" si="53"/>
        <v>80</v>
      </c>
      <c r="T151" s="13">
        <f t="shared" si="54"/>
        <v>54</v>
      </c>
      <c r="U151" s="14">
        <f t="shared" si="55"/>
        <v>296</v>
      </c>
      <c r="V151" s="13">
        <f t="shared" si="56"/>
        <v>114.63999999999999</v>
      </c>
      <c r="W151" s="14">
        <f t="shared" si="57"/>
        <v>136</v>
      </c>
      <c r="X151" s="13">
        <f t="shared" si="58"/>
        <v>70.959999999999994</v>
      </c>
      <c r="Y151" s="14">
        <f t="shared" si="59"/>
        <v>160</v>
      </c>
      <c r="Z151" s="15">
        <f t="shared" si="60"/>
        <v>43.68</v>
      </c>
      <c r="AA151" s="14"/>
      <c r="AC151" s="14"/>
      <c r="AG151" s="14">
        <v>1</v>
      </c>
      <c r="AH151" s="13">
        <v>0.28999999999999998</v>
      </c>
      <c r="AI151" s="14">
        <v>15</v>
      </c>
      <c r="AJ151" s="13">
        <v>5.35</v>
      </c>
      <c r="AK151" s="14"/>
      <c r="AM151" s="14"/>
      <c r="AO151" s="14"/>
      <c r="AQ151" s="14"/>
      <c r="AS151" s="14"/>
      <c r="AU151" s="14"/>
      <c r="AW151" s="14">
        <v>1</v>
      </c>
      <c r="AX151" s="13">
        <v>3.23</v>
      </c>
      <c r="AY151" s="14"/>
      <c r="BA151" s="14"/>
      <c r="BC151" s="14"/>
      <c r="BE151" s="14"/>
      <c r="BG151" s="14">
        <v>11</v>
      </c>
      <c r="BH151" s="13">
        <v>1.94</v>
      </c>
      <c r="BI151" s="14">
        <v>9</v>
      </c>
      <c r="BJ151" s="13">
        <v>3.52</v>
      </c>
      <c r="BK151" s="14"/>
    </row>
    <row r="152" spans="1:63" s="16" customFormat="1" x14ac:dyDescent="0.3">
      <c r="A152" s="16" t="s">
        <v>4</v>
      </c>
      <c r="B152" s="16" t="s">
        <v>2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1</v>
      </c>
      <c r="I152" s="3">
        <v>0</v>
      </c>
      <c r="J152" s="17" t="s">
        <v>61</v>
      </c>
      <c r="K152" s="17">
        <v>1</v>
      </c>
      <c r="L152" s="17">
        <v>0</v>
      </c>
      <c r="M152" s="17">
        <v>0</v>
      </c>
      <c r="N152" s="17">
        <v>1</v>
      </c>
      <c r="O152" s="3">
        <f t="shared" si="49"/>
        <v>232</v>
      </c>
      <c r="P152" s="1">
        <f t="shared" si="50"/>
        <v>44.44</v>
      </c>
      <c r="Q152" s="3">
        <f t="shared" si="51"/>
        <v>0</v>
      </c>
      <c r="R152" s="1">
        <f t="shared" si="52"/>
        <v>0</v>
      </c>
      <c r="S152" s="3">
        <f t="shared" si="53"/>
        <v>16</v>
      </c>
      <c r="T152" s="1">
        <f t="shared" si="54"/>
        <v>32</v>
      </c>
      <c r="U152" s="3">
        <f t="shared" si="55"/>
        <v>256</v>
      </c>
      <c r="V152" s="1">
        <f t="shared" si="56"/>
        <v>77.599999999999994</v>
      </c>
      <c r="W152" s="3">
        <f t="shared" si="57"/>
        <v>52</v>
      </c>
      <c r="X152" s="1">
        <f t="shared" si="58"/>
        <v>36.799999999999997</v>
      </c>
      <c r="Y152" s="3">
        <f t="shared" si="59"/>
        <v>200</v>
      </c>
      <c r="Z152" s="12">
        <f t="shared" si="60"/>
        <v>40.44</v>
      </c>
      <c r="AA152" s="17"/>
      <c r="AC152" s="17"/>
      <c r="AG152" s="17">
        <v>8</v>
      </c>
      <c r="AH152" s="16">
        <v>1.9</v>
      </c>
      <c r="AI152" s="17">
        <v>3</v>
      </c>
      <c r="AJ152" s="16">
        <v>1.39</v>
      </c>
      <c r="AK152" s="17"/>
      <c r="AM152" s="17"/>
      <c r="AO152" s="17"/>
      <c r="AQ152" s="17"/>
      <c r="AS152" s="17"/>
      <c r="AU152" s="17"/>
      <c r="AW152" s="17">
        <v>1</v>
      </c>
      <c r="AX152" s="16">
        <v>5.71</v>
      </c>
      <c r="AY152" s="17">
        <v>1</v>
      </c>
      <c r="AZ152" s="16">
        <v>0.09</v>
      </c>
      <c r="BA152" s="17">
        <v>1</v>
      </c>
      <c r="BB152" s="16">
        <v>0.2</v>
      </c>
      <c r="BC152" s="17"/>
      <c r="BE152" s="17"/>
      <c r="BG152" s="17">
        <v>47</v>
      </c>
      <c r="BH152" s="16">
        <v>7.82</v>
      </c>
      <c r="BI152" s="17">
        <v>3</v>
      </c>
      <c r="BJ152" s="16">
        <v>2.29</v>
      </c>
      <c r="BK152" s="17">
        <v>1</v>
      </c>
    </row>
    <row r="153" spans="1:63" x14ac:dyDescent="0.3">
      <c r="A153" s="1" t="s">
        <v>29</v>
      </c>
      <c r="B153" s="1" t="s">
        <v>2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1</v>
      </c>
      <c r="I153" s="3">
        <v>0</v>
      </c>
      <c r="J153" s="3" t="s">
        <v>61</v>
      </c>
      <c r="K153" s="3">
        <v>1</v>
      </c>
      <c r="L153" s="3">
        <v>0</v>
      </c>
      <c r="M153" s="3">
        <v>0</v>
      </c>
      <c r="N153" s="3">
        <v>1</v>
      </c>
      <c r="O153" s="3">
        <f t="shared" si="49"/>
        <v>0</v>
      </c>
      <c r="P153" s="1">
        <f t="shared" si="50"/>
        <v>0</v>
      </c>
      <c r="Q153" s="3">
        <f t="shared" si="51"/>
        <v>0</v>
      </c>
      <c r="R153" s="1">
        <f t="shared" si="52"/>
        <v>0</v>
      </c>
      <c r="S153" s="3">
        <f t="shared" si="53"/>
        <v>0</v>
      </c>
      <c r="T153" s="1">
        <f t="shared" si="54"/>
        <v>0</v>
      </c>
      <c r="U153" s="3">
        <f t="shared" si="55"/>
        <v>0</v>
      </c>
      <c r="V153" s="1">
        <f t="shared" si="56"/>
        <v>0</v>
      </c>
      <c r="W153" s="3">
        <f t="shared" si="57"/>
        <v>0</v>
      </c>
      <c r="X153" s="1">
        <f t="shared" si="58"/>
        <v>0</v>
      </c>
      <c r="Y153" s="3">
        <f t="shared" si="59"/>
        <v>0</v>
      </c>
      <c r="Z153" s="12">
        <f t="shared" si="60"/>
        <v>0</v>
      </c>
    </row>
    <row r="154" spans="1:63" x14ac:dyDescent="0.3">
      <c r="A154" s="1" t="s">
        <v>5</v>
      </c>
      <c r="B154" s="1" t="s">
        <v>2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1</v>
      </c>
      <c r="I154" s="3">
        <v>0</v>
      </c>
      <c r="J154" s="3" t="s">
        <v>61</v>
      </c>
      <c r="K154" s="3">
        <v>1</v>
      </c>
      <c r="L154" s="3">
        <v>0</v>
      </c>
      <c r="M154" s="3">
        <v>0</v>
      </c>
      <c r="N154" s="3">
        <v>2</v>
      </c>
      <c r="O154" s="3">
        <f t="shared" si="49"/>
        <v>284</v>
      </c>
      <c r="P154" s="1">
        <f t="shared" si="50"/>
        <v>49.480000000000004</v>
      </c>
      <c r="Q154" s="3">
        <f t="shared" si="51"/>
        <v>0</v>
      </c>
      <c r="R154" s="1">
        <f t="shared" si="52"/>
        <v>0</v>
      </c>
      <c r="S154" s="3">
        <f t="shared" si="53"/>
        <v>24</v>
      </c>
      <c r="T154" s="1">
        <f t="shared" si="54"/>
        <v>25.520000000000003</v>
      </c>
      <c r="U154" s="3">
        <f t="shared" si="55"/>
        <v>312</v>
      </c>
      <c r="V154" s="1">
        <f t="shared" si="56"/>
        <v>77.64</v>
      </c>
      <c r="W154" s="3">
        <f t="shared" si="57"/>
        <v>80</v>
      </c>
      <c r="X154" s="1">
        <f t="shared" si="58"/>
        <v>41.24</v>
      </c>
      <c r="Y154" s="3">
        <f t="shared" si="59"/>
        <v>228</v>
      </c>
      <c r="Z154" s="12">
        <f t="shared" si="60"/>
        <v>33.76</v>
      </c>
      <c r="AG154" s="3">
        <v>12</v>
      </c>
      <c r="AH154" s="1">
        <v>3.65</v>
      </c>
      <c r="AI154" s="3">
        <v>7</v>
      </c>
      <c r="AJ154" s="1">
        <v>2.2200000000000002</v>
      </c>
      <c r="AW154" s="3">
        <v>1</v>
      </c>
      <c r="AX154" s="1">
        <v>4.4400000000000004</v>
      </c>
      <c r="AY154" s="3">
        <v>1</v>
      </c>
      <c r="AZ154" s="1">
        <v>0.66</v>
      </c>
      <c r="BG154" s="3">
        <v>52</v>
      </c>
      <c r="BH154" s="1">
        <v>6.5</v>
      </c>
      <c r="BI154" s="3">
        <v>5</v>
      </c>
      <c r="BJ154" s="1">
        <v>1.94</v>
      </c>
      <c r="BK154" s="3">
        <v>1</v>
      </c>
    </row>
    <row r="155" spans="1:63" x14ac:dyDescent="0.3">
      <c r="A155" s="1" t="s">
        <v>28</v>
      </c>
      <c r="B155" s="1" t="s">
        <v>2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1</v>
      </c>
      <c r="I155" s="3">
        <v>0</v>
      </c>
      <c r="J155" s="3" t="s">
        <v>61</v>
      </c>
      <c r="K155" s="3">
        <v>1</v>
      </c>
      <c r="L155" s="3">
        <v>0</v>
      </c>
      <c r="M155" s="3">
        <v>0</v>
      </c>
      <c r="N155" s="3">
        <v>2</v>
      </c>
      <c r="O155" s="3">
        <f t="shared" si="49"/>
        <v>4</v>
      </c>
      <c r="P155" s="1">
        <f t="shared" si="50"/>
        <v>16.52</v>
      </c>
      <c r="Q155" s="3">
        <f t="shared" si="51"/>
        <v>0</v>
      </c>
      <c r="R155" s="1">
        <f t="shared" si="52"/>
        <v>0</v>
      </c>
      <c r="S155" s="3">
        <f t="shared" si="53"/>
        <v>4</v>
      </c>
      <c r="T155" s="1">
        <f t="shared" si="54"/>
        <v>16.64</v>
      </c>
      <c r="U155" s="3">
        <f t="shared" si="55"/>
        <v>8</v>
      </c>
      <c r="V155" s="1">
        <f t="shared" si="56"/>
        <v>33.159999999999997</v>
      </c>
      <c r="W155" s="3">
        <f t="shared" si="57"/>
        <v>4</v>
      </c>
      <c r="X155" s="1">
        <f t="shared" si="58"/>
        <v>16.52</v>
      </c>
      <c r="Y155" s="3">
        <f t="shared" si="59"/>
        <v>4</v>
      </c>
      <c r="Z155" s="12">
        <f t="shared" si="60"/>
        <v>16.64</v>
      </c>
      <c r="AG155" s="3">
        <v>1</v>
      </c>
      <c r="AH155" s="1">
        <v>4.13</v>
      </c>
      <c r="BI155" s="3">
        <v>1</v>
      </c>
      <c r="BJ155" s="1">
        <v>4.16</v>
      </c>
    </row>
    <row r="156" spans="1:63" x14ac:dyDescent="0.3">
      <c r="A156" s="1" t="s">
        <v>6</v>
      </c>
      <c r="B156" s="1" t="s">
        <v>2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1</v>
      </c>
      <c r="I156" s="3">
        <v>0</v>
      </c>
      <c r="J156" s="3" t="s">
        <v>61</v>
      </c>
      <c r="K156" s="3">
        <v>1</v>
      </c>
      <c r="L156" s="3">
        <v>0</v>
      </c>
      <c r="M156" s="3">
        <v>0</v>
      </c>
      <c r="N156" s="3">
        <v>3</v>
      </c>
      <c r="O156" s="3">
        <f t="shared" si="49"/>
        <v>308</v>
      </c>
      <c r="P156" s="1">
        <f t="shared" si="50"/>
        <v>49.04</v>
      </c>
      <c r="Q156" s="3">
        <f t="shared" si="51"/>
        <v>0</v>
      </c>
      <c r="R156" s="1">
        <f t="shared" si="52"/>
        <v>0</v>
      </c>
      <c r="S156" s="3">
        <f t="shared" si="53"/>
        <v>40</v>
      </c>
      <c r="T156" s="1">
        <f t="shared" si="54"/>
        <v>10.24</v>
      </c>
      <c r="U156" s="3">
        <f t="shared" si="55"/>
        <v>352</v>
      </c>
      <c r="V156" s="1">
        <f t="shared" si="56"/>
        <v>59.88</v>
      </c>
      <c r="W156" s="3">
        <f t="shared" si="57"/>
        <v>64</v>
      </c>
      <c r="X156" s="1">
        <f t="shared" si="58"/>
        <v>18.32</v>
      </c>
      <c r="Y156" s="3">
        <f t="shared" si="59"/>
        <v>284</v>
      </c>
      <c r="Z156" s="12">
        <f t="shared" si="60"/>
        <v>40.96</v>
      </c>
      <c r="AG156" s="3">
        <v>4</v>
      </c>
      <c r="AH156" s="1">
        <v>0.67</v>
      </c>
      <c r="AI156" s="3">
        <v>11</v>
      </c>
      <c r="AJ156" s="1">
        <v>3.51</v>
      </c>
      <c r="AK156" s="3">
        <v>1</v>
      </c>
      <c r="AL156" s="1">
        <v>0.4</v>
      </c>
      <c r="AY156" s="3">
        <v>1</v>
      </c>
      <c r="AZ156" s="1">
        <v>0.15</v>
      </c>
      <c r="BE156" s="3">
        <v>0</v>
      </c>
      <c r="BF156" s="1">
        <v>0</v>
      </c>
      <c r="BG156" s="3">
        <v>61</v>
      </c>
      <c r="BH156" s="1">
        <v>7.68</v>
      </c>
      <c r="BI156" s="3">
        <v>10</v>
      </c>
      <c r="BJ156" s="1">
        <v>2.56</v>
      </c>
      <c r="BK156" s="3">
        <v>3</v>
      </c>
    </row>
    <row r="157" spans="1:63" x14ac:dyDescent="0.3">
      <c r="A157" s="1" t="s">
        <v>27</v>
      </c>
      <c r="B157" s="1" t="s">
        <v>2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1</v>
      </c>
      <c r="I157" s="3">
        <v>0</v>
      </c>
      <c r="J157" s="3" t="s">
        <v>61</v>
      </c>
      <c r="K157" s="3">
        <v>1</v>
      </c>
      <c r="L157" s="3">
        <v>0</v>
      </c>
      <c r="M157" s="3">
        <v>0</v>
      </c>
      <c r="N157" s="3">
        <v>3</v>
      </c>
      <c r="O157" s="3">
        <f t="shared" si="49"/>
        <v>0</v>
      </c>
      <c r="P157" s="1">
        <f t="shared" si="50"/>
        <v>0</v>
      </c>
      <c r="Q157" s="3">
        <f t="shared" si="51"/>
        <v>0</v>
      </c>
      <c r="R157" s="1">
        <f t="shared" si="52"/>
        <v>0</v>
      </c>
      <c r="S157" s="3">
        <f t="shared" si="53"/>
        <v>28</v>
      </c>
      <c r="T157" s="1">
        <f t="shared" si="54"/>
        <v>105.68</v>
      </c>
      <c r="U157" s="3">
        <f t="shared" si="55"/>
        <v>28</v>
      </c>
      <c r="V157" s="1">
        <f t="shared" si="56"/>
        <v>105.68</v>
      </c>
      <c r="W157" s="3">
        <f t="shared" si="57"/>
        <v>28</v>
      </c>
      <c r="X157" s="1">
        <f t="shared" si="58"/>
        <v>105.68</v>
      </c>
      <c r="Y157" s="3">
        <f t="shared" si="59"/>
        <v>0</v>
      </c>
      <c r="Z157" s="12">
        <f t="shared" si="60"/>
        <v>0</v>
      </c>
      <c r="AW157" s="3">
        <v>7</v>
      </c>
      <c r="AX157" s="1">
        <v>26.42</v>
      </c>
    </row>
    <row r="158" spans="1:63" x14ac:dyDescent="0.3">
      <c r="A158" s="1" t="s">
        <v>7</v>
      </c>
      <c r="B158" s="1" t="s">
        <v>2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1</v>
      </c>
      <c r="I158" s="3">
        <v>0</v>
      </c>
      <c r="J158" s="3" t="s">
        <v>61</v>
      </c>
      <c r="K158" s="3">
        <v>1</v>
      </c>
      <c r="L158" s="3">
        <v>0</v>
      </c>
      <c r="M158" s="3">
        <v>0</v>
      </c>
      <c r="N158" s="3">
        <v>4</v>
      </c>
      <c r="O158" s="3">
        <f t="shared" si="49"/>
        <v>200</v>
      </c>
      <c r="P158" s="1">
        <f t="shared" si="50"/>
        <v>39.44</v>
      </c>
      <c r="Q158" s="3">
        <f t="shared" si="51"/>
        <v>4</v>
      </c>
      <c r="R158" s="1">
        <f t="shared" si="52"/>
        <v>0.92</v>
      </c>
      <c r="S158" s="3">
        <f t="shared" si="53"/>
        <v>12</v>
      </c>
      <c r="T158" s="1">
        <f t="shared" si="54"/>
        <v>9.6</v>
      </c>
      <c r="U158" s="3">
        <f t="shared" si="55"/>
        <v>220</v>
      </c>
      <c r="V158" s="1">
        <f t="shared" si="56"/>
        <v>50.36</v>
      </c>
      <c r="W158" s="3">
        <f t="shared" si="57"/>
        <v>92</v>
      </c>
      <c r="X158" s="1">
        <f t="shared" si="58"/>
        <v>26.36</v>
      </c>
      <c r="Y158" s="3">
        <f t="shared" si="59"/>
        <v>124</v>
      </c>
      <c r="Z158" s="12">
        <f t="shared" si="60"/>
        <v>23.6</v>
      </c>
      <c r="AE158" s="3">
        <v>1</v>
      </c>
      <c r="AF158" s="1">
        <v>0.23</v>
      </c>
      <c r="AG158" s="3">
        <v>8</v>
      </c>
      <c r="AH158" s="1">
        <v>1.94</v>
      </c>
      <c r="AI158" s="3">
        <v>11</v>
      </c>
      <c r="AJ158" s="1">
        <v>2.02</v>
      </c>
      <c r="AU158" s="3">
        <v>1</v>
      </c>
      <c r="AV158" s="1">
        <v>0.19</v>
      </c>
      <c r="AW158" s="3">
        <v>2</v>
      </c>
      <c r="AX158" s="1">
        <v>2.21</v>
      </c>
      <c r="AY158" s="3">
        <v>1</v>
      </c>
      <c r="AZ158" s="1">
        <v>0.1</v>
      </c>
      <c r="BG158" s="3">
        <v>31</v>
      </c>
      <c r="BH158" s="1">
        <v>5.9</v>
      </c>
    </row>
    <row r="159" spans="1:63" x14ac:dyDescent="0.3">
      <c r="A159" s="1" t="s">
        <v>24</v>
      </c>
      <c r="B159" s="1" t="s">
        <v>2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1</v>
      </c>
      <c r="I159" s="3">
        <v>0</v>
      </c>
      <c r="J159" s="3" t="s">
        <v>61</v>
      </c>
      <c r="K159" s="3">
        <v>1</v>
      </c>
      <c r="L159" s="3">
        <v>0</v>
      </c>
      <c r="M159" s="3">
        <v>0</v>
      </c>
      <c r="N159" s="3">
        <v>4</v>
      </c>
      <c r="O159" s="3">
        <f t="shared" si="49"/>
        <v>0</v>
      </c>
      <c r="P159" s="1">
        <f t="shared" si="50"/>
        <v>0</v>
      </c>
      <c r="Q159" s="3">
        <f t="shared" si="51"/>
        <v>0</v>
      </c>
      <c r="R159" s="1">
        <f t="shared" si="52"/>
        <v>0</v>
      </c>
      <c r="S159" s="3">
        <f t="shared" si="53"/>
        <v>36</v>
      </c>
      <c r="T159" s="1">
        <f t="shared" si="54"/>
        <v>146.28</v>
      </c>
      <c r="U159" s="3">
        <f t="shared" si="55"/>
        <v>36</v>
      </c>
      <c r="V159" s="1">
        <f t="shared" si="56"/>
        <v>146.28</v>
      </c>
      <c r="W159" s="3">
        <f t="shared" si="57"/>
        <v>24</v>
      </c>
      <c r="X159" s="1">
        <f t="shared" si="58"/>
        <v>109.44</v>
      </c>
      <c r="Y159" s="3">
        <f t="shared" si="59"/>
        <v>12</v>
      </c>
      <c r="Z159" s="12">
        <f t="shared" si="60"/>
        <v>36.840000000000003</v>
      </c>
      <c r="AW159" s="3">
        <v>6</v>
      </c>
      <c r="AX159" s="1">
        <v>27.36</v>
      </c>
      <c r="BI159" s="3">
        <v>3</v>
      </c>
      <c r="BJ159" s="1">
        <v>9.2100000000000009</v>
      </c>
    </row>
    <row r="160" spans="1:63" x14ac:dyDescent="0.3">
      <c r="A160" s="1" t="s">
        <v>8</v>
      </c>
      <c r="B160" s="1" t="s">
        <v>2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1</v>
      </c>
      <c r="I160" s="3">
        <v>0</v>
      </c>
      <c r="J160" s="3" t="s">
        <v>61</v>
      </c>
      <c r="K160" s="3">
        <v>1</v>
      </c>
      <c r="L160" s="3">
        <v>0</v>
      </c>
      <c r="M160" s="3">
        <v>0</v>
      </c>
      <c r="N160" s="3">
        <v>5</v>
      </c>
      <c r="O160" s="3">
        <f t="shared" si="49"/>
        <v>352</v>
      </c>
      <c r="P160" s="1">
        <f t="shared" si="50"/>
        <v>44.96</v>
      </c>
      <c r="Q160" s="3">
        <f t="shared" si="51"/>
        <v>0</v>
      </c>
      <c r="R160" s="1">
        <f t="shared" si="52"/>
        <v>0</v>
      </c>
      <c r="S160" s="3">
        <f t="shared" si="53"/>
        <v>40</v>
      </c>
      <c r="T160" s="1">
        <f t="shared" si="54"/>
        <v>53.16</v>
      </c>
      <c r="U160" s="3">
        <f t="shared" si="55"/>
        <v>396</v>
      </c>
      <c r="V160" s="1">
        <f t="shared" si="56"/>
        <v>98.960000000000008</v>
      </c>
      <c r="W160" s="3">
        <f t="shared" si="57"/>
        <v>56</v>
      </c>
      <c r="X160" s="1">
        <f t="shared" si="58"/>
        <v>55.44</v>
      </c>
      <c r="Y160" s="3">
        <f t="shared" si="59"/>
        <v>336</v>
      </c>
      <c r="Z160" s="12">
        <f t="shared" si="60"/>
        <v>42.68</v>
      </c>
      <c r="AG160" s="3">
        <v>4</v>
      </c>
      <c r="AH160" s="1">
        <v>0.8</v>
      </c>
      <c r="AI160" s="3">
        <v>7</v>
      </c>
      <c r="AJ160" s="1">
        <v>3.23</v>
      </c>
      <c r="AW160" s="3">
        <v>3</v>
      </c>
      <c r="AX160" s="1">
        <v>9.83</v>
      </c>
      <c r="AY160" s="3">
        <v>1</v>
      </c>
      <c r="AZ160" s="1">
        <v>0.21</v>
      </c>
      <c r="BG160" s="3">
        <v>77</v>
      </c>
      <c r="BH160" s="1">
        <v>7.21</v>
      </c>
      <c r="BI160" s="3">
        <v>7</v>
      </c>
      <c r="BJ160" s="1">
        <v>3.46</v>
      </c>
      <c r="BK160" s="3">
        <v>4</v>
      </c>
    </row>
    <row r="161" spans="1:64" x14ac:dyDescent="0.3">
      <c r="A161" s="1" t="s">
        <v>26</v>
      </c>
      <c r="B161" s="1" t="s">
        <v>2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1</v>
      </c>
      <c r="I161" s="3">
        <v>0</v>
      </c>
      <c r="J161" s="3" t="s">
        <v>61</v>
      </c>
      <c r="K161" s="3">
        <v>1</v>
      </c>
      <c r="L161" s="3">
        <v>0</v>
      </c>
      <c r="M161" s="3">
        <v>0</v>
      </c>
      <c r="N161" s="3">
        <v>5</v>
      </c>
      <c r="O161" s="3">
        <f t="shared" si="49"/>
        <v>0</v>
      </c>
      <c r="P161" s="1">
        <f t="shared" si="50"/>
        <v>0</v>
      </c>
      <c r="Q161" s="3">
        <f t="shared" si="51"/>
        <v>0</v>
      </c>
      <c r="R161" s="1">
        <f t="shared" si="52"/>
        <v>0</v>
      </c>
      <c r="S161" s="3">
        <f t="shared" si="53"/>
        <v>16</v>
      </c>
      <c r="T161" s="1">
        <f t="shared" si="54"/>
        <v>52.84</v>
      </c>
      <c r="U161" s="3">
        <f t="shared" si="55"/>
        <v>16</v>
      </c>
      <c r="V161" s="1">
        <f t="shared" si="56"/>
        <v>52.84</v>
      </c>
      <c r="W161" s="3">
        <f t="shared" si="57"/>
        <v>16</v>
      </c>
      <c r="X161" s="1">
        <f t="shared" si="58"/>
        <v>52.84</v>
      </c>
      <c r="Y161" s="3">
        <f t="shared" si="59"/>
        <v>0</v>
      </c>
      <c r="Z161" s="12">
        <f t="shared" si="60"/>
        <v>0</v>
      </c>
      <c r="AW161" s="3">
        <v>4</v>
      </c>
      <c r="AX161" s="1">
        <v>13.21</v>
      </c>
    </row>
    <row r="162" spans="1:64" x14ac:dyDescent="0.3">
      <c r="A162" s="1" t="s">
        <v>9</v>
      </c>
      <c r="B162" s="1" t="s">
        <v>2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1</v>
      </c>
      <c r="I162" s="3">
        <v>0</v>
      </c>
      <c r="J162" s="3" t="s">
        <v>61</v>
      </c>
      <c r="K162" s="3">
        <v>1</v>
      </c>
      <c r="L162" s="3">
        <v>0</v>
      </c>
      <c r="M162" s="3">
        <v>0</v>
      </c>
      <c r="N162" s="3">
        <v>6</v>
      </c>
      <c r="O162" s="3">
        <f t="shared" si="49"/>
        <v>340</v>
      </c>
      <c r="P162" s="1">
        <f t="shared" si="50"/>
        <v>49.84</v>
      </c>
      <c r="Q162" s="3">
        <f t="shared" si="51"/>
        <v>0</v>
      </c>
      <c r="R162" s="1">
        <f t="shared" si="52"/>
        <v>0</v>
      </c>
      <c r="S162" s="3">
        <f t="shared" si="53"/>
        <v>12</v>
      </c>
      <c r="T162" s="1">
        <f t="shared" si="54"/>
        <v>9.8800000000000008</v>
      </c>
      <c r="U162" s="3">
        <f t="shared" si="55"/>
        <v>352</v>
      </c>
      <c r="V162" s="1">
        <f t="shared" si="56"/>
        <v>59.720000000000006</v>
      </c>
      <c r="W162" s="3">
        <f t="shared" si="57"/>
        <v>60</v>
      </c>
      <c r="X162" s="1">
        <f t="shared" si="58"/>
        <v>18.440000000000001</v>
      </c>
      <c r="Y162" s="3">
        <f t="shared" si="59"/>
        <v>292</v>
      </c>
      <c r="Z162" s="12">
        <f t="shared" si="60"/>
        <v>41.28</v>
      </c>
      <c r="AG162" s="3">
        <v>9</v>
      </c>
      <c r="AH162" s="1">
        <v>2.48</v>
      </c>
      <c r="AI162" s="3">
        <v>5</v>
      </c>
      <c r="AJ162" s="1">
        <v>1.76</v>
      </c>
      <c r="AK162" s="3">
        <v>1</v>
      </c>
      <c r="AL162" s="1">
        <v>0.37</v>
      </c>
      <c r="BG162" s="3">
        <v>70</v>
      </c>
      <c r="BH162" s="1">
        <v>7.85</v>
      </c>
      <c r="BI162" s="3">
        <v>3</v>
      </c>
      <c r="BJ162" s="1">
        <v>2.4700000000000002</v>
      </c>
      <c r="BK162" s="3">
        <v>2</v>
      </c>
    </row>
    <row r="163" spans="1:64" x14ac:dyDescent="0.3">
      <c r="A163" s="1" t="s">
        <v>25</v>
      </c>
      <c r="B163" s="1" t="s">
        <v>2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1</v>
      </c>
      <c r="I163" s="3">
        <v>0</v>
      </c>
      <c r="J163" s="3" t="s">
        <v>61</v>
      </c>
      <c r="K163" s="3">
        <v>1</v>
      </c>
      <c r="L163" s="3">
        <v>0</v>
      </c>
      <c r="M163" s="3">
        <v>0</v>
      </c>
      <c r="N163" s="3">
        <v>6</v>
      </c>
      <c r="O163" s="3">
        <f t="shared" si="49"/>
        <v>0</v>
      </c>
      <c r="P163" s="1">
        <f t="shared" si="50"/>
        <v>0</v>
      </c>
      <c r="Q163" s="3">
        <f t="shared" si="51"/>
        <v>0</v>
      </c>
      <c r="R163" s="1">
        <f t="shared" si="52"/>
        <v>0</v>
      </c>
      <c r="S163" s="3">
        <f t="shared" si="53"/>
        <v>8</v>
      </c>
      <c r="T163" s="1">
        <f t="shared" si="54"/>
        <v>20.759999999999998</v>
      </c>
      <c r="U163" s="3">
        <f t="shared" si="55"/>
        <v>8</v>
      </c>
      <c r="V163" s="1">
        <f t="shared" si="56"/>
        <v>20.759999999999998</v>
      </c>
      <c r="W163" s="3">
        <f t="shared" si="57"/>
        <v>4</v>
      </c>
      <c r="X163" s="1">
        <f t="shared" si="58"/>
        <v>18.559999999999999</v>
      </c>
      <c r="Y163" s="3">
        <f t="shared" si="59"/>
        <v>4</v>
      </c>
      <c r="Z163" s="12">
        <f t="shared" si="60"/>
        <v>2.2000000000000002</v>
      </c>
      <c r="AW163" s="3">
        <v>1</v>
      </c>
      <c r="AX163" s="1">
        <v>4.6399999999999997</v>
      </c>
      <c r="BI163" s="3">
        <v>1</v>
      </c>
      <c r="BJ163" s="1">
        <v>0.55000000000000004</v>
      </c>
    </row>
    <row r="164" spans="1:64" x14ac:dyDescent="0.3">
      <c r="A164" s="1" t="s">
        <v>30</v>
      </c>
      <c r="B164" s="1" t="s">
        <v>2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1</v>
      </c>
      <c r="I164" s="3">
        <v>0</v>
      </c>
      <c r="J164" s="3" t="s">
        <v>61</v>
      </c>
      <c r="K164" s="3">
        <v>1</v>
      </c>
      <c r="L164" s="3">
        <v>0</v>
      </c>
      <c r="M164" s="3">
        <v>0</v>
      </c>
      <c r="N164" s="3">
        <v>1</v>
      </c>
      <c r="O164" s="3">
        <f t="shared" si="49"/>
        <v>232</v>
      </c>
      <c r="P164" s="1">
        <f t="shared" si="50"/>
        <v>44.44</v>
      </c>
      <c r="Q164" s="3">
        <f t="shared" si="51"/>
        <v>0</v>
      </c>
      <c r="R164" s="1">
        <f t="shared" si="52"/>
        <v>0</v>
      </c>
      <c r="S164" s="3">
        <f t="shared" si="53"/>
        <v>16</v>
      </c>
      <c r="T164" s="1">
        <f t="shared" si="54"/>
        <v>32</v>
      </c>
      <c r="U164" s="3">
        <f t="shared" si="55"/>
        <v>256</v>
      </c>
      <c r="V164" s="1">
        <f t="shared" si="56"/>
        <v>77.599999999999994</v>
      </c>
      <c r="W164" s="3">
        <f t="shared" si="57"/>
        <v>52</v>
      </c>
      <c r="X164" s="1">
        <f t="shared" si="58"/>
        <v>36.799999999999997</v>
      </c>
      <c r="Y164" s="3">
        <f t="shared" si="59"/>
        <v>200</v>
      </c>
      <c r="Z164" s="12">
        <f t="shared" si="60"/>
        <v>40.44</v>
      </c>
      <c r="AA164" s="1">
        <f t="shared" ref="AA164:BK164" si="67">SUM(AA152:AA153)</f>
        <v>0</v>
      </c>
      <c r="AB164" s="1">
        <f t="shared" si="67"/>
        <v>0</v>
      </c>
      <c r="AC164" s="1">
        <f t="shared" si="67"/>
        <v>0</v>
      </c>
      <c r="AD164" s="1">
        <f t="shared" si="67"/>
        <v>0</v>
      </c>
      <c r="AE164" s="1">
        <f t="shared" si="67"/>
        <v>0</v>
      </c>
      <c r="AF164" s="1">
        <f t="shared" si="67"/>
        <v>0</v>
      </c>
      <c r="AG164" s="1">
        <f t="shared" si="67"/>
        <v>8</v>
      </c>
      <c r="AH164" s="1">
        <f t="shared" si="67"/>
        <v>1.9</v>
      </c>
      <c r="AI164" s="1">
        <f t="shared" si="67"/>
        <v>3</v>
      </c>
      <c r="AJ164" s="1">
        <f t="shared" si="67"/>
        <v>1.39</v>
      </c>
      <c r="AK164" s="1">
        <f t="shared" si="67"/>
        <v>0</v>
      </c>
      <c r="AL164" s="1">
        <f t="shared" si="67"/>
        <v>0</v>
      </c>
      <c r="AM164" s="1">
        <f t="shared" si="67"/>
        <v>0</v>
      </c>
      <c r="AN164" s="1">
        <f t="shared" si="67"/>
        <v>0</v>
      </c>
      <c r="AO164" s="1">
        <f t="shared" si="67"/>
        <v>0</v>
      </c>
      <c r="AP164" s="1">
        <f t="shared" si="67"/>
        <v>0</v>
      </c>
      <c r="AQ164" s="1">
        <f t="shared" si="67"/>
        <v>0</v>
      </c>
      <c r="AR164" s="1">
        <f t="shared" si="67"/>
        <v>0</v>
      </c>
      <c r="AS164" s="1">
        <f t="shared" si="67"/>
        <v>0</v>
      </c>
      <c r="AT164" s="1">
        <f t="shared" si="67"/>
        <v>0</v>
      </c>
      <c r="AU164" s="1">
        <f t="shared" si="67"/>
        <v>0</v>
      </c>
      <c r="AV164" s="1">
        <f t="shared" si="67"/>
        <v>0</v>
      </c>
      <c r="AW164" s="1">
        <f t="shared" si="67"/>
        <v>1</v>
      </c>
      <c r="AX164" s="1">
        <f t="shared" si="67"/>
        <v>5.71</v>
      </c>
      <c r="AY164" s="1">
        <f t="shared" si="67"/>
        <v>1</v>
      </c>
      <c r="AZ164" s="1">
        <f t="shared" si="67"/>
        <v>0.09</v>
      </c>
      <c r="BA164" s="1">
        <f t="shared" si="67"/>
        <v>1</v>
      </c>
      <c r="BB164" s="1">
        <f t="shared" si="67"/>
        <v>0.2</v>
      </c>
      <c r="BC164" s="1">
        <f t="shared" si="67"/>
        <v>0</v>
      </c>
      <c r="BD164" s="1">
        <f t="shared" si="67"/>
        <v>0</v>
      </c>
      <c r="BE164" s="1">
        <f t="shared" si="67"/>
        <v>0</v>
      </c>
      <c r="BF164" s="1">
        <f t="shared" si="67"/>
        <v>0</v>
      </c>
      <c r="BG164" s="1">
        <f t="shared" si="67"/>
        <v>47</v>
      </c>
      <c r="BH164" s="1">
        <f t="shared" si="67"/>
        <v>7.82</v>
      </c>
      <c r="BI164" s="1">
        <f t="shared" si="67"/>
        <v>3</v>
      </c>
      <c r="BJ164" s="1">
        <f t="shared" si="67"/>
        <v>2.29</v>
      </c>
      <c r="BK164" s="1">
        <f t="shared" si="67"/>
        <v>1</v>
      </c>
      <c r="BL164" s="1">
        <f>SUM(BL152:BL153)</f>
        <v>0</v>
      </c>
    </row>
    <row r="165" spans="1:64" x14ac:dyDescent="0.3">
      <c r="A165" s="1" t="s">
        <v>31</v>
      </c>
      <c r="B165" s="1" t="s">
        <v>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1</v>
      </c>
      <c r="I165" s="3">
        <v>0</v>
      </c>
      <c r="J165" s="3" t="s">
        <v>61</v>
      </c>
      <c r="K165" s="3">
        <v>1</v>
      </c>
      <c r="L165" s="3">
        <v>0</v>
      </c>
      <c r="M165" s="3">
        <v>0</v>
      </c>
      <c r="N165" s="3">
        <v>2</v>
      </c>
      <c r="O165" s="3">
        <f t="shared" si="49"/>
        <v>288</v>
      </c>
      <c r="P165" s="1">
        <f t="shared" si="50"/>
        <v>66</v>
      </c>
      <c r="Q165" s="3">
        <f t="shared" si="51"/>
        <v>0</v>
      </c>
      <c r="R165" s="1">
        <f t="shared" si="52"/>
        <v>0</v>
      </c>
      <c r="S165" s="3">
        <f t="shared" si="53"/>
        <v>28</v>
      </c>
      <c r="T165" s="1">
        <f t="shared" si="54"/>
        <v>42.16</v>
      </c>
      <c r="U165" s="3">
        <f t="shared" si="55"/>
        <v>320</v>
      </c>
      <c r="V165" s="1">
        <f t="shared" si="56"/>
        <v>110.80000000000001</v>
      </c>
      <c r="W165" s="3">
        <f t="shared" si="57"/>
        <v>84</v>
      </c>
      <c r="X165" s="1">
        <f t="shared" si="58"/>
        <v>57.760000000000005</v>
      </c>
      <c r="Y165" s="3">
        <f t="shared" si="59"/>
        <v>232</v>
      </c>
      <c r="Z165" s="12">
        <f t="shared" si="60"/>
        <v>50.4</v>
      </c>
      <c r="AA165" s="1">
        <f t="shared" ref="AA165:BK165" si="68">SUM(AA154:AA155)</f>
        <v>0</v>
      </c>
      <c r="AB165" s="1">
        <f t="shared" si="68"/>
        <v>0</v>
      </c>
      <c r="AC165" s="1">
        <f t="shared" si="68"/>
        <v>0</v>
      </c>
      <c r="AD165" s="1">
        <f t="shared" si="68"/>
        <v>0</v>
      </c>
      <c r="AE165" s="1">
        <f t="shared" si="68"/>
        <v>0</v>
      </c>
      <c r="AF165" s="1">
        <f t="shared" si="68"/>
        <v>0</v>
      </c>
      <c r="AG165" s="1">
        <f t="shared" si="68"/>
        <v>13</v>
      </c>
      <c r="AH165" s="1">
        <f t="shared" si="68"/>
        <v>7.7799999999999994</v>
      </c>
      <c r="AI165" s="1">
        <f t="shared" si="68"/>
        <v>7</v>
      </c>
      <c r="AJ165" s="1">
        <f t="shared" si="68"/>
        <v>2.2200000000000002</v>
      </c>
      <c r="AK165" s="1">
        <f t="shared" si="68"/>
        <v>0</v>
      </c>
      <c r="AL165" s="1">
        <f t="shared" si="68"/>
        <v>0</v>
      </c>
      <c r="AM165" s="1">
        <f t="shared" si="68"/>
        <v>0</v>
      </c>
      <c r="AN165" s="1">
        <f t="shared" si="68"/>
        <v>0</v>
      </c>
      <c r="AO165" s="1">
        <f t="shared" si="68"/>
        <v>0</v>
      </c>
      <c r="AP165" s="1">
        <f t="shared" si="68"/>
        <v>0</v>
      </c>
      <c r="AQ165" s="1">
        <f t="shared" si="68"/>
        <v>0</v>
      </c>
      <c r="AR165" s="1">
        <f t="shared" si="68"/>
        <v>0</v>
      </c>
      <c r="AS165" s="1">
        <f t="shared" si="68"/>
        <v>0</v>
      </c>
      <c r="AT165" s="1">
        <f t="shared" si="68"/>
        <v>0</v>
      </c>
      <c r="AU165" s="1">
        <f t="shared" si="68"/>
        <v>0</v>
      </c>
      <c r="AV165" s="1">
        <f t="shared" si="68"/>
        <v>0</v>
      </c>
      <c r="AW165" s="1">
        <f t="shared" si="68"/>
        <v>1</v>
      </c>
      <c r="AX165" s="1">
        <f t="shared" si="68"/>
        <v>4.4400000000000004</v>
      </c>
      <c r="AY165" s="1">
        <f t="shared" si="68"/>
        <v>1</v>
      </c>
      <c r="AZ165" s="1">
        <f t="shared" si="68"/>
        <v>0.66</v>
      </c>
      <c r="BA165" s="1">
        <f t="shared" si="68"/>
        <v>0</v>
      </c>
      <c r="BB165" s="1">
        <f t="shared" si="68"/>
        <v>0</v>
      </c>
      <c r="BC165" s="1">
        <f t="shared" si="68"/>
        <v>0</v>
      </c>
      <c r="BD165" s="1">
        <f t="shared" si="68"/>
        <v>0</v>
      </c>
      <c r="BE165" s="1">
        <f t="shared" si="68"/>
        <v>0</v>
      </c>
      <c r="BF165" s="1">
        <f t="shared" si="68"/>
        <v>0</v>
      </c>
      <c r="BG165" s="1">
        <f t="shared" si="68"/>
        <v>52</v>
      </c>
      <c r="BH165" s="1">
        <f t="shared" si="68"/>
        <v>6.5</v>
      </c>
      <c r="BI165" s="1">
        <f t="shared" si="68"/>
        <v>6</v>
      </c>
      <c r="BJ165" s="1">
        <f t="shared" si="68"/>
        <v>6.1</v>
      </c>
      <c r="BK165" s="1">
        <f t="shared" si="68"/>
        <v>1</v>
      </c>
      <c r="BL165" s="1">
        <f>SUM(BL154:BL155)</f>
        <v>0</v>
      </c>
    </row>
    <row r="166" spans="1:64" x14ac:dyDescent="0.3">
      <c r="A166" s="1" t="s">
        <v>32</v>
      </c>
      <c r="B166" s="1" t="s">
        <v>2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1</v>
      </c>
      <c r="I166" s="3">
        <v>0</v>
      </c>
      <c r="J166" s="3" t="s">
        <v>61</v>
      </c>
      <c r="K166" s="3">
        <v>1</v>
      </c>
      <c r="L166" s="3">
        <v>0</v>
      </c>
      <c r="M166" s="3">
        <v>0</v>
      </c>
      <c r="N166" s="3">
        <v>3</v>
      </c>
      <c r="O166" s="3">
        <f t="shared" si="49"/>
        <v>308</v>
      </c>
      <c r="P166" s="1">
        <f t="shared" si="50"/>
        <v>49.04</v>
      </c>
      <c r="Q166" s="3">
        <f t="shared" si="51"/>
        <v>0</v>
      </c>
      <c r="R166" s="1">
        <f t="shared" si="52"/>
        <v>0</v>
      </c>
      <c r="S166" s="3">
        <f t="shared" si="53"/>
        <v>68</v>
      </c>
      <c r="T166" s="1">
        <f t="shared" si="54"/>
        <v>115.92</v>
      </c>
      <c r="U166" s="3">
        <f t="shared" si="55"/>
        <v>380</v>
      </c>
      <c r="V166" s="1">
        <f t="shared" si="56"/>
        <v>165.56</v>
      </c>
      <c r="W166" s="3">
        <f t="shared" si="57"/>
        <v>92</v>
      </c>
      <c r="X166" s="1">
        <f t="shared" si="58"/>
        <v>124</v>
      </c>
      <c r="Y166" s="3">
        <f t="shared" si="59"/>
        <v>284</v>
      </c>
      <c r="Z166" s="12">
        <f t="shared" si="60"/>
        <v>40.96</v>
      </c>
      <c r="AA166" s="1">
        <f t="shared" ref="AA166:BK166" si="69">SUM(AA156:AA157)</f>
        <v>0</v>
      </c>
      <c r="AB166" s="1">
        <f t="shared" si="69"/>
        <v>0</v>
      </c>
      <c r="AC166" s="1">
        <f t="shared" si="69"/>
        <v>0</v>
      </c>
      <c r="AD166" s="1">
        <f t="shared" si="69"/>
        <v>0</v>
      </c>
      <c r="AE166" s="1">
        <f t="shared" si="69"/>
        <v>0</v>
      </c>
      <c r="AF166" s="1">
        <f t="shared" si="69"/>
        <v>0</v>
      </c>
      <c r="AG166" s="1">
        <f t="shared" si="69"/>
        <v>4</v>
      </c>
      <c r="AH166" s="1">
        <f t="shared" si="69"/>
        <v>0.67</v>
      </c>
      <c r="AI166" s="1">
        <f t="shared" si="69"/>
        <v>11</v>
      </c>
      <c r="AJ166" s="1">
        <f t="shared" si="69"/>
        <v>3.51</v>
      </c>
      <c r="AK166" s="1">
        <f t="shared" si="69"/>
        <v>1</v>
      </c>
      <c r="AL166" s="1">
        <f t="shared" si="69"/>
        <v>0.4</v>
      </c>
      <c r="AM166" s="1">
        <f t="shared" si="69"/>
        <v>0</v>
      </c>
      <c r="AN166" s="1">
        <f t="shared" si="69"/>
        <v>0</v>
      </c>
      <c r="AO166" s="1">
        <f t="shared" si="69"/>
        <v>0</v>
      </c>
      <c r="AP166" s="1">
        <f t="shared" si="69"/>
        <v>0</v>
      </c>
      <c r="AQ166" s="1">
        <f t="shared" si="69"/>
        <v>0</v>
      </c>
      <c r="AR166" s="1">
        <f t="shared" si="69"/>
        <v>0</v>
      </c>
      <c r="AS166" s="1">
        <f t="shared" si="69"/>
        <v>0</v>
      </c>
      <c r="AT166" s="1">
        <f t="shared" si="69"/>
        <v>0</v>
      </c>
      <c r="AU166" s="1">
        <f t="shared" si="69"/>
        <v>0</v>
      </c>
      <c r="AV166" s="1">
        <f t="shared" si="69"/>
        <v>0</v>
      </c>
      <c r="AW166" s="1">
        <f t="shared" si="69"/>
        <v>7</v>
      </c>
      <c r="AX166" s="1">
        <f t="shared" si="69"/>
        <v>26.42</v>
      </c>
      <c r="AY166" s="1">
        <f t="shared" si="69"/>
        <v>1</v>
      </c>
      <c r="AZ166" s="1">
        <f t="shared" si="69"/>
        <v>0.15</v>
      </c>
      <c r="BA166" s="1">
        <f t="shared" si="69"/>
        <v>0</v>
      </c>
      <c r="BB166" s="1">
        <f t="shared" si="69"/>
        <v>0</v>
      </c>
      <c r="BC166" s="1">
        <f t="shared" si="69"/>
        <v>0</v>
      </c>
      <c r="BD166" s="1">
        <f t="shared" si="69"/>
        <v>0</v>
      </c>
      <c r="BE166" s="1">
        <f t="shared" si="69"/>
        <v>0</v>
      </c>
      <c r="BF166" s="1">
        <f t="shared" si="69"/>
        <v>0</v>
      </c>
      <c r="BG166" s="1">
        <f t="shared" si="69"/>
        <v>61</v>
      </c>
      <c r="BH166" s="1">
        <f t="shared" si="69"/>
        <v>7.68</v>
      </c>
      <c r="BI166" s="1">
        <f t="shared" si="69"/>
        <v>10</v>
      </c>
      <c r="BJ166" s="1">
        <f t="shared" si="69"/>
        <v>2.56</v>
      </c>
      <c r="BK166" s="1">
        <f t="shared" si="69"/>
        <v>3</v>
      </c>
      <c r="BL166" s="1">
        <f>SUM(BL156:BL157)</f>
        <v>0</v>
      </c>
    </row>
    <row r="167" spans="1:64" x14ac:dyDescent="0.3">
      <c r="A167" s="1" t="s">
        <v>33</v>
      </c>
      <c r="B167" s="1" t="s">
        <v>2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</v>
      </c>
      <c r="I167" s="3">
        <v>0</v>
      </c>
      <c r="J167" s="3" t="s">
        <v>61</v>
      </c>
      <c r="K167" s="3">
        <v>1</v>
      </c>
      <c r="L167" s="3">
        <v>0</v>
      </c>
      <c r="M167" s="3">
        <v>0</v>
      </c>
      <c r="N167" s="3">
        <v>4</v>
      </c>
      <c r="O167" s="3">
        <f t="shared" si="49"/>
        <v>200</v>
      </c>
      <c r="P167" s="1">
        <f t="shared" si="50"/>
        <v>39.44</v>
      </c>
      <c r="Q167" s="3">
        <f t="shared" si="51"/>
        <v>4</v>
      </c>
      <c r="R167" s="1">
        <f t="shared" si="52"/>
        <v>0.92</v>
      </c>
      <c r="S167" s="3">
        <f t="shared" si="53"/>
        <v>48</v>
      </c>
      <c r="T167" s="1">
        <f t="shared" si="54"/>
        <v>155.88</v>
      </c>
      <c r="U167" s="3">
        <f t="shared" si="55"/>
        <v>256</v>
      </c>
      <c r="V167" s="1">
        <f t="shared" si="56"/>
        <v>196.64000000000001</v>
      </c>
      <c r="W167" s="3">
        <f t="shared" si="57"/>
        <v>116</v>
      </c>
      <c r="X167" s="1">
        <f t="shared" si="58"/>
        <v>135.80000000000001</v>
      </c>
      <c r="Y167" s="3">
        <f t="shared" si="59"/>
        <v>136</v>
      </c>
      <c r="Z167" s="12">
        <f t="shared" si="60"/>
        <v>60.440000000000005</v>
      </c>
      <c r="AA167" s="1">
        <f t="shared" ref="AA167:BK167" si="70">SUM(AA158:AA159)</f>
        <v>0</v>
      </c>
      <c r="AB167" s="1">
        <f t="shared" si="70"/>
        <v>0</v>
      </c>
      <c r="AC167" s="1">
        <f t="shared" si="70"/>
        <v>0</v>
      </c>
      <c r="AD167" s="1">
        <f t="shared" si="70"/>
        <v>0</v>
      </c>
      <c r="AE167" s="1">
        <f t="shared" si="70"/>
        <v>1</v>
      </c>
      <c r="AF167" s="1">
        <f t="shared" si="70"/>
        <v>0.23</v>
      </c>
      <c r="AG167" s="1">
        <f t="shared" si="70"/>
        <v>8</v>
      </c>
      <c r="AH167" s="1">
        <f t="shared" si="70"/>
        <v>1.94</v>
      </c>
      <c r="AI167" s="1">
        <f t="shared" si="70"/>
        <v>11</v>
      </c>
      <c r="AJ167" s="1">
        <f t="shared" si="70"/>
        <v>2.02</v>
      </c>
      <c r="AK167" s="1">
        <f t="shared" si="70"/>
        <v>0</v>
      </c>
      <c r="AL167" s="1">
        <f t="shared" si="70"/>
        <v>0</v>
      </c>
      <c r="AM167" s="1">
        <f t="shared" si="70"/>
        <v>0</v>
      </c>
      <c r="AN167" s="1">
        <f t="shared" si="70"/>
        <v>0</v>
      </c>
      <c r="AO167" s="1">
        <f t="shared" si="70"/>
        <v>0</v>
      </c>
      <c r="AP167" s="1">
        <f t="shared" si="70"/>
        <v>0</v>
      </c>
      <c r="AQ167" s="1">
        <f t="shared" si="70"/>
        <v>0</v>
      </c>
      <c r="AR167" s="1">
        <f t="shared" si="70"/>
        <v>0</v>
      </c>
      <c r="AS167" s="1">
        <f t="shared" si="70"/>
        <v>0</v>
      </c>
      <c r="AT167" s="1">
        <f t="shared" si="70"/>
        <v>0</v>
      </c>
      <c r="AU167" s="1">
        <f t="shared" si="70"/>
        <v>1</v>
      </c>
      <c r="AV167" s="1">
        <f t="shared" si="70"/>
        <v>0.19</v>
      </c>
      <c r="AW167" s="1">
        <f t="shared" si="70"/>
        <v>8</v>
      </c>
      <c r="AX167" s="1">
        <f t="shared" si="70"/>
        <v>29.57</v>
      </c>
      <c r="AY167" s="1">
        <f t="shared" si="70"/>
        <v>1</v>
      </c>
      <c r="AZ167" s="1">
        <f t="shared" si="70"/>
        <v>0.1</v>
      </c>
      <c r="BA167" s="1">
        <f t="shared" si="70"/>
        <v>0</v>
      </c>
      <c r="BB167" s="1">
        <f t="shared" si="70"/>
        <v>0</v>
      </c>
      <c r="BC167" s="1">
        <f t="shared" si="70"/>
        <v>0</v>
      </c>
      <c r="BD167" s="1">
        <f t="shared" si="70"/>
        <v>0</v>
      </c>
      <c r="BE167" s="1">
        <f t="shared" si="70"/>
        <v>0</v>
      </c>
      <c r="BF167" s="1">
        <f t="shared" si="70"/>
        <v>0</v>
      </c>
      <c r="BG167" s="1">
        <f t="shared" si="70"/>
        <v>31</v>
      </c>
      <c r="BH167" s="1">
        <f t="shared" si="70"/>
        <v>5.9</v>
      </c>
      <c r="BI167" s="1">
        <f t="shared" si="70"/>
        <v>3</v>
      </c>
      <c r="BJ167" s="1">
        <f t="shared" si="70"/>
        <v>9.2100000000000009</v>
      </c>
      <c r="BK167" s="1">
        <f t="shared" si="70"/>
        <v>0</v>
      </c>
      <c r="BL167" s="1">
        <f>SUM(BL158:BL159)</f>
        <v>0</v>
      </c>
    </row>
    <row r="168" spans="1:64" x14ac:dyDescent="0.3">
      <c r="A168" s="1" t="s">
        <v>34</v>
      </c>
      <c r="B168" s="1" t="s">
        <v>2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1</v>
      </c>
      <c r="I168" s="3">
        <v>0</v>
      </c>
      <c r="J168" s="3" t="s">
        <v>61</v>
      </c>
      <c r="K168" s="3">
        <v>1</v>
      </c>
      <c r="L168" s="3">
        <v>0</v>
      </c>
      <c r="M168" s="3">
        <v>0</v>
      </c>
      <c r="N168" s="3">
        <v>5</v>
      </c>
      <c r="O168" s="3">
        <f t="shared" si="49"/>
        <v>352</v>
      </c>
      <c r="P168" s="1">
        <f t="shared" si="50"/>
        <v>44.96</v>
      </c>
      <c r="Q168" s="3">
        <f t="shared" si="51"/>
        <v>0</v>
      </c>
      <c r="R168" s="1">
        <f t="shared" si="52"/>
        <v>0</v>
      </c>
      <c r="S168" s="3">
        <f t="shared" si="53"/>
        <v>56</v>
      </c>
      <c r="T168" s="1">
        <f t="shared" si="54"/>
        <v>106</v>
      </c>
      <c r="U168" s="3">
        <f t="shared" si="55"/>
        <v>412</v>
      </c>
      <c r="V168" s="1">
        <f t="shared" si="56"/>
        <v>151.80000000000001</v>
      </c>
      <c r="W168" s="3">
        <f t="shared" si="57"/>
        <v>72</v>
      </c>
      <c r="X168" s="1">
        <f t="shared" si="58"/>
        <v>108.28</v>
      </c>
      <c r="Y168" s="3">
        <f t="shared" si="59"/>
        <v>336</v>
      </c>
      <c r="Z168" s="12">
        <f t="shared" si="60"/>
        <v>42.68</v>
      </c>
      <c r="AA168" s="1">
        <f t="shared" ref="AA168:BK168" si="71">SUM(AA160:AA161)</f>
        <v>0</v>
      </c>
      <c r="AB168" s="1">
        <f t="shared" si="71"/>
        <v>0</v>
      </c>
      <c r="AC168" s="1">
        <f t="shared" si="71"/>
        <v>0</v>
      </c>
      <c r="AD168" s="1">
        <f t="shared" si="71"/>
        <v>0</v>
      </c>
      <c r="AE168" s="1">
        <f t="shared" si="71"/>
        <v>0</v>
      </c>
      <c r="AF168" s="1">
        <f t="shared" si="71"/>
        <v>0</v>
      </c>
      <c r="AG168" s="1">
        <f t="shared" si="71"/>
        <v>4</v>
      </c>
      <c r="AH168" s="1">
        <f t="shared" si="71"/>
        <v>0.8</v>
      </c>
      <c r="AI168" s="1">
        <f t="shared" si="71"/>
        <v>7</v>
      </c>
      <c r="AJ168" s="1">
        <f t="shared" si="71"/>
        <v>3.23</v>
      </c>
      <c r="AK168" s="1">
        <f t="shared" si="71"/>
        <v>0</v>
      </c>
      <c r="AL168" s="1">
        <f t="shared" si="71"/>
        <v>0</v>
      </c>
      <c r="AM168" s="1">
        <f t="shared" si="71"/>
        <v>0</v>
      </c>
      <c r="AN168" s="1">
        <f t="shared" si="71"/>
        <v>0</v>
      </c>
      <c r="AO168" s="1">
        <f t="shared" si="71"/>
        <v>0</v>
      </c>
      <c r="AP168" s="1">
        <f t="shared" si="71"/>
        <v>0</v>
      </c>
      <c r="AQ168" s="1">
        <f t="shared" si="71"/>
        <v>0</v>
      </c>
      <c r="AR168" s="1">
        <f t="shared" si="71"/>
        <v>0</v>
      </c>
      <c r="AS168" s="1">
        <f t="shared" si="71"/>
        <v>0</v>
      </c>
      <c r="AT168" s="1">
        <f t="shared" si="71"/>
        <v>0</v>
      </c>
      <c r="AU168" s="1">
        <f t="shared" si="71"/>
        <v>0</v>
      </c>
      <c r="AV168" s="1">
        <f t="shared" si="71"/>
        <v>0</v>
      </c>
      <c r="AW168" s="1">
        <f t="shared" si="71"/>
        <v>7</v>
      </c>
      <c r="AX168" s="1">
        <f t="shared" si="71"/>
        <v>23.04</v>
      </c>
      <c r="AY168" s="1">
        <f t="shared" si="71"/>
        <v>1</v>
      </c>
      <c r="AZ168" s="1">
        <f t="shared" si="71"/>
        <v>0.21</v>
      </c>
      <c r="BA168" s="1">
        <f t="shared" si="71"/>
        <v>0</v>
      </c>
      <c r="BB168" s="1">
        <f t="shared" si="71"/>
        <v>0</v>
      </c>
      <c r="BC168" s="1">
        <f t="shared" si="71"/>
        <v>0</v>
      </c>
      <c r="BD168" s="1">
        <f t="shared" si="71"/>
        <v>0</v>
      </c>
      <c r="BE168" s="1">
        <f t="shared" si="71"/>
        <v>0</v>
      </c>
      <c r="BF168" s="1">
        <f t="shared" si="71"/>
        <v>0</v>
      </c>
      <c r="BG168" s="1">
        <f t="shared" si="71"/>
        <v>77</v>
      </c>
      <c r="BH168" s="1">
        <f t="shared" si="71"/>
        <v>7.21</v>
      </c>
      <c r="BI168" s="1">
        <f t="shared" si="71"/>
        <v>7</v>
      </c>
      <c r="BJ168" s="1">
        <f t="shared" si="71"/>
        <v>3.46</v>
      </c>
      <c r="BK168" s="1">
        <f t="shared" si="71"/>
        <v>4</v>
      </c>
      <c r="BL168" s="1">
        <f>SUM(BL160:BL161)</f>
        <v>0</v>
      </c>
    </row>
    <row r="169" spans="1:64" x14ac:dyDescent="0.3">
      <c r="A169" s="1" t="s">
        <v>35</v>
      </c>
      <c r="B169" s="1" t="s">
        <v>2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1</v>
      </c>
      <c r="I169" s="3">
        <v>0</v>
      </c>
      <c r="J169" s="3" t="s">
        <v>61</v>
      </c>
      <c r="K169" s="3">
        <v>1</v>
      </c>
      <c r="L169" s="3">
        <v>0</v>
      </c>
      <c r="M169" s="3">
        <v>0</v>
      </c>
      <c r="N169" s="3">
        <v>6</v>
      </c>
      <c r="O169" s="3">
        <f t="shared" si="49"/>
        <v>340</v>
      </c>
      <c r="P169" s="1">
        <f t="shared" si="50"/>
        <v>49.84</v>
      </c>
      <c r="Q169" s="3">
        <f t="shared" si="51"/>
        <v>0</v>
      </c>
      <c r="R169" s="1">
        <f t="shared" si="52"/>
        <v>0</v>
      </c>
      <c r="S169" s="3">
        <f t="shared" si="53"/>
        <v>20</v>
      </c>
      <c r="T169" s="1">
        <f t="shared" si="54"/>
        <v>30.64</v>
      </c>
      <c r="U169" s="3">
        <f t="shared" si="55"/>
        <v>360</v>
      </c>
      <c r="V169" s="1">
        <f t="shared" si="56"/>
        <v>80.48</v>
      </c>
      <c r="W169" s="3">
        <f t="shared" si="57"/>
        <v>64</v>
      </c>
      <c r="X169" s="1">
        <f t="shared" si="58"/>
        <v>37</v>
      </c>
      <c r="Y169" s="3">
        <f t="shared" si="59"/>
        <v>296</v>
      </c>
      <c r="Z169" s="12">
        <f t="shared" si="60"/>
        <v>43.480000000000004</v>
      </c>
      <c r="AA169" s="1">
        <f t="shared" ref="AA169:BK169" si="72">SUM(AA162:AA163)</f>
        <v>0</v>
      </c>
      <c r="AB169" s="1">
        <f t="shared" si="72"/>
        <v>0</v>
      </c>
      <c r="AC169" s="1">
        <f t="shared" si="72"/>
        <v>0</v>
      </c>
      <c r="AD169" s="1">
        <f t="shared" si="72"/>
        <v>0</v>
      </c>
      <c r="AE169" s="1">
        <f t="shared" si="72"/>
        <v>0</v>
      </c>
      <c r="AF169" s="1">
        <f t="shared" si="72"/>
        <v>0</v>
      </c>
      <c r="AG169" s="1">
        <f t="shared" si="72"/>
        <v>9</v>
      </c>
      <c r="AH169" s="1">
        <f t="shared" si="72"/>
        <v>2.48</v>
      </c>
      <c r="AI169" s="1">
        <f t="shared" si="72"/>
        <v>5</v>
      </c>
      <c r="AJ169" s="1">
        <f t="shared" si="72"/>
        <v>1.76</v>
      </c>
      <c r="AK169" s="1">
        <f t="shared" si="72"/>
        <v>1</v>
      </c>
      <c r="AL169" s="1">
        <f t="shared" si="72"/>
        <v>0.37</v>
      </c>
      <c r="AM169" s="1">
        <f t="shared" si="72"/>
        <v>0</v>
      </c>
      <c r="AN169" s="1">
        <f t="shared" si="72"/>
        <v>0</v>
      </c>
      <c r="AO169" s="1">
        <f t="shared" si="72"/>
        <v>0</v>
      </c>
      <c r="AP169" s="1">
        <f t="shared" si="72"/>
        <v>0</v>
      </c>
      <c r="AQ169" s="1">
        <f t="shared" si="72"/>
        <v>0</v>
      </c>
      <c r="AR169" s="1">
        <f t="shared" si="72"/>
        <v>0</v>
      </c>
      <c r="AS169" s="1">
        <f t="shared" si="72"/>
        <v>0</v>
      </c>
      <c r="AT169" s="1">
        <f t="shared" si="72"/>
        <v>0</v>
      </c>
      <c r="AU169" s="1">
        <f t="shared" si="72"/>
        <v>0</v>
      </c>
      <c r="AV169" s="1">
        <f t="shared" si="72"/>
        <v>0</v>
      </c>
      <c r="AW169" s="1">
        <f t="shared" si="72"/>
        <v>1</v>
      </c>
      <c r="AX169" s="1">
        <f t="shared" si="72"/>
        <v>4.6399999999999997</v>
      </c>
      <c r="AY169" s="1">
        <f t="shared" si="72"/>
        <v>0</v>
      </c>
      <c r="AZ169" s="1">
        <f t="shared" si="72"/>
        <v>0</v>
      </c>
      <c r="BA169" s="1">
        <f t="shared" si="72"/>
        <v>0</v>
      </c>
      <c r="BB169" s="1">
        <f t="shared" si="72"/>
        <v>0</v>
      </c>
      <c r="BC169" s="1">
        <f t="shared" si="72"/>
        <v>0</v>
      </c>
      <c r="BD169" s="1">
        <f t="shared" si="72"/>
        <v>0</v>
      </c>
      <c r="BE169" s="1">
        <f t="shared" si="72"/>
        <v>0</v>
      </c>
      <c r="BF169" s="1">
        <f t="shared" si="72"/>
        <v>0</v>
      </c>
      <c r="BG169" s="1">
        <f t="shared" si="72"/>
        <v>70</v>
      </c>
      <c r="BH169" s="1">
        <f t="shared" si="72"/>
        <v>7.85</v>
      </c>
      <c r="BI169" s="1">
        <f t="shared" si="72"/>
        <v>4</v>
      </c>
      <c r="BJ169" s="1">
        <f t="shared" si="72"/>
        <v>3.0200000000000005</v>
      </c>
      <c r="BK169" s="1">
        <f t="shared" si="72"/>
        <v>2</v>
      </c>
      <c r="BL169" s="1">
        <f>SUM(BL162:BL163)</f>
        <v>0</v>
      </c>
    </row>
    <row r="170" spans="1:64" x14ac:dyDescent="0.3">
      <c r="A170" s="1" t="s">
        <v>10</v>
      </c>
      <c r="B170" s="1" t="s">
        <v>2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0</v>
      </c>
      <c r="J170" s="3" t="s">
        <v>62</v>
      </c>
      <c r="K170" s="3">
        <v>0</v>
      </c>
      <c r="L170" s="3">
        <v>1</v>
      </c>
      <c r="M170" s="3">
        <v>0</v>
      </c>
      <c r="N170" s="3">
        <v>1</v>
      </c>
      <c r="O170" s="3">
        <f t="shared" si="49"/>
        <v>92</v>
      </c>
      <c r="P170" s="1">
        <f t="shared" si="50"/>
        <v>20.52</v>
      </c>
      <c r="Q170" s="3">
        <f t="shared" si="51"/>
        <v>0</v>
      </c>
      <c r="R170" s="1">
        <f t="shared" si="52"/>
        <v>0</v>
      </c>
      <c r="S170" s="3">
        <f t="shared" si="53"/>
        <v>48</v>
      </c>
      <c r="T170" s="1">
        <f t="shared" si="54"/>
        <v>86.639999999999986</v>
      </c>
      <c r="U170" s="3">
        <f t="shared" si="55"/>
        <v>140</v>
      </c>
      <c r="V170" s="1">
        <f t="shared" si="56"/>
        <v>107.16</v>
      </c>
      <c r="W170" s="3">
        <f t="shared" si="57"/>
        <v>28</v>
      </c>
      <c r="X170" s="1">
        <f t="shared" si="58"/>
        <v>56.879999999999995</v>
      </c>
      <c r="Y170" s="3">
        <f t="shared" si="59"/>
        <v>112</v>
      </c>
      <c r="Z170" s="12">
        <f t="shared" si="60"/>
        <v>50.279999999999994</v>
      </c>
      <c r="AG170" s="3">
        <v>1</v>
      </c>
      <c r="AH170" s="1">
        <v>0.14000000000000001</v>
      </c>
      <c r="AI170" s="3">
        <v>3</v>
      </c>
      <c r="AJ170" s="1">
        <v>1.21</v>
      </c>
      <c r="AW170" s="3">
        <v>3</v>
      </c>
      <c r="AX170" s="1">
        <v>12.87</v>
      </c>
      <c r="BG170" s="3">
        <v>19</v>
      </c>
      <c r="BH170" s="1">
        <v>3.78</v>
      </c>
      <c r="BI170" s="3">
        <v>9</v>
      </c>
      <c r="BJ170" s="1">
        <v>8.7899999999999991</v>
      </c>
    </row>
    <row r="171" spans="1:64" x14ac:dyDescent="0.3">
      <c r="A171" s="1" t="s">
        <v>11</v>
      </c>
      <c r="B171" s="1" t="s">
        <v>2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1</v>
      </c>
      <c r="I171" s="3">
        <v>0</v>
      </c>
      <c r="J171" s="3" t="s">
        <v>62</v>
      </c>
      <c r="K171" s="3">
        <v>0</v>
      </c>
      <c r="L171" s="3">
        <v>1</v>
      </c>
      <c r="M171" s="3">
        <v>0</v>
      </c>
      <c r="N171" s="3">
        <v>2</v>
      </c>
      <c r="O171" s="3">
        <f t="shared" si="49"/>
        <v>112</v>
      </c>
      <c r="P171" s="1">
        <f t="shared" si="50"/>
        <v>13.239999999999998</v>
      </c>
      <c r="Q171" s="3">
        <f t="shared" si="51"/>
        <v>0</v>
      </c>
      <c r="R171" s="1">
        <f t="shared" si="52"/>
        <v>0</v>
      </c>
      <c r="S171" s="3">
        <f t="shared" si="53"/>
        <v>60</v>
      </c>
      <c r="T171" s="1">
        <f t="shared" si="54"/>
        <v>132.91999999999999</v>
      </c>
      <c r="U171" s="3">
        <f t="shared" si="55"/>
        <v>172</v>
      </c>
      <c r="V171" s="1">
        <f t="shared" si="56"/>
        <v>146.16</v>
      </c>
      <c r="W171" s="3">
        <f t="shared" si="57"/>
        <v>52</v>
      </c>
      <c r="X171" s="1">
        <f t="shared" si="58"/>
        <v>117.11999999999999</v>
      </c>
      <c r="Y171" s="3">
        <f t="shared" si="59"/>
        <v>120</v>
      </c>
      <c r="Z171" s="12">
        <f t="shared" si="60"/>
        <v>29.04</v>
      </c>
      <c r="AG171" s="3">
        <v>6</v>
      </c>
      <c r="AH171" s="1">
        <v>1.4</v>
      </c>
      <c r="AI171" s="3">
        <v>1</v>
      </c>
      <c r="AJ171" s="1">
        <v>0.25</v>
      </c>
      <c r="AW171" s="3">
        <v>6</v>
      </c>
      <c r="AX171" s="1">
        <v>27.63</v>
      </c>
      <c r="BE171" s="3">
        <v>0</v>
      </c>
      <c r="BF171" s="1">
        <v>0</v>
      </c>
      <c r="BG171" s="3">
        <v>21</v>
      </c>
      <c r="BH171" s="1">
        <v>1.66</v>
      </c>
      <c r="BI171" s="3">
        <v>9</v>
      </c>
      <c r="BJ171" s="1">
        <v>5.6</v>
      </c>
    </row>
    <row r="172" spans="1:64" x14ac:dyDescent="0.3">
      <c r="A172" s="1" t="s">
        <v>12</v>
      </c>
      <c r="B172" s="1" t="s">
        <v>2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1</v>
      </c>
      <c r="I172" s="3">
        <v>0</v>
      </c>
      <c r="J172" s="3" t="s">
        <v>62</v>
      </c>
      <c r="K172" s="3">
        <v>0</v>
      </c>
      <c r="L172" s="3">
        <v>1</v>
      </c>
      <c r="M172" s="3">
        <v>0</v>
      </c>
      <c r="N172" s="3">
        <v>3</v>
      </c>
      <c r="O172" s="3">
        <f t="shared" si="49"/>
        <v>128</v>
      </c>
      <c r="P172" s="1">
        <f t="shared" si="50"/>
        <v>18.919999999999998</v>
      </c>
      <c r="Q172" s="3">
        <f t="shared" si="51"/>
        <v>4</v>
      </c>
      <c r="R172" s="1">
        <f t="shared" si="52"/>
        <v>0.88</v>
      </c>
      <c r="S172" s="3">
        <f t="shared" si="53"/>
        <v>68</v>
      </c>
      <c r="T172" s="1">
        <f t="shared" si="54"/>
        <v>120.80000000000001</v>
      </c>
      <c r="U172" s="3">
        <f t="shared" si="55"/>
        <v>200</v>
      </c>
      <c r="V172" s="1">
        <f t="shared" si="56"/>
        <v>140.6</v>
      </c>
      <c r="W172" s="3">
        <f t="shared" si="57"/>
        <v>56</v>
      </c>
      <c r="X172" s="1">
        <f t="shared" si="58"/>
        <v>118.56</v>
      </c>
      <c r="Y172" s="3">
        <f t="shared" si="59"/>
        <v>144</v>
      </c>
      <c r="Z172" s="12">
        <f t="shared" si="60"/>
        <v>22.04</v>
      </c>
      <c r="AG172" s="3">
        <v>2</v>
      </c>
      <c r="AH172" s="1">
        <v>0.55000000000000004</v>
      </c>
      <c r="AI172" s="3">
        <v>4</v>
      </c>
      <c r="AJ172" s="1">
        <v>1.1499999999999999</v>
      </c>
      <c r="AW172" s="3">
        <v>8</v>
      </c>
      <c r="AX172" s="1">
        <v>27.94</v>
      </c>
      <c r="BE172" s="3">
        <v>1</v>
      </c>
      <c r="BF172" s="1">
        <v>0.22</v>
      </c>
      <c r="BG172" s="3">
        <v>26</v>
      </c>
      <c r="BH172" s="1">
        <v>3.03</v>
      </c>
      <c r="BI172" s="3">
        <v>9</v>
      </c>
      <c r="BJ172" s="1">
        <v>2.2599999999999998</v>
      </c>
    </row>
    <row r="173" spans="1:64" x14ac:dyDescent="0.3">
      <c r="A173" s="1" t="s">
        <v>13</v>
      </c>
      <c r="B173" s="1" t="s">
        <v>2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1</v>
      </c>
      <c r="I173" s="3">
        <v>0</v>
      </c>
      <c r="J173" s="3" t="s">
        <v>62</v>
      </c>
      <c r="K173" s="3">
        <v>0</v>
      </c>
      <c r="L173" s="3">
        <v>1</v>
      </c>
      <c r="M173" s="3">
        <v>0</v>
      </c>
      <c r="N173" s="3">
        <v>4</v>
      </c>
      <c r="O173" s="3">
        <f t="shared" si="49"/>
        <v>148</v>
      </c>
      <c r="P173" s="1">
        <f t="shared" si="50"/>
        <v>36.400000000000006</v>
      </c>
      <c r="Q173" s="3">
        <f t="shared" si="51"/>
        <v>0</v>
      </c>
      <c r="R173" s="1">
        <f t="shared" si="52"/>
        <v>0</v>
      </c>
      <c r="S173" s="3">
        <f t="shared" si="53"/>
        <v>72</v>
      </c>
      <c r="T173" s="1">
        <f t="shared" si="54"/>
        <v>188.88</v>
      </c>
      <c r="U173" s="3">
        <f t="shared" si="55"/>
        <v>220</v>
      </c>
      <c r="V173" s="1">
        <f t="shared" si="56"/>
        <v>225.27999999999997</v>
      </c>
      <c r="W173" s="3">
        <f t="shared" si="57"/>
        <v>96</v>
      </c>
      <c r="X173" s="1">
        <f t="shared" si="58"/>
        <v>188.51999999999998</v>
      </c>
      <c r="Y173" s="3">
        <f t="shared" si="59"/>
        <v>124</v>
      </c>
      <c r="Z173" s="12">
        <f t="shared" si="60"/>
        <v>36.760000000000005</v>
      </c>
      <c r="AG173" s="3">
        <v>5</v>
      </c>
      <c r="AH173" s="1">
        <v>1.17</v>
      </c>
      <c r="AI173" s="3">
        <v>8</v>
      </c>
      <c r="AJ173" s="1">
        <v>3.56</v>
      </c>
      <c r="AW173" s="3">
        <v>11</v>
      </c>
      <c r="AX173" s="1">
        <v>42.4</v>
      </c>
      <c r="BG173" s="3">
        <v>24</v>
      </c>
      <c r="BH173" s="1">
        <v>4.37</v>
      </c>
      <c r="BI173" s="3">
        <v>7</v>
      </c>
      <c r="BJ173" s="1">
        <v>4.82</v>
      </c>
    </row>
    <row r="174" spans="1:64" x14ac:dyDescent="0.3">
      <c r="A174" s="1" t="s">
        <v>14</v>
      </c>
      <c r="B174" s="1" t="s">
        <v>2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1</v>
      </c>
      <c r="I174" s="3">
        <v>0</v>
      </c>
      <c r="J174" s="3" t="s">
        <v>62</v>
      </c>
      <c r="K174" s="3">
        <v>0</v>
      </c>
      <c r="L174" s="3">
        <v>1</v>
      </c>
      <c r="M174" s="3">
        <v>0</v>
      </c>
      <c r="N174" s="3">
        <v>5</v>
      </c>
      <c r="O174" s="3">
        <f t="shared" si="49"/>
        <v>148</v>
      </c>
      <c r="P174" s="1">
        <f t="shared" si="50"/>
        <v>31.119999999999997</v>
      </c>
      <c r="Q174" s="3">
        <f t="shared" si="51"/>
        <v>0</v>
      </c>
      <c r="R174" s="1">
        <f t="shared" si="52"/>
        <v>0</v>
      </c>
      <c r="S174" s="3">
        <f t="shared" si="53"/>
        <v>40</v>
      </c>
      <c r="T174" s="1">
        <f t="shared" si="54"/>
        <v>102.56</v>
      </c>
      <c r="U174" s="3">
        <f t="shared" si="55"/>
        <v>192</v>
      </c>
      <c r="V174" s="1">
        <f t="shared" si="56"/>
        <v>134.6</v>
      </c>
      <c r="W174" s="3">
        <f t="shared" si="57"/>
        <v>48</v>
      </c>
      <c r="X174" s="1">
        <f t="shared" si="58"/>
        <v>91.12</v>
      </c>
      <c r="Y174" s="3">
        <f t="shared" si="59"/>
        <v>140</v>
      </c>
      <c r="Z174" s="12">
        <f t="shared" si="60"/>
        <v>42.56</v>
      </c>
      <c r="AI174" s="3">
        <v>7</v>
      </c>
      <c r="AJ174" s="1">
        <v>3.44</v>
      </c>
      <c r="AK174" s="3">
        <v>1</v>
      </c>
      <c r="AL174" s="1">
        <v>0.5</v>
      </c>
      <c r="AW174" s="3">
        <v>4</v>
      </c>
      <c r="AX174" s="1">
        <v>18.84</v>
      </c>
      <c r="AY174" s="3">
        <v>1</v>
      </c>
      <c r="AZ174" s="1">
        <v>0.23</v>
      </c>
      <c r="BG174" s="3">
        <v>29</v>
      </c>
      <c r="BH174" s="1">
        <v>3.84</v>
      </c>
      <c r="BI174" s="3">
        <v>6</v>
      </c>
      <c r="BJ174" s="1">
        <v>6.8</v>
      </c>
      <c r="BK174" s="3">
        <v>1</v>
      </c>
    </row>
    <row r="175" spans="1:64" x14ac:dyDescent="0.3">
      <c r="A175" s="1" t="s">
        <v>15</v>
      </c>
      <c r="B175" s="1" t="s">
        <v>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1</v>
      </c>
      <c r="I175" s="3">
        <v>0</v>
      </c>
      <c r="J175" s="3" t="s">
        <v>62</v>
      </c>
      <c r="K175" s="3">
        <v>0</v>
      </c>
      <c r="L175" s="3">
        <v>1</v>
      </c>
      <c r="M175" s="3">
        <v>0</v>
      </c>
      <c r="N175" s="3">
        <v>6</v>
      </c>
      <c r="O175" s="3">
        <f t="shared" si="49"/>
        <v>188</v>
      </c>
      <c r="P175" s="1">
        <f t="shared" si="50"/>
        <v>22.52</v>
      </c>
      <c r="Q175" s="3">
        <f t="shared" si="51"/>
        <v>4</v>
      </c>
      <c r="R175" s="1">
        <f t="shared" si="52"/>
        <v>0.88</v>
      </c>
      <c r="S175" s="3">
        <f t="shared" si="53"/>
        <v>88</v>
      </c>
      <c r="T175" s="1">
        <f t="shared" si="54"/>
        <v>123.24000000000001</v>
      </c>
      <c r="U175" s="3">
        <f t="shared" si="55"/>
        <v>280</v>
      </c>
      <c r="V175" s="1">
        <f t="shared" si="56"/>
        <v>146.63999999999999</v>
      </c>
      <c r="W175" s="3">
        <f t="shared" si="57"/>
        <v>40</v>
      </c>
      <c r="X175" s="1">
        <f t="shared" si="58"/>
        <v>50.64</v>
      </c>
      <c r="Y175" s="3">
        <f t="shared" si="59"/>
        <v>240</v>
      </c>
      <c r="Z175" s="12">
        <f t="shared" si="60"/>
        <v>96</v>
      </c>
      <c r="AG175" s="3">
        <v>6</v>
      </c>
      <c r="AH175" s="1">
        <v>0.98</v>
      </c>
      <c r="AI175" s="3">
        <v>1</v>
      </c>
      <c r="AJ175" s="1">
        <v>0.55000000000000004</v>
      </c>
      <c r="AW175" s="3">
        <v>3</v>
      </c>
      <c r="AX175" s="1">
        <v>11.13</v>
      </c>
      <c r="BE175" s="3">
        <v>1</v>
      </c>
      <c r="BF175" s="1">
        <v>0.22</v>
      </c>
      <c r="BG175" s="3">
        <v>40</v>
      </c>
      <c r="BH175" s="1">
        <v>4.0999999999999996</v>
      </c>
      <c r="BI175" s="3">
        <v>19</v>
      </c>
      <c r="BJ175" s="1">
        <v>19.68</v>
      </c>
    </row>
    <row r="176" spans="1:64" x14ac:dyDescent="0.3">
      <c r="A176" s="1" t="s">
        <v>17</v>
      </c>
      <c r="B176" s="1" t="s">
        <v>2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1</v>
      </c>
      <c r="I176" s="3">
        <v>0</v>
      </c>
      <c r="J176" s="3" t="s">
        <v>113</v>
      </c>
      <c r="K176" s="3">
        <v>0</v>
      </c>
      <c r="L176" s="3">
        <v>0</v>
      </c>
      <c r="M176" s="3">
        <v>1</v>
      </c>
      <c r="N176" s="3">
        <v>1</v>
      </c>
      <c r="O176" s="3">
        <f t="shared" si="49"/>
        <v>144</v>
      </c>
      <c r="P176" s="1">
        <f t="shared" si="50"/>
        <v>25.84</v>
      </c>
      <c r="Q176" s="3">
        <f t="shared" si="51"/>
        <v>0</v>
      </c>
      <c r="R176" s="1">
        <f t="shared" si="52"/>
        <v>0</v>
      </c>
      <c r="S176" s="3">
        <f t="shared" si="53"/>
        <v>48</v>
      </c>
      <c r="T176" s="1">
        <f t="shared" si="54"/>
        <v>154.4</v>
      </c>
      <c r="U176" s="3">
        <f t="shared" si="55"/>
        <v>192</v>
      </c>
      <c r="V176" s="1">
        <f t="shared" si="56"/>
        <v>180.24</v>
      </c>
      <c r="W176" s="3">
        <f t="shared" si="57"/>
        <v>32</v>
      </c>
      <c r="X176" s="1">
        <f t="shared" si="58"/>
        <v>117.28</v>
      </c>
      <c r="Y176" s="3">
        <f t="shared" si="59"/>
        <v>160</v>
      </c>
      <c r="Z176" s="12">
        <f t="shared" si="60"/>
        <v>62.96</v>
      </c>
      <c r="AG176" s="3">
        <v>1</v>
      </c>
      <c r="AH176" s="1">
        <v>0.27</v>
      </c>
      <c r="AW176" s="3">
        <v>3</v>
      </c>
      <c r="AX176" s="1">
        <v>14.39</v>
      </c>
      <c r="BG176" s="3">
        <v>17</v>
      </c>
      <c r="BH176" s="1">
        <v>2.96</v>
      </c>
      <c r="BI176" s="3">
        <v>3</v>
      </c>
      <c r="BJ176" s="1">
        <v>4.91</v>
      </c>
    </row>
    <row r="177" spans="1:63" x14ac:dyDescent="0.3">
      <c r="A177" s="1" t="s">
        <v>18</v>
      </c>
      <c r="B177" s="1" t="s">
        <v>2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1</v>
      </c>
      <c r="I177" s="3">
        <v>0</v>
      </c>
      <c r="J177" s="3" t="s">
        <v>113</v>
      </c>
      <c r="K177" s="3">
        <v>0</v>
      </c>
      <c r="L177" s="3">
        <v>0</v>
      </c>
      <c r="M177" s="3">
        <v>1</v>
      </c>
      <c r="N177" s="3">
        <v>2</v>
      </c>
      <c r="O177" s="3">
        <f t="shared" si="49"/>
        <v>256</v>
      </c>
      <c r="P177" s="1">
        <f t="shared" si="50"/>
        <v>44.480000000000004</v>
      </c>
      <c r="Q177" s="3">
        <f t="shared" si="51"/>
        <v>0</v>
      </c>
      <c r="R177" s="1">
        <f t="shared" si="52"/>
        <v>0</v>
      </c>
      <c r="S177" s="3">
        <f t="shared" si="53"/>
        <v>56</v>
      </c>
      <c r="T177" s="1">
        <f t="shared" si="54"/>
        <v>188.72</v>
      </c>
      <c r="U177" s="3">
        <f t="shared" si="55"/>
        <v>312</v>
      </c>
      <c r="V177" s="1">
        <f t="shared" si="56"/>
        <v>233.20000000000002</v>
      </c>
      <c r="W177" s="3">
        <f t="shared" si="57"/>
        <v>96</v>
      </c>
      <c r="X177" s="1">
        <f t="shared" si="58"/>
        <v>197.52</v>
      </c>
      <c r="Y177" s="3">
        <f t="shared" si="59"/>
        <v>216</v>
      </c>
      <c r="Z177" s="12">
        <f t="shared" si="60"/>
        <v>35.68</v>
      </c>
      <c r="AG177" s="3">
        <v>3</v>
      </c>
      <c r="AH177" s="1">
        <v>0.75</v>
      </c>
      <c r="AI177" s="3">
        <v>4</v>
      </c>
      <c r="AJ177" s="1">
        <v>0.85</v>
      </c>
      <c r="AW177" s="3">
        <v>5</v>
      </c>
      <c r="AX177" s="1">
        <v>23.09</v>
      </c>
      <c r="BG177" s="3">
        <v>25</v>
      </c>
      <c r="BH177" s="1">
        <v>3.96</v>
      </c>
      <c r="BI177" s="3">
        <v>2</v>
      </c>
      <c r="BJ177" s="1">
        <v>0.5</v>
      </c>
    </row>
    <row r="178" spans="1:63" x14ac:dyDescent="0.3">
      <c r="A178" s="1" t="s">
        <v>19</v>
      </c>
      <c r="B178" s="1" t="s">
        <v>2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1</v>
      </c>
      <c r="I178" s="3">
        <v>0</v>
      </c>
      <c r="J178" s="3" t="s">
        <v>113</v>
      </c>
      <c r="K178" s="3">
        <v>0</v>
      </c>
      <c r="L178" s="3">
        <v>0</v>
      </c>
      <c r="M178" s="3">
        <v>1</v>
      </c>
      <c r="N178" s="3">
        <v>3</v>
      </c>
      <c r="O178" s="3">
        <f t="shared" si="49"/>
        <v>264</v>
      </c>
      <c r="P178" s="1">
        <f t="shared" si="50"/>
        <v>47.839999999999996</v>
      </c>
      <c r="Q178" s="3">
        <f t="shared" si="51"/>
        <v>8</v>
      </c>
      <c r="R178" s="1">
        <f t="shared" si="52"/>
        <v>1.04</v>
      </c>
      <c r="S178" s="3">
        <f t="shared" si="53"/>
        <v>80</v>
      </c>
      <c r="T178" s="1">
        <f t="shared" si="54"/>
        <v>146.88000000000002</v>
      </c>
      <c r="U178" s="3">
        <f t="shared" si="55"/>
        <v>352</v>
      </c>
      <c r="V178" s="1">
        <f t="shared" si="56"/>
        <v>195.76000000000002</v>
      </c>
      <c r="W178" s="3">
        <f t="shared" si="57"/>
        <v>104</v>
      </c>
      <c r="X178" s="1">
        <f t="shared" si="58"/>
        <v>152.80000000000001</v>
      </c>
      <c r="Y178" s="3">
        <f t="shared" si="59"/>
        <v>248</v>
      </c>
      <c r="Z178" s="12">
        <f t="shared" si="60"/>
        <v>42.959999999999994</v>
      </c>
      <c r="AG178" s="3">
        <v>3</v>
      </c>
      <c r="AH178" s="1">
        <v>0.69</v>
      </c>
      <c r="AI178" s="3">
        <v>7</v>
      </c>
      <c r="AJ178" s="1">
        <v>1.74</v>
      </c>
      <c r="AW178" s="3">
        <v>3</v>
      </c>
      <c r="AX178" s="1">
        <v>16.670000000000002</v>
      </c>
      <c r="BE178" s="3">
        <v>1</v>
      </c>
      <c r="BF178" s="1">
        <v>0.13</v>
      </c>
      <c r="BG178" s="3">
        <v>23</v>
      </c>
      <c r="BH178" s="1">
        <v>3.55</v>
      </c>
      <c r="BI178" s="3">
        <v>7</v>
      </c>
      <c r="BJ178" s="1">
        <v>1.69</v>
      </c>
    </row>
    <row r="179" spans="1:63" x14ac:dyDescent="0.3">
      <c r="A179" s="1" t="s">
        <v>21</v>
      </c>
      <c r="B179" s="1" t="s">
        <v>2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1</v>
      </c>
      <c r="I179" s="3">
        <v>0</v>
      </c>
      <c r="J179" s="3" t="s">
        <v>113</v>
      </c>
      <c r="K179" s="3">
        <v>0</v>
      </c>
      <c r="L179" s="3">
        <v>0</v>
      </c>
      <c r="M179" s="3">
        <v>1</v>
      </c>
      <c r="N179" s="3">
        <v>4</v>
      </c>
      <c r="O179" s="3">
        <f t="shared" si="49"/>
        <v>256</v>
      </c>
      <c r="P179" s="1">
        <f t="shared" si="50"/>
        <v>54.8</v>
      </c>
      <c r="Q179" s="3">
        <f t="shared" si="51"/>
        <v>0</v>
      </c>
      <c r="R179" s="1">
        <f t="shared" si="52"/>
        <v>0</v>
      </c>
      <c r="S179" s="3">
        <f t="shared" si="53"/>
        <v>48</v>
      </c>
      <c r="T179" s="1">
        <f t="shared" si="54"/>
        <v>176.72</v>
      </c>
      <c r="U179" s="3">
        <f t="shared" si="55"/>
        <v>304</v>
      </c>
      <c r="V179" s="1">
        <f t="shared" si="56"/>
        <v>231.52</v>
      </c>
      <c r="W179" s="3">
        <f t="shared" si="57"/>
        <v>136</v>
      </c>
      <c r="X179" s="1">
        <f t="shared" si="58"/>
        <v>204</v>
      </c>
      <c r="Y179" s="3">
        <f t="shared" si="59"/>
        <v>168</v>
      </c>
      <c r="Z179" s="12">
        <f t="shared" si="60"/>
        <v>27.52</v>
      </c>
      <c r="AG179" s="3">
        <v>5</v>
      </c>
      <c r="AH179" s="1">
        <v>1.0900000000000001</v>
      </c>
      <c r="AI179" s="3">
        <v>7</v>
      </c>
      <c r="AJ179" s="1">
        <v>2.41</v>
      </c>
      <c r="AW179" s="3">
        <v>5</v>
      </c>
      <c r="AX179" s="1">
        <v>22</v>
      </c>
      <c r="BE179" s="3">
        <v>0</v>
      </c>
      <c r="BF179" s="1">
        <v>0</v>
      </c>
      <c r="BG179" s="3">
        <v>20</v>
      </c>
      <c r="BH179" s="1">
        <v>3.35</v>
      </c>
      <c r="BI179" s="3">
        <v>1</v>
      </c>
      <c r="BJ179" s="1">
        <v>0.09</v>
      </c>
    </row>
    <row r="180" spans="1:63" x14ac:dyDescent="0.3">
      <c r="A180" s="1" t="s">
        <v>22</v>
      </c>
      <c r="B180" s="1" t="s">
        <v>2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1</v>
      </c>
      <c r="I180" s="3">
        <v>0</v>
      </c>
      <c r="J180" s="3" t="s">
        <v>113</v>
      </c>
      <c r="K180" s="3">
        <v>0</v>
      </c>
      <c r="L180" s="3">
        <v>0</v>
      </c>
      <c r="M180" s="3">
        <v>1</v>
      </c>
      <c r="N180" s="3">
        <v>5</v>
      </c>
      <c r="O180" s="3">
        <f t="shared" si="49"/>
        <v>232</v>
      </c>
      <c r="P180" s="1">
        <f t="shared" si="50"/>
        <v>34.799999999999997</v>
      </c>
      <c r="Q180" s="3">
        <f t="shared" si="51"/>
        <v>0</v>
      </c>
      <c r="R180" s="1">
        <f t="shared" si="52"/>
        <v>0</v>
      </c>
      <c r="S180" s="3">
        <f t="shared" si="53"/>
        <v>32</v>
      </c>
      <c r="T180" s="1">
        <f t="shared" si="54"/>
        <v>42</v>
      </c>
      <c r="U180" s="3">
        <f t="shared" si="55"/>
        <v>264</v>
      </c>
      <c r="V180" s="1">
        <f t="shared" si="56"/>
        <v>76.8</v>
      </c>
      <c r="W180" s="3">
        <f t="shared" si="57"/>
        <v>32</v>
      </c>
      <c r="X180" s="1">
        <f t="shared" si="58"/>
        <v>35.36</v>
      </c>
      <c r="Y180" s="3">
        <f t="shared" si="59"/>
        <v>232</v>
      </c>
      <c r="Z180" s="12">
        <f t="shared" si="60"/>
        <v>41.44</v>
      </c>
      <c r="AG180" s="3">
        <v>2</v>
      </c>
      <c r="AH180" s="1">
        <v>0.42</v>
      </c>
      <c r="AI180" s="3">
        <v>1</v>
      </c>
      <c r="AJ180" s="1">
        <v>0.56000000000000005</v>
      </c>
      <c r="AW180" s="3">
        <v>1</v>
      </c>
      <c r="AX180" s="1">
        <v>3.44</v>
      </c>
      <c r="BG180" s="3">
        <v>26</v>
      </c>
      <c r="BH180" s="1">
        <v>3.37</v>
      </c>
      <c r="BI180" s="3">
        <v>3</v>
      </c>
      <c r="BJ180" s="1">
        <v>1.81</v>
      </c>
      <c r="BK180" s="3">
        <v>1</v>
      </c>
    </row>
    <row r="181" spans="1:63" x14ac:dyDescent="0.3">
      <c r="A181" s="1" t="s">
        <v>23</v>
      </c>
      <c r="B181" s="1" t="s">
        <v>2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1</v>
      </c>
      <c r="I181" s="3">
        <v>0</v>
      </c>
      <c r="J181" s="3" t="s">
        <v>113</v>
      </c>
      <c r="K181" s="3">
        <v>0</v>
      </c>
      <c r="L181" s="3">
        <v>0</v>
      </c>
      <c r="M181" s="3">
        <v>1</v>
      </c>
      <c r="N181" s="3">
        <v>6</v>
      </c>
      <c r="O181" s="3">
        <f t="shared" si="49"/>
        <v>392</v>
      </c>
      <c r="P181" s="1">
        <f t="shared" si="50"/>
        <v>54.239999999999995</v>
      </c>
      <c r="Q181" s="3">
        <f t="shared" si="51"/>
        <v>0</v>
      </c>
      <c r="R181" s="1">
        <f t="shared" si="52"/>
        <v>0</v>
      </c>
      <c r="S181" s="3">
        <f t="shared" si="53"/>
        <v>88</v>
      </c>
      <c r="T181" s="1">
        <f t="shared" si="54"/>
        <v>138.4</v>
      </c>
      <c r="U181" s="3">
        <f t="shared" si="55"/>
        <v>480</v>
      </c>
      <c r="V181" s="1">
        <f t="shared" si="56"/>
        <v>192.64</v>
      </c>
      <c r="W181" s="3">
        <f t="shared" si="57"/>
        <v>88</v>
      </c>
      <c r="X181" s="1">
        <f t="shared" si="58"/>
        <v>137.91999999999999</v>
      </c>
      <c r="Y181" s="3">
        <f t="shared" si="59"/>
        <v>392</v>
      </c>
      <c r="Z181" s="12">
        <f t="shared" si="60"/>
        <v>54.72</v>
      </c>
      <c r="AG181" s="3">
        <v>2</v>
      </c>
      <c r="AH181" s="1">
        <v>0.55000000000000004</v>
      </c>
      <c r="AI181" s="3">
        <v>2</v>
      </c>
      <c r="AJ181" s="1">
        <v>0.93</v>
      </c>
      <c r="AW181" s="3">
        <v>7</v>
      </c>
      <c r="AX181" s="1">
        <v>15.76</v>
      </c>
      <c r="BG181" s="3">
        <v>45</v>
      </c>
      <c r="BH181" s="1">
        <v>5.3</v>
      </c>
      <c r="BI181" s="3">
        <v>4</v>
      </c>
      <c r="BJ181" s="1">
        <v>1.54</v>
      </c>
    </row>
    <row r="182" spans="1:63" s="13" customFormat="1" x14ac:dyDescent="0.3">
      <c r="A182" s="13" t="s">
        <v>4</v>
      </c>
      <c r="B182" s="13" t="s">
        <v>42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1</v>
      </c>
      <c r="J182" s="14" t="s">
        <v>61</v>
      </c>
      <c r="K182" s="14">
        <v>1</v>
      </c>
      <c r="L182" s="14">
        <v>0</v>
      </c>
      <c r="M182" s="14">
        <v>0</v>
      </c>
      <c r="N182" s="14">
        <v>1</v>
      </c>
      <c r="O182" s="14">
        <f t="shared" si="49"/>
        <v>540</v>
      </c>
      <c r="P182" s="13">
        <f t="shared" si="50"/>
        <v>96</v>
      </c>
      <c r="Q182" s="14">
        <f t="shared" si="51"/>
        <v>0</v>
      </c>
      <c r="R182" s="13">
        <f t="shared" si="52"/>
        <v>0</v>
      </c>
      <c r="S182" s="14">
        <f t="shared" si="53"/>
        <v>12</v>
      </c>
      <c r="T182" s="13">
        <f t="shared" si="54"/>
        <v>14.48</v>
      </c>
      <c r="U182" s="14">
        <f t="shared" si="55"/>
        <v>552</v>
      </c>
      <c r="V182" s="13">
        <f t="shared" si="56"/>
        <v>110.48</v>
      </c>
      <c r="W182" s="14">
        <f t="shared" si="57"/>
        <v>80</v>
      </c>
      <c r="X182" s="13">
        <f t="shared" si="58"/>
        <v>28.48</v>
      </c>
      <c r="Y182" s="14">
        <f t="shared" si="59"/>
        <v>472</v>
      </c>
      <c r="Z182" s="15">
        <f t="shared" si="60"/>
        <v>82</v>
      </c>
      <c r="AA182" s="14"/>
      <c r="AC182" s="14"/>
      <c r="AG182" s="14">
        <v>3</v>
      </c>
      <c r="AH182" s="13">
        <v>0.59</v>
      </c>
      <c r="AI182" s="14">
        <v>17</v>
      </c>
      <c r="AJ182" s="13">
        <v>6.53</v>
      </c>
      <c r="AK182" s="14"/>
      <c r="AM182" s="14"/>
      <c r="AO182" s="14"/>
      <c r="AQ182" s="14"/>
      <c r="AS182" s="14"/>
      <c r="AU182" s="14"/>
      <c r="AW182" s="14"/>
      <c r="AY182" s="14"/>
      <c r="BA182" s="14"/>
      <c r="BC182" s="14"/>
      <c r="BE182" s="14"/>
      <c r="BG182" s="14">
        <v>115</v>
      </c>
      <c r="BH182" s="13">
        <v>16.88</v>
      </c>
      <c r="BI182" s="14">
        <v>3</v>
      </c>
      <c r="BJ182" s="13">
        <v>3.62</v>
      </c>
      <c r="BK182" s="14"/>
    </row>
    <row r="183" spans="1:63" s="13" customFormat="1" x14ac:dyDescent="0.3">
      <c r="A183" s="13" t="s">
        <v>29</v>
      </c>
      <c r="B183" s="13" t="s">
        <v>42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1</v>
      </c>
      <c r="J183" s="14" t="s">
        <v>61</v>
      </c>
      <c r="K183" s="14">
        <v>1</v>
      </c>
      <c r="L183" s="14">
        <v>0</v>
      </c>
      <c r="M183" s="14">
        <v>0</v>
      </c>
      <c r="N183" s="14">
        <v>1</v>
      </c>
      <c r="O183" s="14">
        <f t="shared" si="49"/>
        <v>12</v>
      </c>
      <c r="P183" s="13">
        <f t="shared" si="50"/>
        <v>6.52</v>
      </c>
      <c r="Q183" s="14">
        <f t="shared" si="51"/>
        <v>0</v>
      </c>
      <c r="R183" s="13">
        <f t="shared" si="52"/>
        <v>0</v>
      </c>
      <c r="S183" s="14">
        <f t="shared" si="53"/>
        <v>52</v>
      </c>
      <c r="T183" s="13">
        <f t="shared" si="54"/>
        <v>18.079999999999998</v>
      </c>
      <c r="U183" s="14">
        <f t="shared" si="55"/>
        <v>64</v>
      </c>
      <c r="V183" s="13">
        <f t="shared" si="56"/>
        <v>24.599999999999998</v>
      </c>
      <c r="W183" s="14">
        <f t="shared" si="57"/>
        <v>12</v>
      </c>
      <c r="X183" s="13">
        <f t="shared" si="58"/>
        <v>6.52</v>
      </c>
      <c r="Y183" s="14">
        <f t="shared" si="59"/>
        <v>52</v>
      </c>
      <c r="Z183" s="15">
        <f t="shared" si="60"/>
        <v>18.079999999999998</v>
      </c>
      <c r="AA183" s="14"/>
      <c r="AC183" s="14"/>
      <c r="AG183" s="14"/>
      <c r="AI183" s="14">
        <v>3</v>
      </c>
      <c r="AJ183" s="13">
        <v>1.63</v>
      </c>
      <c r="AK183" s="14"/>
      <c r="AM183" s="14"/>
      <c r="AO183" s="14"/>
      <c r="AQ183" s="14"/>
      <c r="AS183" s="14"/>
      <c r="AU183" s="14"/>
      <c r="AW183" s="14"/>
      <c r="AY183" s="14"/>
      <c r="BA183" s="14"/>
      <c r="BC183" s="14"/>
      <c r="BE183" s="14"/>
      <c r="BG183" s="14"/>
      <c r="BI183" s="14">
        <v>13</v>
      </c>
      <c r="BJ183" s="13">
        <v>4.5199999999999996</v>
      </c>
      <c r="BK183" s="14">
        <v>11</v>
      </c>
    </row>
    <row r="184" spans="1:63" s="13" customFormat="1" x14ac:dyDescent="0.3">
      <c r="A184" s="13" t="s">
        <v>43</v>
      </c>
      <c r="B184" s="13" t="s">
        <v>42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1</v>
      </c>
      <c r="J184" s="14" t="s">
        <v>61</v>
      </c>
      <c r="K184" s="14">
        <v>1</v>
      </c>
      <c r="L184" s="14">
        <v>0</v>
      </c>
      <c r="M184" s="14">
        <v>0</v>
      </c>
      <c r="N184" s="14">
        <v>2</v>
      </c>
      <c r="O184" s="14">
        <f t="shared" si="49"/>
        <v>424</v>
      </c>
      <c r="P184" s="13">
        <f t="shared" si="50"/>
        <v>74.28</v>
      </c>
      <c r="Q184" s="14">
        <f t="shared" si="51"/>
        <v>0</v>
      </c>
      <c r="R184" s="13">
        <f t="shared" si="52"/>
        <v>0</v>
      </c>
      <c r="S184" s="14">
        <f t="shared" si="53"/>
        <v>44</v>
      </c>
      <c r="T184" s="13">
        <f t="shared" si="54"/>
        <v>23.88</v>
      </c>
      <c r="U184" s="14">
        <f t="shared" si="55"/>
        <v>468</v>
      </c>
      <c r="V184" s="13">
        <f t="shared" si="56"/>
        <v>98.16</v>
      </c>
      <c r="W184" s="14">
        <f t="shared" si="57"/>
        <v>40</v>
      </c>
      <c r="X184" s="13">
        <f t="shared" si="58"/>
        <v>23.119999999999997</v>
      </c>
      <c r="Y184" s="14">
        <f t="shared" si="59"/>
        <v>428</v>
      </c>
      <c r="Z184" s="15">
        <f t="shared" si="60"/>
        <v>75.039999999999992</v>
      </c>
      <c r="AA184" s="14"/>
      <c r="AC184" s="14"/>
      <c r="AG184" s="14">
        <v>3</v>
      </c>
      <c r="AH184" s="13">
        <v>0.62</v>
      </c>
      <c r="AI184" s="14">
        <v>6</v>
      </c>
      <c r="AJ184" s="13">
        <v>2.09</v>
      </c>
      <c r="AK184" s="14"/>
      <c r="AM184" s="14"/>
      <c r="AO184" s="14"/>
      <c r="AQ184" s="14"/>
      <c r="AS184" s="14"/>
      <c r="AU184" s="14"/>
      <c r="AW184" s="14">
        <v>1</v>
      </c>
      <c r="AX184" s="13">
        <v>3.07</v>
      </c>
      <c r="AY184" s="14"/>
      <c r="BA184" s="14"/>
      <c r="BC184" s="14"/>
      <c r="BE184" s="14"/>
      <c r="BG184" s="14">
        <v>97</v>
      </c>
      <c r="BH184" s="13">
        <v>15.86</v>
      </c>
      <c r="BI184" s="14">
        <v>10</v>
      </c>
      <c r="BJ184" s="13">
        <v>2.9</v>
      </c>
      <c r="BK184" s="14">
        <v>4</v>
      </c>
    </row>
    <row r="185" spans="1:63" s="13" customFormat="1" x14ac:dyDescent="0.3">
      <c r="A185" s="13" t="s">
        <v>44</v>
      </c>
      <c r="B185" s="13" t="s">
        <v>42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1</v>
      </c>
      <c r="J185" s="14" t="s">
        <v>61</v>
      </c>
      <c r="K185" s="14">
        <v>1</v>
      </c>
      <c r="L185" s="14">
        <v>0</v>
      </c>
      <c r="M185" s="14">
        <v>0</v>
      </c>
      <c r="N185" s="14">
        <v>2</v>
      </c>
      <c r="O185" s="14">
        <f t="shared" si="49"/>
        <v>4</v>
      </c>
      <c r="P185" s="13">
        <f t="shared" si="50"/>
        <v>0.64</v>
      </c>
      <c r="Q185" s="14">
        <f t="shared" si="51"/>
        <v>0</v>
      </c>
      <c r="R185" s="13">
        <f t="shared" si="52"/>
        <v>0</v>
      </c>
      <c r="S185" s="14">
        <f t="shared" si="53"/>
        <v>4</v>
      </c>
      <c r="T185" s="13">
        <f t="shared" si="54"/>
        <v>4.4800000000000004</v>
      </c>
      <c r="U185" s="14">
        <f t="shared" si="55"/>
        <v>8</v>
      </c>
      <c r="V185" s="13">
        <f t="shared" si="56"/>
        <v>5.12</v>
      </c>
      <c r="W185" s="14">
        <f t="shared" si="57"/>
        <v>0</v>
      </c>
      <c r="X185" s="13">
        <f t="shared" si="58"/>
        <v>0</v>
      </c>
      <c r="Y185" s="14">
        <f t="shared" si="59"/>
        <v>8</v>
      </c>
      <c r="Z185" s="15">
        <f t="shared" si="60"/>
        <v>5.12</v>
      </c>
      <c r="AA185" s="14"/>
      <c r="AC185" s="14"/>
      <c r="AG185" s="14"/>
      <c r="AI185" s="14"/>
      <c r="AK185" s="14"/>
      <c r="AM185" s="14"/>
      <c r="AO185" s="14"/>
      <c r="AQ185" s="14"/>
      <c r="AS185" s="14"/>
      <c r="AU185" s="14"/>
      <c r="AW185" s="14"/>
      <c r="AY185" s="14"/>
      <c r="BA185" s="14"/>
      <c r="BC185" s="14"/>
      <c r="BE185" s="14"/>
      <c r="BG185" s="14">
        <v>1</v>
      </c>
      <c r="BH185" s="13">
        <v>0.16</v>
      </c>
      <c r="BI185" s="14">
        <v>1</v>
      </c>
      <c r="BJ185" s="13">
        <v>1.1200000000000001</v>
      </c>
      <c r="BK185" s="14"/>
    </row>
    <row r="186" spans="1:63" s="13" customFormat="1" x14ac:dyDescent="0.3">
      <c r="A186" s="13" t="s">
        <v>6</v>
      </c>
      <c r="B186" s="13" t="s">
        <v>42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1</v>
      </c>
      <c r="J186" s="14" t="s">
        <v>61</v>
      </c>
      <c r="K186" s="14">
        <v>1</v>
      </c>
      <c r="L186" s="14">
        <v>0</v>
      </c>
      <c r="M186" s="14">
        <v>0</v>
      </c>
      <c r="N186" s="14">
        <v>3</v>
      </c>
      <c r="O186" s="14">
        <f t="shared" si="49"/>
        <v>480</v>
      </c>
      <c r="P186" s="13">
        <f t="shared" si="50"/>
        <v>114.44</v>
      </c>
      <c r="Q186" s="14">
        <f t="shared" si="51"/>
        <v>0</v>
      </c>
      <c r="R186" s="13">
        <f t="shared" si="52"/>
        <v>0</v>
      </c>
      <c r="S186" s="14">
        <f t="shared" si="53"/>
        <v>44</v>
      </c>
      <c r="T186" s="13">
        <f t="shared" si="54"/>
        <v>18.72</v>
      </c>
      <c r="U186" s="14">
        <f t="shared" si="55"/>
        <v>524</v>
      </c>
      <c r="V186" s="13">
        <f t="shared" si="56"/>
        <v>133.16</v>
      </c>
      <c r="W186" s="14">
        <f t="shared" si="57"/>
        <v>72</v>
      </c>
      <c r="X186" s="13">
        <f t="shared" si="58"/>
        <v>32.479999999999997</v>
      </c>
      <c r="Y186" s="14">
        <f t="shared" si="59"/>
        <v>452</v>
      </c>
      <c r="Z186" s="15">
        <f t="shared" si="60"/>
        <v>100.67999999999999</v>
      </c>
      <c r="AA186" s="14"/>
      <c r="AC186" s="14"/>
      <c r="AG186" s="14">
        <v>1</v>
      </c>
      <c r="AH186" s="13">
        <v>0.16</v>
      </c>
      <c r="AI186" s="14">
        <v>17</v>
      </c>
      <c r="AJ186" s="13">
        <v>7.96</v>
      </c>
      <c r="AK186" s="14"/>
      <c r="AM186" s="14"/>
      <c r="AO186" s="14"/>
      <c r="AQ186" s="14"/>
      <c r="AS186" s="14"/>
      <c r="AU186" s="14"/>
      <c r="AW186" s="14"/>
      <c r="AY186" s="14"/>
      <c r="BA186" s="14"/>
      <c r="BC186" s="14"/>
      <c r="BE186" s="14"/>
      <c r="BG186" s="14">
        <v>102</v>
      </c>
      <c r="BH186" s="13">
        <v>20.49</v>
      </c>
      <c r="BI186" s="14">
        <v>11</v>
      </c>
      <c r="BJ186" s="13">
        <v>4.68</v>
      </c>
      <c r="BK186" s="14">
        <v>8</v>
      </c>
    </row>
    <row r="187" spans="1:63" s="13" customFormat="1" x14ac:dyDescent="0.3">
      <c r="A187" s="13" t="s">
        <v>27</v>
      </c>
      <c r="B187" s="13" t="s">
        <v>42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1</v>
      </c>
      <c r="J187" s="14" t="s">
        <v>61</v>
      </c>
      <c r="K187" s="14">
        <v>1</v>
      </c>
      <c r="L187" s="14">
        <v>0</v>
      </c>
      <c r="M187" s="14">
        <v>0</v>
      </c>
      <c r="N187" s="14">
        <v>3</v>
      </c>
      <c r="O187" s="14">
        <f t="shared" si="49"/>
        <v>0</v>
      </c>
      <c r="P187" s="13">
        <f t="shared" si="50"/>
        <v>0</v>
      </c>
      <c r="Q187" s="14">
        <f t="shared" si="51"/>
        <v>0</v>
      </c>
      <c r="R187" s="13">
        <f t="shared" si="52"/>
        <v>0</v>
      </c>
      <c r="S187" s="14">
        <f t="shared" si="53"/>
        <v>8</v>
      </c>
      <c r="T187" s="13">
        <f t="shared" si="54"/>
        <v>9.0399999999999991</v>
      </c>
      <c r="U187" s="14">
        <f t="shared" si="55"/>
        <v>8</v>
      </c>
      <c r="V187" s="13">
        <f t="shared" si="56"/>
        <v>9.0399999999999991</v>
      </c>
      <c r="W187" s="14">
        <f t="shared" si="57"/>
        <v>0</v>
      </c>
      <c r="X187" s="13">
        <f t="shared" si="58"/>
        <v>0</v>
      </c>
      <c r="Y187" s="14">
        <f t="shared" si="59"/>
        <v>8</v>
      </c>
      <c r="Z187" s="15">
        <f t="shared" si="60"/>
        <v>9.0399999999999991</v>
      </c>
      <c r="AA187" s="14"/>
      <c r="AC187" s="14"/>
      <c r="AG187" s="14"/>
      <c r="AI187" s="14"/>
      <c r="AK187" s="14"/>
      <c r="AM187" s="14"/>
      <c r="AO187" s="14"/>
      <c r="AQ187" s="14"/>
      <c r="AS187" s="14"/>
      <c r="AU187" s="14"/>
      <c r="AW187" s="14"/>
      <c r="AY187" s="14"/>
      <c r="BA187" s="14"/>
      <c r="BC187" s="14"/>
      <c r="BE187" s="14"/>
      <c r="BG187" s="14"/>
      <c r="BI187" s="14">
        <v>2</v>
      </c>
      <c r="BJ187" s="13">
        <v>2.2599999999999998</v>
      </c>
      <c r="BK187" s="14"/>
    </row>
    <row r="188" spans="1:63" s="13" customFormat="1" x14ac:dyDescent="0.3">
      <c r="A188" s="13" t="s">
        <v>45</v>
      </c>
      <c r="B188" s="13" t="s">
        <v>42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1</v>
      </c>
      <c r="J188" s="14" t="s">
        <v>61</v>
      </c>
      <c r="K188" s="14">
        <v>1</v>
      </c>
      <c r="L188" s="14">
        <v>0</v>
      </c>
      <c r="M188" s="14">
        <v>0</v>
      </c>
      <c r="N188" s="14">
        <v>5</v>
      </c>
      <c r="O188" s="14">
        <f t="shared" si="49"/>
        <v>488</v>
      </c>
      <c r="P188" s="13">
        <f t="shared" si="50"/>
        <v>95.399999999999991</v>
      </c>
      <c r="Q188" s="14">
        <f t="shared" si="51"/>
        <v>0</v>
      </c>
      <c r="R188" s="13">
        <f t="shared" si="52"/>
        <v>0</v>
      </c>
      <c r="S188" s="14">
        <f t="shared" si="53"/>
        <v>96</v>
      </c>
      <c r="T188" s="13">
        <f t="shared" si="54"/>
        <v>35.799999999999997</v>
      </c>
      <c r="U188" s="14">
        <f t="shared" si="55"/>
        <v>608</v>
      </c>
      <c r="V188" s="13">
        <f t="shared" si="56"/>
        <v>132.91999999999999</v>
      </c>
      <c r="W188" s="14">
        <f t="shared" si="57"/>
        <v>36</v>
      </c>
      <c r="X188" s="13">
        <f t="shared" si="58"/>
        <v>17.239999999999998</v>
      </c>
      <c r="Y188" s="14">
        <f t="shared" si="59"/>
        <v>548</v>
      </c>
      <c r="Z188" s="15">
        <f t="shared" si="60"/>
        <v>113.96</v>
      </c>
      <c r="AA188" s="14"/>
      <c r="AC188" s="14"/>
      <c r="AG188" s="14">
        <v>2</v>
      </c>
      <c r="AH188" s="13">
        <v>0.3</v>
      </c>
      <c r="AI188" s="14">
        <v>7</v>
      </c>
      <c r="AJ188" s="13">
        <v>4.01</v>
      </c>
      <c r="AK188" s="14"/>
      <c r="AM188" s="14"/>
      <c r="AO188" s="14"/>
      <c r="AQ188" s="14"/>
      <c r="AS188" s="14"/>
      <c r="AU188" s="14"/>
      <c r="AW188" s="14"/>
      <c r="AY188" s="14">
        <v>6</v>
      </c>
      <c r="AZ188" s="13">
        <v>0.43</v>
      </c>
      <c r="BA188" s="14"/>
      <c r="BC188" s="14"/>
      <c r="BE188" s="14"/>
      <c r="BG188" s="14">
        <v>113</v>
      </c>
      <c r="BH188" s="13">
        <v>19.54</v>
      </c>
      <c r="BI188" s="14">
        <v>24</v>
      </c>
      <c r="BJ188" s="13">
        <v>8.9499999999999993</v>
      </c>
      <c r="BK188" s="14">
        <v>15</v>
      </c>
    </row>
    <row r="189" spans="1:63" s="13" customFormat="1" x14ac:dyDescent="0.3">
      <c r="A189" s="13" t="s">
        <v>40</v>
      </c>
      <c r="B189" s="13" t="s">
        <v>42</v>
      </c>
      <c r="C189" s="14">
        <v>0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1</v>
      </c>
      <c r="J189" s="14" t="s">
        <v>61</v>
      </c>
      <c r="K189" s="14">
        <v>1</v>
      </c>
      <c r="L189" s="14">
        <v>0</v>
      </c>
      <c r="M189" s="14">
        <v>0</v>
      </c>
      <c r="N189" s="14">
        <v>5</v>
      </c>
      <c r="O189" s="14">
        <f t="shared" si="49"/>
        <v>4</v>
      </c>
      <c r="P189" s="13">
        <f t="shared" si="50"/>
        <v>1.8</v>
      </c>
      <c r="Q189" s="14">
        <f t="shared" si="51"/>
        <v>0</v>
      </c>
      <c r="R189" s="13">
        <f t="shared" si="52"/>
        <v>0</v>
      </c>
      <c r="S189" s="14">
        <f t="shared" si="53"/>
        <v>8</v>
      </c>
      <c r="T189" s="13">
        <f t="shared" si="54"/>
        <v>8.1999999999999993</v>
      </c>
      <c r="U189" s="14">
        <f t="shared" si="55"/>
        <v>12</v>
      </c>
      <c r="V189" s="13">
        <f t="shared" si="56"/>
        <v>10</v>
      </c>
      <c r="W189" s="14">
        <f t="shared" si="57"/>
        <v>0</v>
      </c>
      <c r="X189" s="13">
        <f t="shared" si="58"/>
        <v>0</v>
      </c>
      <c r="Y189" s="14">
        <f t="shared" si="59"/>
        <v>12</v>
      </c>
      <c r="Z189" s="15">
        <f t="shared" si="60"/>
        <v>10</v>
      </c>
      <c r="AA189" s="14"/>
      <c r="AC189" s="14"/>
      <c r="AG189" s="14"/>
      <c r="AI189" s="14"/>
      <c r="AK189" s="14"/>
      <c r="AM189" s="14"/>
      <c r="AO189" s="14"/>
      <c r="AQ189" s="14"/>
      <c r="AS189" s="14"/>
      <c r="AU189" s="14"/>
      <c r="AW189" s="14"/>
      <c r="AY189" s="14"/>
      <c r="BA189" s="14"/>
      <c r="BC189" s="14"/>
      <c r="BE189" s="14"/>
      <c r="BG189" s="14">
        <v>1</v>
      </c>
      <c r="BH189" s="13">
        <v>0.45</v>
      </c>
      <c r="BI189" s="14">
        <v>2</v>
      </c>
      <c r="BJ189" s="13">
        <v>2.0499999999999998</v>
      </c>
      <c r="BK189" s="14">
        <v>1</v>
      </c>
    </row>
    <row r="190" spans="1:63" s="13" customFormat="1" x14ac:dyDescent="0.3">
      <c r="A190" s="13" t="s">
        <v>46</v>
      </c>
      <c r="B190" s="13" t="s">
        <v>42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1</v>
      </c>
      <c r="J190" s="14" t="s">
        <v>61</v>
      </c>
      <c r="K190" s="14">
        <v>1</v>
      </c>
      <c r="L190" s="14">
        <v>0</v>
      </c>
      <c r="M190" s="14">
        <v>0</v>
      </c>
      <c r="N190" s="14">
        <v>6</v>
      </c>
      <c r="O190" s="14">
        <f t="shared" si="49"/>
        <v>472</v>
      </c>
      <c r="P190" s="13">
        <f t="shared" si="50"/>
        <v>125.60000000000001</v>
      </c>
      <c r="Q190" s="14">
        <f t="shared" si="51"/>
        <v>0</v>
      </c>
      <c r="R190" s="13">
        <f t="shared" si="52"/>
        <v>0</v>
      </c>
      <c r="S190" s="14">
        <f t="shared" si="53"/>
        <v>40</v>
      </c>
      <c r="T190" s="13">
        <f t="shared" si="54"/>
        <v>41.519999999999996</v>
      </c>
      <c r="U190" s="14">
        <f t="shared" si="55"/>
        <v>512</v>
      </c>
      <c r="V190" s="13">
        <f t="shared" si="56"/>
        <v>167.12</v>
      </c>
      <c r="W190" s="14">
        <f t="shared" si="57"/>
        <v>16</v>
      </c>
      <c r="X190" s="13">
        <f t="shared" si="58"/>
        <v>19.96</v>
      </c>
      <c r="Y190" s="14">
        <f t="shared" si="59"/>
        <v>496</v>
      </c>
      <c r="Z190" s="15">
        <f t="shared" si="60"/>
        <v>147.16</v>
      </c>
      <c r="AA190" s="14"/>
      <c r="AC190" s="14"/>
      <c r="AG190" s="14"/>
      <c r="AI190" s="14">
        <v>2</v>
      </c>
      <c r="AJ190" s="13">
        <v>0.73</v>
      </c>
      <c r="AK190" s="14"/>
      <c r="AM190" s="14"/>
      <c r="AO190" s="14"/>
      <c r="AQ190" s="14"/>
      <c r="AS190" s="14"/>
      <c r="AU190" s="14"/>
      <c r="AW190" s="14">
        <v>2</v>
      </c>
      <c r="AX190" s="13">
        <v>4.26</v>
      </c>
      <c r="AY190" s="14"/>
      <c r="BA190" s="14"/>
      <c r="BC190" s="14"/>
      <c r="BE190" s="14"/>
      <c r="BG190" s="14">
        <v>116</v>
      </c>
      <c r="BH190" s="13">
        <v>30.67</v>
      </c>
      <c r="BI190" s="14">
        <v>8</v>
      </c>
      <c r="BJ190" s="13">
        <v>6.12</v>
      </c>
      <c r="BK190" s="14"/>
    </row>
    <row r="191" spans="1:63" s="13" customFormat="1" x14ac:dyDescent="0.3">
      <c r="A191" s="13" t="s">
        <v>47</v>
      </c>
      <c r="B191" s="13" t="s">
        <v>42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1</v>
      </c>
      <c r="J191" s="14" t="s">
        <v>61</v>
      </c>
      <c r="K191" s="14">
        <v>1</v>
      </c>
      <c r="L191" s="14">
        <v>0</v>
      </c>
      <c r="M191" s="14">
        <v>0</v>
      </c>
      <c r="N191" s="14">
        <v>6</v>
      </c>
      <c r="O191" s="14">
        <f t="shared" si="49"/>
        <v>0</v>
      </c>
      <c r="P191" s="13">
        <f t="shared" si="50"/>
        <v>0</v>
      </c>
      <c r="Q191" s="14">
        <f t="shared" si="51"/>
        <v>0</v>
      </c>
      <c r="R191" s="13">
        <f t="shared" si="52"/>
        <v>0</v>
      </c>
      <c r="S191" s="14">
        <f t="shared" si="53"/>
        <v>0</v>
      </c>
      <c r="T191" s="13">
        <f t="shared" si="54"/>
        <v>0</v>
      </c>
      <c r="U191" s="14">
        <f t="shared" si="55"/>
        <v>0</v>
      </c>
      <c r="V191" s="13">
        <f t="shared" si="56"/>
        <v>0</v>
      </c>
      <c r="W191" s="14">
        <f t="shared" si="57"/>
        <v>0</v>
      </c>
      <c r="X191" s="13">
        <f t="shared" si="58"/>
        <v>0</v>
      </c>
      <c r="Y191" s="14">
        <f t="shared" si="59"/>
        <v>0</v>
      </c>
      <c r="Z191" s="15">
        <f t="shared" si="60"/>
        <v>0</v>
      </c>
      <c r="AA191" s="14"/>
      <c r="AC191" s="14"/>
      <c r="AG191" s="14"/>
      <c r="AI191" s="14"/>
      <c r="AK191" s="14"/>
      <c r="AM191" s="14"/>
      <c r="AO191" s="14"/>
      <c r="AQ191" s="14"/>
      <c r="AS191" s="14"/>
      <c r="AU191" s="14"/>
      <c r="AW191" s="14"/>
      <c r="AY191" s="14"/>
      <c r="BA191" s="14"/>
      <c r="BC191" s="14"/>
      <c r="BE191" s="14"/>
      <c r="BG191" s="14"/>
      <c r="BI191" s="14"/>
      <c r="BK191" s="14"/>
    </row>
    <row r="192" spans="1:63" s="13" customFormat="1" x14ac:dyDescent="0.3">
      <c r="A192" s="13" t="s">
        <v>48</v>
      </c>
      <c r="B192" s="13" t="s">
        <v>42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1</v>
      </c>
      <c r="J192" s="14" t="s">
        <v>61</v>
      </c>
      <c r="K192" s="14">
        <v>1</v>
      </c>
      <c r="L192" s="14">
        <v>0</v>
      </c>
      <c r="M192" s="14">
        <v>0</v>
      </c>
      <c r="N192" s="14">
        <v>7</v>
      </c>
      <c r="O192" s="14">
        <f t="shared" si="49"/>
        <v>720</v>
      </c>
      <c r="P192" s="13">
        <f t="shared" si="50"/>
        <v>140.16</v>
      </c>
      <c r="Q192" s="14">
        <f t="shared" si="51"/>
        <v>0</v>
      </c>
      <c r="R192" s="13">
        <f t="shared" si="52"/>
        <v>0</v>
      </c>
      <c r="S192" s="14">
        <f t="shared" si="53"/>
        <v>56</v>
      </c>
      <c r="T192" s="13">
        <f t="shared" si="54"/>
        <v>62.400000000000006</v>
      </c>
      <c r="U192" s="14">
        <f t="shared" si="55"/>
        <v>776</v>
      </c>
      <c r="V192" s="13">
        <f t="shared" si="56"/>
        <v>202.56</v>
      </c>
      <c r="W192" s="14">
        <f t="shared" si="57"/>
        <v>32</v>
      </c>
      <c r="X192" s="13">
        <f t="shared" si="58"/>
        <v>29.36</v>
      </c>
      <c r="Y192" s="14">
        <f t="shared" si="59"/>
        <v>744</v>
      </c>
      <c r="Z192" s="15">
        <f t="shared" si="60"/>
        <v>173.2</v>
      </c>
      <c r="AA192" s="14"/>
      <c r="AC192" s="14"/>
      <c r="AG192" s="14"/>
      <c r="AI192" s="14">
        <v>7</v>
      </c>
      <c r="AJ192" s="13">
        <v>3.29</v>
      </c>
      <c r="AK192" s="14"/>
      <c r="AM192" s="14"/>
      <c r="AO192" s="14"/>
      <c r="AQ192" s="14"/>
      <c r="AS192" s="14"/>
      <c r="AU192" s="14"/>
      <c r="AW192" s="14">
        <v>1</v>
      </c>
      <c r="AX192" s="13">
        <v>4.05</v>
      </c>
      <c r="AY192" s="14"/>
      <c r="BA192" s="14"/>
      <c r="BC192" s="14"/>
      <c r="BE192" s="14"/>
      <c r="BG192" s="14">
        <v>173</v>
      </c>
      <c r="BH192" s="13">
        <v>31.75</v>
      </c>
      <c r="BI192" s="14">
        <v>13</v>
      </c>
      <c r="BJ192" s="13">
        <v>11.55</v>
      </c>
      <c r="BK192" s="14">
        <v>9</v>
      </c>
    </row>
    <row r="193" spans="1:64" s="13" customFormat="1" x14ac:dyDescent="0.3">
      <c r="A193" s="13" t="s">
        <v>25</v>
      </c>
      <c r="B193" s="13" t="s">
        <v>42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1</v>
      </c>
      <c r="J193" s="14" t="s">
        <v>61</v>
      </c>
      <c r="K193" s="14">
        <v>1</v>
      </c>
      <c r="L193" s="14">
        <v>0</v>
      </c>
      <c r="M193" s="14">
        <v>0</v>
      </c>
      <c r="N193" s="14">
        <v>7</v>
      </c>
      <c r="O193" s="14">
        <f t="shared" si="49"/>
        <v>0</v>
      </c>
      <c r="P193" s="13">
        <f t="shared" si="50"/>
        <v>0</v>
      </c>
      <c r="Q193" s="14">
        <f t="shared" si="51"/>
        <v>0</v>
      </c>
      <c r="R193" s="13">
        <f t="shared" si="52"/>
        <v>0</v>
      </c>
      <c r="S193" s="14">
        <f t="shared" si="53"/>
        <v>0</v>
      </c>
      <c r="T193" s="13">
        <f t="shared" si="54"/>
        <v>0</v>
      </c>
      <c r="U193" s="14">
        <f t="shared" si="55"/>
        <v>0</v>
      </c>
      <c r="V193" s="13">
        <f t="shared" si="56"/>
        <v>0</v>
      </c>
      <c r="W193" s="14">
        <f t="shared" si="57"/>
        <v>0</v>
      </c>
      <c r="X193" s="13">
        <f t="shared" si="58"/>
        <v>0</v>
      </c>
      <c r="Y193" s="14">
        <f t="shared" si="59"/>
        <v>0</v>
      </c>
      <c r="Z193" s="15">
        <f t="shared" si="60"/>
        <v>0</v>
      </c>
      <c r="AA193" s="14"/>
      <c r="AC193" s="14"/>
      <c r="AG193" s="14"/>
      <c r="AI193" s="14"/>
      <c r="AK193" s="14"/>
      <c r="AM193" s="14"/>
      <c r="AO193" s="14"/>
      <c r="AQ193" s="14"/>
      <c r="AS193" s="14"/>
      <c r="AU193" s="14"/>
      <c r="AW193" s="14"/>
      <c r="AY193" s="14"/>
      <c r="BA193" s="14"/>
      <c r="BC193" s="14"/>
      <c r="BE193" s="14"/>
      <c r="BG193" s="14"/>
      <c r="BI193" s="14"/>
    </row>
    <row r="194" spans="1:64" s="13" customFormat="1" x14ac:dyDescent="0.3">
      <c r="A194" s="13" t="s">
        <v>49</v>
      </c>
      <c r="B194" s="13" t="s">
        <v>42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1</v>
      </c>
      <c r="J194" s="14" t="s">
        <v>61</v>
      </c>
      <c r="K194" s="14">
        <v>1</v>
      </c>
      <c r="L194" s="14">
        <v>0</v>
      </c>
      <c r="M194" s="14">
        <v>0</v>
      </c>
      <c r="N194" s="14">
        <v>1</v>
      </c>
      <c r="O194" s="14">
        <f t="shared" ref="O194:O211" si="73">SUM(AG194,AI194,AK194,AM194,AO194,AQ194,AS194,BG194)*IF($M194=1,8,4)</f>
        <v>552</v>
      </c>
      <c r="P194" s="13">
        <f t="shared" ref="P194:P211" si="74">SUM(AH194,AJ194,AL194,AN194,AP194,AR194,AT194,BH194)*IF($M194=1,8,4)</f>
        <v>102.52</v>
      </c>
      <c r="Q194" s="14">
        <f t="shared" ref="Q194:Q211" si="75">SUM(AA194,AC194,AE194,BE194)*IF($M194=1,8,4)</f>
        <v>0</v>
      </c>
      <c r="R194" s="13">
        <f t="shared" ref="R194:R211" si="76">SUM(AB194,AD194,AF194,BF194)*IF($M194=1,8,4)</f>
        <v>0</v>
      </c>
      <c r="S194" s="14">
        <f t="shared" ref="S194:S211" si="77">SUM(AU194,AW194,BI194)*IF($M194=1,8,4)</f>
        <v>64</v>
      </c>
      <c r="T194" s="13">
        <f t="shared" ref="T194:T211" si="78">SUM(AV194,AX194,BJ194)*IF($M194=1,8,4)</f>
        <v>32.56</v>
      </c>
      <c r="U194" s="14">
        <f t="shared" ref="U194:U211" si="79">SUM(AA194,AC194,AE194,AG194,AI194,AK194,AM194,AO194,AQ194,AS194,AU194,AW194,AY194,BA194,BC194,BE194,BG194,BI194)*IF($M194=1,8,4)</f>
        <v>616</v>
      </c>
      <c r="V194" s="13">
        <f t="shared" ref="V194:V211" si="80">SUM(AB194,AD194,AF194,AH194,AJ194,AL194,AN194,AP194,AR194,AT194,AV194,AX194,AZ194,BB194,BD194,BF194,BH194,BJ194)*IF($M194=1,8,4)</f>
        <v>135.07999999999998</v>
      </c>
      <c r="W194" s="14">
        <f t="shared" ref="W194:W211" si="81">SUM(AA194,AC194,AE194,AG194,AI194,AK194,AM194,AO194,AQ194,AS194,AU194,AW194,BA194)*IF($M194=1,8,4)</f>
        <v>92</v>
      </c>
      <c r="X194" s="13">
        <f t="shared" ref="X194:X211" si="82">SUM(AB194,AD194,AF194,AH194,AJ194,AL194,AN194,AP194,AR194,AT194,AV194,AX194,BB194)*IF($M194=1,8,4)</f>
        <v>35</v>
      </c>
      <c r="Y194" s="14">
        <f t="shared" ref="Y194:Y211" si="83">SUM(BC194,BE194,BG194,BI194)*IF($M194=1,8,4)</f>
        <v>524</v>
      </c>
      <c r="Z194" s="15">
        <f t="shared" ref="Z194:Z211" si="84">SUM(BD194,BF194,BH194,BJ194)*IF($M194=1,8,4)</f>
        <v>100.08</v>
      </c>
      <c r="AA194" s="13">
        <f t="shared" ref="AA194:BK194" si="85">SUM(AA182:AA183)</f>
        <v>0</v>
      </c>
      <c r="AB194" s="13">
        <f t="shared" si="85"/>
        <v>0</v>
      </c>
      <c r="AC194" s="13">
        <f t="shared" si="85"/>
        <v>0</v>
      </c>
      <c r="AD194" s="13">
        <f t="shared" si="85"/>
        <v>0</v>
      </c>
      <c r="AE194" s="13">
        <f t="shared" si="85"/>
        <v>0</v>
      </c>
      <c r="AF194" s="13">
        <f t="shared" si="85"/>
        <v>0</v>
      </c>
      <c r="AG194" s="13">
        <f t="shared" si="85"/>
        <v>3</v>
      </c>
      <c r="AH194" s="13">
        <f t="shared" si="85"/>
        <v>0.59</v>
      </c>
      <c r="AI194" s="13">
        <f t="shared" si="85"/>
        <v>20</v>
      </c>
      <c r="AJ194" s="13">
        <f t="shared" si="85"/>
        <v>8.16</v>
      </c>
      <c r="AK194" s="13">
        <f t="shared" si="85"/>
        <v>0</v>
      </c>
      <c r="AL194" s="13">
        <f t="shared" si="85"/>
        <v>0</v>
      </c>
      <c r="AM194" s="13">
        <f t="shared" si="85"/>
        <v>0</v>
      </c>
      <c r="AN194" s="13">
        <f t="shared" si="85"/>
        <v>0</v>
      </c>
      <c r="AO194" s="13">
        <f t="shared" si="85"/>
        <v>0</v>
      </c>
      <c r="AP194" s="13">
        <f t="shared" si="85"/>
        <v>0</v>
      </c>
      <c r="AQ194" s="13">
        <f t="shared" si="85"/>
        <v>0</v>
      </c>
      <c r="AR194" s="13">
        <f t="shared" si="85"/>
        <v>0</v>
      </c>
      <c r="AS194" s="13">
        <f t="shared" si="85"/>
        <v>0</v>
      </c>
      <c r="AT194" s="13">
        <f t="shared" si="85"/>
        <v>0</v>
      </c>
      <c r="AU194" s="13">
        <f t="shared" si="85"/>
        <v>0</v>
      </c>
      <c r="AV194" s="13">
        <f t="shared" si="85"/>
        <v>0</v>
      </c>
      <c r="AW194" s="13">
        <f t="shared" si="85"/>
        <v>0</v>
      </c>
      <c r="AX194" s="13">
        <f t="shared" si="85"/>
        <v>0</v>
      </c>
      <c r="AY194" s="13">
        <f t="shared" si="85"/>
        <v>0</v>
      </c>
      <c r="AZ194" s="13">
        <f t="shared" si="85"/>
        <v>0</v>
      </c>
      <c r="BA194" s="13">
        <f t="shared" si="85"/>
        <v>0</v>
      </c>
      <c r="BB194" s="13">
        <f t="shared" si="85"/>
        <v>0</v>
      </c>
      <c r="BC194" s="13">
        <f t="shared" si="85"/>
        <v>0</v>
      </c>
      <c r="BD194" s="13">
        <f t="shared" si="85"/>
        <v>0</v>
      </c>
      <c r="BE194" s="13">
        <f t="shared" si="85"/>
        <v>0</v>
      </c>
      <c r="BF194" s="13">
        <f t="shared" si="85"/>
        <v>0</v>
      </c>
      <c r="BG194" s="13">
        <f t="shared" si="85"/>
        <v>115</v>
      </c>
      <c r="BH194" s="13">
        <f t="shared" si="85"/>
        <v>16.88</v>
      </c>
      <c r="BI194" s="13">
        <f t="shared" si="85"/>
        <v>16</v>
      </c>
      <c r="BJ194" s="13">
        <f t="shared" si="85"/>
        <v>8.14</v>
      </c>
      <c r="BK194" s="13">
        <f t="shared" si="85"/>
        <v>11</v>
      </c>
      <c r="BL194" s="13">
        <f>SUM(BL182:BL183)</f>
        <v>0</v>
      </c>
    </row>
    <row r="195" spans="1:64" s="13" customFormat="1" x14ac:dyDescent="0.3">
      <c r="A195" s="13" t="s">
        <v>50</v>
      </c>
      <c r="B195" s="13" t="s">
        <v>42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1</v>
      </c>
      <c r="J195" s="14" t="s">
        <v>61</v>
      </c>
      <c r="K195" s="14">
        <v>1</v>
      </c>
      <c r="L195" s="14">
        <v>0</v>
      </c>
      <c r="M195" s="14">
        <v>0</v>
      </c>
      <c r="N195" s="14">
        <v>2</v>
      </c>
      <c r="O195" s="14">
        <f t="shared" si="73"/>
        <v>428</v>
      </c>
      <c r="P195" s="13">
        <f t="shared" si="74"/>
        <v>74.92</v>
      </c>
      <c r="Q195" s="14">
        <f t="shared" si="75"/>
        <v>0</v>
      </c>
      <c r="R195" s="13">
        <f t="shared" si="76"/>
        <v>0</v>
      </c>
      <c r="S195" s="14">
        <f t="shared" si="77"/>
        <v>48</v>
      </c>
      <c r="T195" s="13">
        <f t="shared" si="78"/>
        <v>28.36</v>
      </c>
      <c r="U195" s="14">
        <f t="shared" si="79"/>
        <v>476</v>
      </c>
      <c r="V195" s="13">
        <f t="shared" si="80"/>
        <v>103.27999999999999</v>
      </c>
      <c r="W195" s="14">
        <f t="shared" si="81"/>
        <v>40</v>
      </c>
      <c r="X195" s="13">
        <f t="shared" si="82"/>
        <v>23.119999999999997</v>
      </c>
      <c r="Y195" s="14">
        <f t="shared" si="83"/>
        <v>436</v>
      </c>
      <c r="Z195" s="15">
        <f t="shared" si="84"/>
        <v>80.16</v>
      </c>
      <c r="AA195" s="13">
        <f t="shared" ref="AA195:BK195" si="86">SUM(AA184:AA185)</f>
        <v>0</v>
      </c>
      <c r="AB195" s="13">
        <f t="shared" si="86"/>
        <v>0</v>
      </c>
      <c r="AC195" s="13">
        <f t="shared" si="86"/>
        <v>0</v>
      </c>
      <c r="AD195" s="13">
        <f t="shared" si="86"/>
        <v>0</v>
      </c>
      <c r="AE195" s="13">
        <f t="shared" si="86"/>
        <v>0</v>
      </c>
      <c r="AF195" s="13">
        <f t="shared" si="86"/>
        <v>0</v>
      </c>
      <c r="AG195" s="13">
        <f t="shared" si="86"/>
        <v>3</v>
      </c>
      <c r="AH195" s="13">
        <f t="shared" si="86"/>
        <v>0.62</v>
      </c>
      <c r="AI195" s="13">
        <f t="shared" si="86"/>
        <v>6</v>
      </c>
      <c r="AJ195" s="13">
        <f t="shared" si="86"/>
        <v>2.09</v>
      </c>
      <c r="AK195" s="13">
        <f t="shared" si="86"/>
        <v>0</v>
      </c>
      <c r="AL195" s="13">
        <f t="shared" si="86"/>
        <v>0</v>
      </c>
      <c r="AM195" s="13">
        <f t="shared" si="86"/>
        <v>0</v>
      </c>
      <c r="AN195" s="13">
        <f t="shared" si="86"/>
        <v>0</v>
      </c>
      <c r="AO195" s="13">
        <f t="shared" si="86"/>
        <v>0</v>
      </c>
      <c r="AP195" s="13">
        <f t="shared" si="86"/>
        <v>0</v>
      </c>
      <c r="AQ195" s="13">
        <f t="shared" si="86"/>
        <v>0</v>
      </c>
      <c r="AR195" s="13">
        <f t="shared" si="86"/>
        <v>0</v>
      </c>
      <c r="AS195" s="13">
        <f t="shared" si="86"/>
        <v>0</v>
      </c>
      <c r="AT195" s="13">
        <f t="shared" si="86"/>
        <v>0</v>
      </c>
      <c r="AU195" s="13">
        <f t="shared" si="86"/>
        <v>0</v>
      </c>
      <c r="AV195" s="13">
        <f t="shared" si="86"/>
        <v>0</v>
      </c>
      <c r="AW195" s="13">
        <f t="shared" si="86"/>
        <v>1</v>
      </c>
      <c r="AX195" s="13">
        <f t="shared" si="86"/>
        <v>3.07</v>
      </c>
      <c r="AY195" s="13">
        <f t="shared" si="86"/>
        <v>0</v>
      </c>
      <c r="AZ195" s="13">
        <f t="shared" si="86"/>
        <v>0</v>
      </c>
      <c r="BA195" s="13">
        <f t="shared" si="86"/>
        <v>0</v>
      </c>
      <c r="BB195" s="13">
        <f t="shared" si="86"/>
        <v>0</v>
      </c>
      <c r="BC195" s="13">
        <f t="shared" si="86"/>
        <v>0</v>
      </c>
      <c r="BD195" s="13">
        <f t="shared" si="86"/>
        <v>0</v>
      </c>
      <c r="BE195" s="13">
        <f t="shared" si="86"/>
        <v>0</v>
      </c>
      <c r="BF195" s="13">
        <f t="shared" si="86"/>
        <v>0</v>
      </c>
      <c r="BG195" s="13">
        <f t="shared" si="86"/>
        <v>98</v>
      </c>
      <c r="BH195" s="13">
        <f t="shared" si="86"/>
        <v>16.02</v>
      </c>
      <c r="BI195" s="13">
        <f t="shared" si="86"/>
        <v>11</v>
      </c>
      <c r="BJ195" s="13">
        <f t="shared" si="86"/>
        <v>4.0199999999999996</v>
      </c>
      <c r="BK195" s="13">
        <f t="shared" si="86"/>
        <v>4</v>
      </c>
      <c r="BL195" s="13">
        <f>SUM(BL184:BL185)</f>
        <v>0</v>
      </c>
    </row>
    <row r="196" spans="1:64" s="13" customFormat="1" x14ac:dyDescent="0.3">
      <c r="A196" s="13" t="s">
        <v>51</v>
      </c>
      <c r="B196" s="13" t="s">
        <v>42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1</v>
      </c>
      <c r="J196" s="14" t="s">
        <v>61</v>
      </c>
      <c r="K196" s="14">
        <v>1</v>
      </c>
      <c r="L196" s="14">
        <v>0</v>
      </c>
      <c r="M196" s="14">
        <v>0</v>
      </c>
      <c r="N196" s="14">
        <v>3</v>
      </c>
      <c r="O196" s="14">
        <f t="shared" si="73"/>
        <v>480</v>
      </c>
      <c r="P196" s="13">
        <f t="shared" si="74"/>
        <v>114.44</v>
      </c>
      <c r="Q196" s="14">
        <f t="shared" si="75"/>
        <v>0</v>
      </c>
      <c r="R196" s="13">
        <f t="shared" si="76"/>
        <v>0</v>
      </c>
      <c r="S196" s="14">
        <f t="shared" si="77"/>
        <v>52</v>
      </c>
      <c r="T196" s="13">
        <f t="shared" si="78"/>
        <v>27.759999999999998</v>
      </c>
      <c r="U196" s="14">
        <f t="shared" si="79"/>
        <v>532</v>
      </c>
      <c r="V196" s="13">
        <f t="shared" si="80"/>
        <v>142.19999999999999</v>
      </c>
      <c r="W196" s="14">
        <f t="shared" si="81"/>
        <v>72</v>
      </c>
      <c r="X196" s="13">
        <f t="shared" si="82"/>
        <v>32.479999999999997</v>
      </c>
      <c r="Y196" s="14">
        <f t="shared" si="83"/>
        <v>460</v>
      </c>
      <c r="Z196" s="15">
        <f t="shared" si="84"/>
        <v>109.72</v>
      </c>
      <c r="AA196" s="13">
        <f t="shared" ref="AA196:BK196" si="87">SUM(AA186:AA187)</f>
        <v>0</v>
      </c>
      <c r="AB196" s="13">
        <f t="shared" si="87"/>
        <v>0</v>
      </c>
      <c r="AC196" s="13">
        <f t="shared" si="87"/>
        <v>0</v>
      </c>
      <c r="AD196" s="13">
        <f t="shared" si="87"/>
        <v>0</v>
      </c>
      <c r="AE196" s="13">
        <f t="shared" si="87"/>
        <v>0</v>
      </c>
      <c r="AF196" s="13">
        <f t="shared" si="87"/>
        <v>0</v>
      </c>
      <c r="AG196" s="13">
        <f t="shared" si="87"/>
        <v>1</v>
      </c>
      <c r="AH196" s="13">
        <f t="shared" si="87"/>
        <v>0.16</v>
      </c>
      <c r="AI196" s="13">
        <f t="shared" si="87"/>
        <v>17</v>
      </c>
      <c r="AJ196" s="13">
        <f t="shared" si="87"/>
        <v>7.96</v>
      </c>
      <c r="AK196" s="13">
        <f t="shared" si="87"/>
        <v>0</v>
      </c>
      <c r="AL196" s="13">
        <f t="shared" si="87"/>
        <v>0</v>
      </c>
      <c r="AM196" s="13">
        <f t="shared" si="87"/>
        <v>0</v>
      </c>
      <c r="AN196" s="13">
        <f t="shared" si="87"/>
        <v>0</v>
      </c>
      <c r="AO196" s="13">
        <f t="shared" si="87"/>
        <v>0</v>
      </c>
      <c r="AP196" s="13">
        <f t="shared" si="87"/>
        <v>0</v>
      </c>
      <c r="AQ196" s="13">
        <f t="shared" si="87"/>
        <v>0</v>
      </c>
      <c r="AR196" s="13">
        <f t="shared" si="87"/>
        <v>0</v>
      </c>
      <c r="AS196" s="13">
        <f t="shared" si="87"/>
        <v>0</v>
      </c>
      <c r="AT196" s="13">
        <f t="shared" si="87"/>
        <v>0</v>
      </c>
      <c r="AU196" s="13">
        <f t="shared" si="87"/>
        <v>0</v>
      </c>
      <c r="AV196" s="13">
        <f t="shared" si="87"/>
        <v>0</v>
      </c>
      <c r="AW196" s="13">
        <f t="shared" si="87"/>
        <v>0</v>
      </c>
      <c r="AX196" s="13">
        <f t="shared" si="87"/>
        <v>0</v>
      </c>
      <c r="AY196" s="13">
        <f t="shared" si="87"/>
        <v>0</v>
      </c>
      <c r="AZ196" s="13">
        <f t="shared" si="87"/>
        <v>0</v>
      </c>
      <c r="BA196" s="13">
        <f t="shared" si="87"/>
        <v>0</v>
      </c>
      <c r="BB196" s="13">
        <f t="shared" si="87"/>
        <v>0</v>
      </c>
      <c r="BC196" s="13">
        <f t="shared" si="87"/>
        <v>0</v>
      </c>
      <c r="BD196" s="13">
        <f t="shared" si="87"/>
        <v>0</v>
      </c>
      <c r="BE196" s="13">
        <f t="shared" si="87"/>
        <v>0</v>
      </c>
      <c r="BF196" s="13">
        <f t="shared" si="87"/>
        <v>0</v>
      </c>
      <c r="BG196" s="13">
        <f t="shared" si="87"/>
        <v>102</v>
      </c>
      <c r="BH196" s="13">
        <f t="shared" si="87"/>
        <v>20.49</v>
      </c>
      <c r="BI196" s="13">
        <f t="shared" si="87"/>
        <v>13</v>
      </c>
      <c r="BJ196" s="13">
        <f t="shared" si="87"/>
        <v>6.9399999999999995</v>
      </c>
      <c r="BK196" s="13">
        <f t="shared" si="87"/>
        <v>8</v>
      </c>
      <c r="BL196" s="13">
        <f>SUM(BL186:BL187)</f>
        <v>0</v>
      </c>
    </row>
    <row r="197" spans="1:64" s="13" customFormat="1" x14ac:dyDescent="0.3">
      <c r="A197" s="13" t="s">
        <v>52</v>
      </c>
      <c r="B197" s="13" t="s">
        <v>42</v>
      </c>
      <c r="C197" s="14">
        <v>0</v>
      </c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1</v>
      </c>
      <c r="J197" s="14" t="s">
        <v>61</v>
      </c>
      <c r="K197" s="14">
        <v>1</v>
      </c>
      <c r="L197" s="14">
        <v>0</v>
      </c>
      <c r="M197" s="14">
        <v>0</v>
      </c>
      <c r="N197" s="14">
        <v>5</v>
      </c>
      <c r="O197" s="14">
        <f t="shared" si="73"/>
        <v>492</v>
      </c>
      <c r="P197" s="13">
        <f t="shared" si="74"/>
        <v>97.199999999999989</v>
      </c>
      <c r="Q197" s="14">
        <f t="shared" si="75"/>
        <v>0</v>
      </c>
      <c r="R197" s="13">
        <f t="shared" si="76"/>
        <v>0</v>
      </c>
      <c r="S197" s="14">
        <f t="shared" si="77"/>
        <v>104</v>
      </c>
      <c r="T197" s="13">
        <f t="shared" si="78"/>
        <v>44</v>
      </c>
      <c r="U197" s="14">
        <f t="shared" si="79"/>
        <v>620</v>
      </c>
      <c r="V197" s="13">
        <f t="shared" si="80"/>
        <v>142.91999999999999</v>
      </c>
      <c r="W197" s="14">
        <f t="shared" si="81"/>
        <v>36</v>
      </c>
      <c r="X197" s="13">
        <f t="shared" si="82"/>
        <v>17.239999999999998</v>
      </c>
      <c r="Y197" s="14">
        <f t="shared" si="83"/>
        <v>560</v>
      </c>
      <c r="Z197" s="15">
        <f t="shared" si="84"/>
        <v>123.96</v>
      </c>
      <c r="AA197" s="13">
        <f t="shared" ref="AA197:BK197" si="88">SUM(AA188:AA189)</f>
        <v>0</v>
      </c>
      <c r="AB197" s="13">
        <f t="shared" si="88"/>
        <v>0</v>
      </c>
      <c r="AC197" s="13">
        <f t="shared" si="88"/>
        <v>0</v>
      </c>
      <c r="AD197" s="13">
        <f t="shared" si="88"/>
        <v>0</v>
      </c>
      <c r="AE197" s="13">
        <f t="shared" si="88"/>
        <v>0</v>
      </c>
      <c r="AF197" s="13">
        <f t="shared" si="88"/>
        <v>0</v>
      </c>
      <c r="AG197" s="13">
        <f t="shared" si="88"/>
        <v>2</v>
      </c>
      <c r="AH197" s="13">
        <f t="shared" si="88"/>
        <v>0.3</v>
      </c>
      <c r="AI197" s="13">
        <f t="shared" si="88"/>
        <v>7</v>
      </c>
      <c r="AJ197" s="13">
        <f t="shared" si="88"/>
        <v>4.01</v>
      </c>
      <c r="AK197" s="13">
        <f t="shared" si="88"/>
        <v>0</v>
      </c>
      <c r="AL197" s="13">
        <f t="shared" si="88"/>
        <v>0</v>
      </c>
      <c r="AM197" s="13">
        <f t="shared" si="88"/>
        <v>0</v>
      </c>
      <c r="AN197" s="13">
        <f t="shared" si="88"/>
        <v>0</v>
      </c>
      <c r="AO197" s="13">
        <f t="shared" si="88"/>
        <v>0</v>
      </c>
      <c r="AP197" s="13">
        <f t="shared" si="88"/>
        <v>0</v>
      </c>
      <c r="AQ197" s="13">
        <f t="shared" si="88"/>
        <v>0</v>
      </c>
      <c r="AR197" s="13">
        <f t="shared" si="88"/>
        <v>0</v>
      </c>
      <c r="AS197" s="13">
        <f t="shared" si="88"/>
        <v>0</v>
      </c>
      <c r="AT197" s="13">
        <f t="shared" si="88"/>
        <v>0</v>
      </c>
      <c r="AU197" s="13">
        <f t="shared" si="88"/>
        <v>0</v>
      </c>
      <c r="AV197" s="13">
        <f t="shared" si="88"/>
        <v>0</v>
      </c>
      <c r="AW197" s="13">
        <f t="shared" si="88"/>
        <v>0</v>
      </c>
      <c r="AX197" s="13">
        <f t="shared" si="88"/>
        <v>0</v>
      </c>
      <c r="AY197" s="13">
        <f t="shared" si="88"/>
        <v>6</v>
      </c>
      <c r="AZ197" s="13">
        <f t="shared" si="88"/>
        <v>0.43</v>
      </c>
      <c r="BA197" s="13">
        <f t="shared" si="88"/>
        <v>0</v>
      </c>
      <c r="BB197" s="13">
        <f t="shared" si="88"/>
        <v>0</v>
      </c>
      <c r="BC197" s="13">
        <f t="shared" si="88"/>
        <v>0</v>
      </c>
      <c r="BD197" s="13">
        <f t="shared" si="88"/>
        <v>0</v>
      </c>
      <c r="BE197" s="13">
        <f t="shared" si="88"/>
        <v>0</v>
      </c>
      <c r="BF197" s="13">
        <f t="shared" si="88"/>
        <v>0</v>
      </c>
      <c r="BG197" s="13">
        <f t="shared" si="88"/>
        <v>114</v>
      </c>
      <c r="BH197" s="13">
        <f t="shared" si="88"/>
        <v>19.989999999999998</v>
      </c>
      <c r="BI197" s="13">
        <f t="shared" si="88"/>
        <v>26</v>
      </c>
      <c r="BJ197" s="13">
        <f t="shared" si="88"/>
        <v>11</v>
      </c>
      <c r="BK197" s="13">
        <f t="shared" si="88"/>
        <v>16</v>
      </c>
      <c r="BL197" s="13">
        <f>SUM(BL188:BL189)</f>
        <v>0</v>
      </c>
    </row>
    <row r="198" spans="1:64" s="13" customFormat="1" x14ac:dyDescent="0.3">
      <c r="A198" s="13" t="s">
        <v>53</v>
      </c>
      <c r="B198" s="13" t="s">
        <v>42</v>
      </c>
      <c r="C198" s="14">
        <v>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1</v>
      </c>
      <c r="J198" s="14" t="s">
        <v>61</v>
      </c>
      <c r="K198" s="14">
        <v>1</v>
      </c>
      <c r="L198" s="14">
        <v>0</v>
      </c>
      <c r="M198" s="14">
        <v>0</v>
      </c>
      <c r="N198" s="14">
        <v>6</v>
      </c>
      <c r="O198" s="14">
        <f t="shared" si="73"/>
        <v>472</v>
      </c>
      <c r="P198" s="13">
        <f t="shared" si="74"/>
        <v>125.60000000000001</v>
      </c>
      <c r="Q198" s="14">
        <f t="shared" si="75"/>
        <v>0</v>
      </c>
      <c r="R198" s="13">
        <f t="shared" si="76"/>
        <v>0</v>
      </c>
      <c r="S198" s="14">
        <f t="shared" si="77"/>
        <v>40</v>
      </c>
      <c r="T198" s="13">
        <f t="shared" si="78"/>
        <v>41.519999999999996</v>
      </c>
      <c r="U198" s="14">
        <f t="shared" si="79"/>
        <v>512</v>
      </c>
      <c r="V198" s="13">
        <f t="shared" si="80"/>
        <v>167.12</v>
      </c>
      <c r="W198" s="14">
        <f t="shared" si="81"/>
        <v>16</v>
      </c>
      <c r="X198" s="13">
        <f t="shared" si="82"/>
        <v>19.96</v>
      </c>
      <c r="Y198" s="14">
        <f t="shared" si="83"/>
        <v>496</v>
      </c>
      <c r="Z198" s="15">
        <f t="shared" si="84"/>
        <v>147.16</v>
      </c>
      <c r="AA198" s="13">
        <f t="shared" ref="AA198:BK198" si="89">SUM(AA190:AA191)</f>
        <v>0</v>
      </c>
      <c r="AB198" s="13">
        <f t="shared" si="89"/>
        <v>0</v>
      </c>
      <c r="AC198" s="13">
        <f t="shared" si="89"/>
        <v>0</v>
      </c>
      <c r="AD198" s="13">
        <f t="shared" si="89"/>
        <v>0</v>
      </c>
      <c r="AE198" s="13">
        <f t="shared" si="89"/>
        <v>0</v>
      </c>
      <c r="AF198" s="13">
        <f t="shared" si="89"/>
        <v>0</v>
      </c>
      <c r="AG198" s="13">
        <f t="shared" si="89"/>
        <v>0</v>
      </c>
      <c r="AH198" s="13">
        <f t="shared" si="89"/>
        <v>0</v>
      </c>
      <c r="AI198" s="13">
        <f t="shared" si="89"/>
        <v>2</v>
      </c>
      <c r="AJ198" s="13">
        <f t="shared" si="89"/>
        <v>0.73</v>
      </c>
      <c r="AK198" s="13">
        <f t="shared" si="89"/>
        <v>0</v>
      </c>
      <c r="AL198" s="13">
        <f t="shared" si="89"/>
        <v>0</v>
      </c>
      <c r="AM198" s="13">
        <f t="shared" si="89"/>
        <v>0</v>
      </c>
      <c r="AN198" s="13">
        <f t="shared" si="89"/>
        <v>0</v>
      </c>
      <c r="AO198" s="13">
        <f t="shared" si="89"/>
        <v>0</v>
      </c>
      <c r="AP198" s="13">
        <f t="shared" si="89"/>
        <v>0</v>
      </c>
      <c r="AQ198" s="13">
        <f t="shared" si="89"/>
        <v>0</v>
      </c>
      <c r="AR198" s="13">
        <f t="shared" si="89"/>
        <v>0</v>
      </c>
      <c r="AS198" s="13">
        <f t="shared" si="89"/>
        <v>0</v>
      </c>
      <c r="AT198" s="13">
        <f t="shared" si="89"/>
        <v>0</v>
      </c>
      <c r="AU198" s="13">
        <f t="shared" si="89"/>
        <v>0</v>
      </c>
      <c r="AV198" s="13">
        <f t="shared" si="89"/>
        <v>0</v>
      </c>
      <c r="AW198" s="13">
        <f t="shared" si="89"/>
        <v>2</v>
      </c>
      <c r="AX198" s="13">
        <f t="shared" si="89"/>
        <v>4.26</v>
      </c>
      <c r="AY198" s="13">
        <f t="shared" si="89"/>
        <v>0</v>
      </c>
      <c r="AZ198" s="13">
        <f t="shared" si="89"/>
        <v>0</v>
      </c>
      <c r="BA198" s="13">
        <f t="shared" si="89"/>
        <v>0</v>
      </c>
      <c r="BB198" s="13">
        <f t="shared" si="89"/>
        <v>0</v>
      </c>
      <c r="BC198" s="13">
        <f t="shared" si="89"/>
        <v>0</v>
      </c>
      <c r="BD198" s="13">
        <f t="shared" si="89"/>
        <v>0</v>
      </c>
      <c r="BE198" s="13">
        <f t="shared" si="89"/>
        <v>0</v>
      </c>
      <c r="BF198" s="13">
        <f t="shared" si="89"/>
        <v>0</v>
      </c>
      <c r="BG198" s="13">
        <f t="shared" si="89"/>
        <v>116</v>
      </c>
      <c r="BH198" s="13">
        <f t="shared" si="89"/>
        <v>30.67</v>
      </c>
      <c r="BI198" s="13">
        <f t="shared" si="89"/>
        <v>8</v>
      </c>
      <c r="BJ198" s="13">
        <f t="shared" si="89"/>
        <v>6.12</v>
      </c>
      <c r="BK198" s="13">
        <f t="shared" si="89"/>
        <v>0</v>
      </c>
      <c r="BL198" s="13">
        <f>SUM(BL190:BL191)</f>
        <v>0</v>
      </c>
    </row>
    <row r="199" spans="1:64" s="13" customFormat="1" x14ac:dyDescent="0.3">
      <c r="A199" s="13" t="s">
        <v>54</v>
      </c>
      <c r="B199" s="13" t="s">
        <v>42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1</v>
      </c>
      <c r="J199" s="14" t="s">
        <v>61</v>
      </c>
      <c r="K199" s="14">
        <v>1</v>
      </c>
      <c r="L199" s="14">
        <v>0</v>
      </c>
      <c r="M199" s="14">
        <v>0</v>
      </c>
      <c r="N199" s="14">
        <v>7</v>
      </c>
      <c r="O199" s="14">
        <f t="shared" si="73"/>
        <v>720</v>
      </c>
      <c r="P199" s="13">
        <f t="shared" si="74"/>
        <v>140.16</v>
      </c>
      <c r="Q199" s="14">
        <f t="shared" si="75"/>
        <v>0</v>
      </c>
      <c r="R199" s="13">
        <f t="shared" si="76"/>
        <v>0</v>
      </c>
      <c r="S199" s="14">
        <f t="shared" si="77"/>
        <v>56</v>
      </c>
      <c r="T199" s="13">
        <f t="shared" si="78"/>
        <v>62.400000000000006</v>
      </c>
      <c r="U199" s="14">
        <f t="shared" si="79"/>
        <v>776</v>
      </c>
      <c r="V199" s="13">
        <f t="shared" si="80"/>
        <v>202.56</v>
      </c>
      <c r="W199" s="14">
        <f t="shared" si="81"/>
        <v>32</v>
      </c>
      <c r="X199" s="13">
        <f t="shared" si="82"/>
        <v>29.36</v>
      </c>
      <c r="Y199" s="14">
        <f t="shared" si="83"/>
        <v>744</v>
      </c>
      <c r="Z199" s="15">
        <f t="shared" si="84"/>
        <v>173.2</v>
      </c>
      <c r="AA199" s="13">
        <f t="shared" ref="AA199:BK199" si="90">SUM(AA192:AA193)</f>
        <v>0</v>
      </c>
      <c r="AB199" s="13">
        <f t="shared" si="90"/>
        <v>0</v>
      </c>
      <c r="AC199" s="13">
        <f t="shared" si="90"/>
        <v>0</v>
      </c>
      <c r="AD199" s="13">
        <f t="shared" si="90"/>
        <v>0</v>
      </c>
      <c r="AE199" s="13">
        <f t="shared" si="90"/>
        <v>0</v>
      </c>
      <c r="AF199" s="13">
        <f t="shared" si="90"/>
        <v>0</v>
      </c>
      <c r="AG199" s="13">
        <f t="shared" si="90"/>
        <v>0</v>
      </c>
      <c r="AH199" s="13">
        <f t="shared" si="90"/>
        <v>0</v>
      </c>
      <c r="AI199" s="13">
        <f t="shared" si="90"/>
        <v>7</v>
      </c>
      <c r="AJ199" s="13">
        <f t="shared" si="90"/>
        <v>3.29</v>
      </c>
      <c r="AK199" s="13">
        <f t="shared" si="90"/>
        <v>0</v>
      </c>
      <c r="AL199" s="13">
        <f t="shared" si="90"/>
        <v>0</v>
      </c>
      <c r="AM199" s="13">
        <f t="shared" si="90"/>
        <v>0</v>
      </c>
      <c r="AN199" s="13">
        <f t="shared" si="90"/>
        <v>0</v>
      </c>
      <c r="AO199" s="13">
        <f t="shared" si="90"/>
        <v>0</v>
      </c>
      <c r="AP199" s="13">
        <f t="shared" si="90"/>
        <v>0</v>
      </c>
      <c r="AQ199" s="13">
        <f t="shared" si="90"/>
        <v>0</v>
      </c>
      <c r="AR199" s="13">
        <f t="shared" si="90"/>
        <v>0</v>
      </c>
      <c r="AS199" s="13">
        <f t="shared" si="90"/>
        <v>0</v>
      </c>
      <c r="AT199" s="13">
        <f t="shared" si="90"/>
        <v>0</v>
      </c>
      <c r="AU199" s="13">
        <f t="shared" si="90"/>
        <v>0</v>
      </c>
      <c r="AV199" s="13">
        <f t="shared" si="90"/>
        <v>0</v>
      </c>
      <c r="AW199" s="13">
        <f t="shared" si="90"/>
        <v>1</v>
      </c>
      <c r="AX199" s="13">
        <f t="shared" si="90"/>
        <v>4.05</v>
      </c>
      <c r="AY199" s="13">
        <f t="shared" si="90"/>
        <v>0</v>
      </c>
      <c r="AZ199" s="13">
        <f t="shared" si="90"/>
        <v>0</v>
      </c>
      <c r="BA199" s="13">
        <f t="shared" si="90"/>
        <v>0</v>
      </c>
      <c r="BB199" s="13">
        <f t="shared" si="90"/>
        <v>0</v>
      </c>
      <c r="BC199" s="13">
        <f t="shared" si="90"/>
        <v>0</v>
      </c>
      <c r="BD199" s="13">
        <f t="shared" si="90"/>
        <v>0</v>
      </c>
      <c r="BE199" s="13">
        <f t="shared" si="90"/>
        <v>0</v>
      </c>
      <c r="BF199" s="13">
        <f t="shared" si="90"/>
        <v>0</v>
      </c>
      <c r="BG199" s="13">
        <f t="shared" si="90"/>
        <v>173</v>
      </c>
      <c r="BH199" s="13">
        <f t="shared" si="90"/>
        <v>31.75</v>
      </c>
      <c r="BI199" s="13">
        <f t="shared" si="90"/>
        <v>13</v>
      </c>
      <c r="BJ199" s="13">
        <f t="shared" si="90"/>
        <v>11.55</v>
      </c>
      <c r="BK199" s="13">
        <f t="shared" si="90"/>
        <v>9</v>
      </c>
      <c r="BL199" s="13">
        <f>SUM(BL192:BL193)</f>
        <v>0</v>
      </c>
    </row>
    <row r="200" spans="1:64" s="13" customFormat="1" x14ac:dyDescent="0.3">
      <c r="A200" s="13" t="s">
        <v>10</v>
      </c>
      <c r="B200" s="13" t="s">
        <v>42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1</v>
      </c>
      <c r="J200" s="14" t="s">
        <v>62</v>
      </c>
      <c r="K200" s="14">
        <v>0</v>
      </c>
      <c r="L200" s="14">
        <v>1</v>
      </c>
      <c r="M200" s="14">
        <v>0</v>
      </c>
      <c r="N200" s="14">
        <v>1</v>
      </c>
      <c r="O200" s="14">
        <f t="shared" si="73"/>
        <v>232</v>
      </c>
      <c r="P200" s="13">
        <f t="shared" si="74"/>
        <v>40.04</v>
      </c>
      <c r="Q200" s="14">
        <f t="shared" si="75"/>
        <v>0</v>
      </c>
      <c r="R200" s="13">
        <f t="shared" si="76"/>
        <v>0</v>
      </c>
      <c r="S200" s="14">
        <f t="shared" si="77"/>
        <v>32</v>
      </c>
      <c r="T200" s="13">
        <f t="shared" si="78"/>
        <v>26.04</v>
      </c>
      <c r="U200" s="14">
        <f t="shared" si="79"/>
        <v>264</v>
      </c>
      <c r="V200" s="13">
        <f t="shared" si="80"/>
        <v>66.08</v>
      </c>
      <c r="W200" s="14">
        <f t="shared" si="81"/>
        <v>40</v>
      </c>
      <c r="X200" s="13">
        <f t="shared" si="82"/>
        <v>35.319999999999993</v>
      </c>
      <c r="Y200" s="14">
        <f t="shared" si="83"/>
        <v>224</v>
      </c>
      <c r="Z200" s="15">
        <f t="shared" si="84"/>
        <v>30.76</v>
      </c>
      <c r="AA200" s="14"/>
      <c r="AC200" s="14"/>
      <c r="AG200" s="14"/>
      <c r="AI200" s="14">
        <v>9</v>
      </c>
      <c r="AJ200" s="13">
        <v>4.2699999999999996</v>
      </c>
      <c r="AK200" s="14"/>
      <c r="AM200" s="14"/>
      <c r="AO200" s="14"/>
      <c r="AQ200" s="14"/>
      <c r="AS200" s="14"/>
      <c r="AU200" s="14"/>
      <c r="AW200" s="14">
        <v>1</v>
      </c>
      <c r="AX200" s="13">
        <v>4.5599999999999996</v>
      </c>
      <c r="AY200" s="14"/>
      <c r="BA200" s="14"/>
      <c r="BC200" s="14"/>
      <c r="BE200" s="14"/>
      <c r="BG200" s="14">
        <v>49</v>
      </c>
      <c r="BH200" s="13">
        <v>5.74</v>
      </c>
      <c r="BI200" s="14">
        <v>7</v>
      </c>
      <c r="BJ200" s="13">
        <v>1.95</v>
      </c>
      <c r="BK200" s="14">
        <v>5</v>
      </c>
    </row>
    <row r="201" spans="1:64" s="13" customFormat="1" x14ac:dyDescent="0.3">
      <c r="A201" s="13" t="s">
        <v>11</v>
      </c>
      <c r="B201" s="13" t="s">
        <v>42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1</v>
      </c>
      <c r="J201" s="14" t="s">
        <v>62</v>
      </c>
      <c r="K201" s="14">
        <v>0</v>
      </c>
      <c r="L201" s="14">
        <v>1</v>
      </c>
      <c r="M201" s="14">
        <v>0</v>
      </c>
      <c r="N201" s="14">
        <v>2</v>
      </c>
      <c r="O201" s="14">
        <f t="shared" si="73"/>
        <v>276</v>
      </c>
      <c r="P201" s="13">
        <f t="shared" si="74"/>
        <v>64.400000000000006</v>
      </c>
      <c r="Q201" s="14">
        <f t="shared" si="75"/>
        <v>0</v>
      </c>
      <c r="R201" s="13">
        <f t="shared" si="76"/>
        <v>0</v>
      </c>
      <c r="S201" s="14">
        <f t="shared" si="77"/>
        <v>52</v>
      </c>
      <c r="T201" s="13">
        <f t="shared" si="78"/>
        <v>27.84</v>
      </c>
      <c r="U201" s="14">
        <f t="shared" si="79"/>
        <v>328</v>
      </c>
      <c r="V201" s="13">
        <f t="shared" si="80"/>
        <v>92.240000000000009</v>
      </c>
      <c r="W201" s="14">
        <f t="shared" si="81"/>
        <v>64</v>
      </c>
      <c r="X201" s="13">
        <f t="shared" si="82"/>
        <v>28.88</v>
      </c>
      <c r="Y201" s="14">
        <f t="shared" si="83"/>
        <v>264</v>
      </c>
      <c r="Z201" s="15">
        <f t="shared" si="84"/>
        <v>63.36</v>
      </c>
      <c r="AA201" s="14"/>
      <c r="AC201" s="14"/>
      <c r="AG201" s="14">
        <v>1</v>
      </c>
      <c r="AH201" s="13">
        <v>0.18</v>
      </c>
      <c r="AI201" s="14">
        <v>15</v>
      </c>
      <c r="AJ201" s="13">
        <v>7.04</v>
      </c>
      <c r="AK201" s="14"/>
      <c r="AM201" s="14"/>
      <c r="AO201" s="14"/>
      <c r="AQ201" s="14"/>
      <c r="AS201" s="14"/>
      <c r="AU201" s="14"/>
      <c r="AW201" s="14"/>
      <c r="AY201" s="14"/>
      <c r="BA201" s="14"/>
      <c r="BC201" s="14"/>
      <c r="BE201" s="14"/>
      <c r="BG201" s="14">
        <v>53</v>
      </c>
      <c r="BH201" s="13">
        <v>8.8800000000000008</v>
      </c>
      <c r="BI201" s="14">
        <v>13</v>
      </c>
      <c r="BJ201" s="13">
        <v>6.96</v>
      </c>
      <c r="BK201" s="14">
        <v>5</v>
      </c>
    </row>
    <row r="202" spans="1:64" s="13" customFormat="1" x14ac:dyDescent="0.3">
      <c r="A202" s="13" t="s">
        <v>12</v>
      </c>
      <c r="B202" s="13" t="s">
        <v>42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1</v>
      </c>
      <c r="J202" s="14" t="s">
        <v>62</v>
      </c>
      <c r="K202" s="14">
        <v>0</v>
      </c>
      <c r="L202" s="14">
        <v>1</v>
      </c>
      <c r="M202" s="14">
        <v>0</v>
      </c>
      <c r="N202" s="14">
        <v>3</v>
      </c>
      <c r="O202" s="14">
        <f t="shared" si="73"/>
        <v>260</v>
      </c>
      <c r="P202" s="13">
        <f t="shared" si="74"/>
        <v>54.4</v>
      </c>
      <c r="Q202" s="14">
        <f t="shared" si="75"/>
        <v>0</v>
      </c>
      <c r="R202" s="13">
        <f t="shared" si="76"/>
        <v>0</v>
      </c>
      <c r="S202" s="14">
        <f t="shared" si="77"/>
        <v>72</v>
      </c>
      <c r="T202" s="13">
        <f t="shared" si="78"/>
        <v>52</v>
      </c>
      <c r="U202" s="14">
        <f t="shared" si="79"/>
        <v>344</v>
      </c>
      <c r="V202" s="13">
        <f t="shared" si="80"/>
        <v>107.92</v>
      </c>
      <c r="W202" s="14">
        <f t="shared" si="81"/>
        <v>24</v>
      </c>
      <c r="X202" s="13">
        <f t="shared" si="82"/>
        <v>16.88</v>
      </c>
      <c r="Y202" s="14">
        <f t="shared" si="83"/>
        <v>308</v>
      </c>
      <c r="Z202" s="15">
        <f t="shared" si="84"/>
        <v>89.52</v>
      </c>
      <c r="AA202" s="14"/>
      <c r="AC202" s="14"/>
      <c r="AG202" s="14"/>
      <c r="AI202" s="14">
        <v>4</v>
      </c>
      <c r="AJ202" s="13">
        <v>1.42</v>
      </c>
      <c r="AK202" s="14"/>
      <c r="AM202" s="14"/>
      <c r="AO202" s="14"/>
      <c r="AQ202" s="14"/>
      <c r="AS202" s="14"/>
      <c r="AU202" s="14"/>
      <c r="AW202" s="14">
        <v>2</v>
      </c>
      <c r="AX202" s="13">
        <v>2.8</v>
      </c>
      <c r="AY202" s="14">
        <v>3</v>
      </c>
      <c r="AZ202" s="13">
        <v>0.38</v>
      </c>
      <c r="BA202" s="14"/>
      <c r="BC202" s="14"/>
      <c r="BE202" s="14"/>
      <c r="BG202" s="14">
        <v>61</v>
      </c>
      <c r="BH202" s="13">
        <v>12.18</v>
      </c>
      <c r="BI202" s="14">
        <v>16</v>
      </c>
      <c r="BJ202" s="13">
        <v>10.199999999999999</v>
      </c>
      <c r="BK202" s="14">
        <v>7</v>
      </c>
    </row>
    <row r="203" spans="1:64" s="13" customFormat="1" x14ac:dyDescent="0.3">
      <c r="A203" s="13" t="s">
        <v>13</v>
      </c>
      <c r="B203" s="13" t="s">
        <v>42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1</v>
      </c>
      <c r="J203" s="14" t="s">
        <v>62</v>
      </c>
      <c r="K203" s="14">
        <v>0</v>
      </c>
      <c r="L203" s="14">
        <v>1</v>
      </c>
      <c r="M203" s="14">
        <v>0</v>
      </c>
      <c r="N203" s="14">
        <v>5</v>
      </c>
      <c r="O203" s="14">
        <f t="shared" si="73"/>
        <v>304</v>
      </c>
      <c r="P203" s="13">
        <f t="shared" si="74"/>
        <v>44.28</v>
      </c>
      <c r="Q203" s="14">
        <f t="shared" si="75"/>
        <v>0</v>
      </c>
      <c r="R203" s="13">
        <f t="shared" si="76"/>
        <v>0</v>
      </c>
      <c r="S203" s="14">
        <f t="shared" si="77"/>
        <v>76</v>
      </c>
      <c r="T203" s="13">
        <f t="shared" si="78"/>
        <v>47.2</v>
      </c>
      <c r="U203" s="14">
        <f t="shared" si="79"/>
        <v>380</v>
      </c>
      <c r="V203" s="13">
        <f t="shared" si="80"/>
        <v>91.47999999999999</v>
      </c>
      <c r="W203" s="14">
        <f t="shared" si="81"/>
        <v>28</v>
      </c>
      <c r="X203" s="13">
        <f t="shared" si="82"/>
        <v>18.52</v>
      </c>
      <c r="Y203" s="14">
        <f t="shared" si="83"/>
        <v>352</v>
      </c>
      <c r="Z203" s="15">
        <f t="shared" si="84"/>
        <v>72.960000000000008</v>
      </c>
      <c r="AA203" s="14"/>
      <c r="AC203" s="14"/>
      <c r="AG203" s="14">
        <v>1</v>
      </c>
      <c r="AH203" s="13">
        <v>0.21</v>
      </c>
      <c r="AI203" s="14">
        <v>5</v>
      </c>
      <c r="AJ203" s="13">
        <v>2.11</v>
      </c>
      <c r="AK203" s="14"/>
      <c r="AM203" s="14"/>
      <c r="AO203" s="14"/>
      <c r="AQ203" s="14"/>
      <c r="AS203" s="14"/>
      <c r="AU203" s="14"/>
      <c r="AW203" s="14">
        <v>1</v>
      </c>
      <c r="AX203" s="13">
        <v>2.31</v>
      </c>
      <c r="AY203" s="14"/>
      <c r="BA203" s="14"/>
      <c r="BC203" s="14"/>
      <c r="BE203" s="14"/>
      <c r="BG203" s="14">
        <v>70</v>
      </c>
      <c r="BH203" s="13">
        <v>8.75</v>
      </c>
      <c r="BI203" s="14">
        <v>18</v>
      </c>
      <c r="BJ203" s="13">
        <v>9.49</v>
      </c>
      <c r="BK203" s="14">
        <v>1</v>
      </c>
    </row>
    <row r="204" spans="1:64" s="13" customFormat="1" x14ac:dyDescent="0.3">
      <c r="A204" s="13" t="s">
        <v>14</v>
      </c>
      <c r="B204" s="13" t="s">
        <v>42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1</v>
      </c>
      <c r="J204" s="14" t="s">
        <v>62</v>
      </c>
      <c r="K204" s="14">
        <v>0</v>
      </c>
      <c r="L204" s="14">
        <v>1</v>
      </c>
      <c r="M204" s="14">
        <v>0</v>
      </c>
      <c r="N204" s="14">
        <v>6</v>
      </c>
      <c r="O204" s="14">
        <f t="shared" si="73"/>
        <v>456</v>
      </c>
      <c r="P204" s="13">
        <f t="shared" si="74"/>
        <v>94.8</v>
      </c>
      <c r="Q204" s="14">
        <f t="shared" si="75"/>
        <v>0</v>
      </c>
      <c r="R204" s="13">
        <f t="shared" si="76"/>
        <v>0</v>
      </c>
      <c r="S204" s="14">
        <f t="shared" si="77"/>
        <v>100</v>
      </c>
      <c r="T204" s="13">
        <f t="shared" si="78"/>
        <v>70.599999999999994</v>
      </c>
      <c r="U204" s="14">
        <f t="shared" si="79"/>
        <v>584</v>
      </c>
      <c r="V204" s="13">
        <f t="shared" si="80"/>
        <v>167.12</v>
      </c>
      <c r="W204" s="14">
        <f t="shared" si="81"/>
        <v>16</v>
      </c>
      <c r="X204" s="13">
        <f t="shared" si="82"/>
        <v>7.7199999999999989</v>
      </c>
      <c r="Y204" s="14">
        <f t="shared" si="83"/>
        <v>540</v>
      </c>
      <c r="Z204" s="15">
        <f t="shared" si="84"/>
        <v>157.68</v>
      </c>
      <c r="AA204" s="14"/>
      <c r="AC204" s="14"/>
      <c r="AG204" s="14">
        <v>1</v>
      </c>
      <c r="AH204" s="13">
        <v>0.22</v>
      </c>
      <c r="AI204" s="14">
        <v>2</v>
      </c>
      <c r="AJ204" s="13">
        <v>1.1399999999999999</v>
      </c>
      <c r="AK204" s="14"/>
      <c r="AM204" s="14"/>
      <c r="AO204" s="14"/>
      <c r="AQ204" s="14"/>
      <c r="AS204" s="14"/>
      <c r="AU204" s="14"/>
      <c r="AW204" s="14">
        <v>1</v>
      </c>
      <c r="AX204" s="13">
        <v>0.56999999999999995</v>
      </c>
      <c r="AY204" s="14">
        <v>7</v>
      </c>
      <c r="AZ204" s="13">
        <v>0.43</v>
      </c>
      <c r="BA204" s="14"/>
      <c r="BC204" s="14"/>
      <c r="BE204" s="14"/>
      <c r="BG204" s="14">
        <v>111</v>
      </c>
      <c r="BH204" s="13">
        <v>22.34</v>
      </c>
      <c r="BI204" s="14">
        <v>24</v>
      </c>
      <c r="BJ204" s="13">
        <v>17.079999999999998</v>
      </c>
      <c r="BK204" s="14"/>
    </row>
    <row r="205" spans="1:64" s="13" customFormat="1" x14ac:dyDescent="0.3">
      <c r="A205" s="13" t="s">
        <v>15</v>
      </c>
      <c r="B205" s="13" t="s">
        <v>42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1</v>
      </c>
      <c r="J205" s="14" t="s">
        <v>62</v>
      </c>
      <c r="K205" s="14">
        <v>0</v>
      </c>
      <c r="L205" s="14">
        <v>1</v>
      </c>
      <c r="M205" s="14">
        <v>0</v>
      </c>
      <c r="N205" s="14">
        <v>7</v>
      </c>
      <c r="O205" s="14">
        <f t="shared" si="73"/>
        <v>316</v>
      </c>
      <c r="P205" s="13">
        <f t="shared" si="74"/>
        <v>63.28</v>
      </c>
      <c r="Q205" s="14">
        <f t="shared" si="75"/>
        <v>0</v>
      </c>
      <c r="R205" s="13">
        <f t="shared" si="76"/>
        <v>0</v>
      </c>
      <c r="S205" s="14">
        <f t="shared" si="77"/>
        <v>48</v>
      </c>
      <c r="T205" s="13">
        <f t="shared" si="78"/>
        <v>55.72</v>
      </c>
      <c r="U205" s="14">
        <f t="shared" si="79"/>
        <v>364</v>
      </c>
      <c r="V205" s="13">
        <f t="shared" si="80"/>
        <v>119</v>
      </c>
      <c r="W205" s="14">
        <f t="shared" si="81"/>
        <v>44</v>
      </c>
      <c r="X205" s="13">
        <f t="shared" si="82"/>
        <v>31.759999999999998</v>
      </c>
      <c r="Y205" s="14">
        <f t="shared" si="83"/>
        <v>320</v>
      </c>
      <c r="Z205" s="15">
        <f t="shared" si="84"/>
        <v>87.240000000000009</v>
      </c>
      <c r="AA205" s="14"/>
      <c r="AC205" s="14"/>
      <c r="AG205" s="14">
        <v>1</v>
      </c>
      <c r="AH205" s="13">
        <v>0.12</v>
      </c>
      <c r="AI205" s="14">
        <v>7</v>
      </c>
      <c r="AJ205" s="13">
        <v>2.81</v>
      </c>
      <c r="AK205" s="14"/>
      <c r="AM205" s="14"/>
      <c r="AO205" s="14"/>
      <c r="AQ205" s="14"/>
      <c r="AS205" s="14"/>
      <c r="AU205" s="14"/>
      <c r="AW205" s="14">
        <v>3</v>
      </c>
      <c r="AX205" s="13">
        <v>5.01</v>
      </c>
      <c r="AY205" s="14"/>
      <c r="BA205" s="14"/>
      <c r="BC205" s="14"/>
      <c r="BE205" s="14"/>
      <c r="BG205" s="14">
        <v>71</v>
      </c>
      <c r="BH205" s="13">
        <v>12.89</v>
      </c>
      <c r="BI205" s="14">
        <v>9</v>
      </c>
      <c r="BJ205" s="13">
        <v>8.92</v>
      </c>
      <c r="BK205" s="14">
        <v>4</v>
      </c>
    </row>
    <row r="206" spans="1:64" s="13" customFormat="1" x14ac:dyDescent="0.3">
      <c r="A206" s="13" t="s">
        <v>17</v>
      </c>
      <c r="B206" s="13" t="s">
        <v>42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1</v>
      </c>
      <c r="J206" s="14" t="s">
        <v>113</v>
      </c>
      <c r="K206" s="14">
        <v>0</v>
      </c>
      <c r="L206" s="14">
        <v>0</v>
      </c>
      <c r="M206" s="14">
        <v>1</v>
      </c>
      <c r="N206" s="14">
        <v>1</v>
      </c>
      <c r="O206" s="14">
        <f t="shared" si="73"/>
        <v>320</v>
      </c>
      <c r="P206" s="13">
        <f t="shared" si="74"/>
        <v>76.08</v>
      </c>
      <c r="Q206" s="14">
        <f t="shared" si="75"/>
        <v>0</v>
      </c>
      <c r="R206" s="13">
        <f t="shared" si="76"/>
        <v>0</v>
      </c>
      <c r="S206" s="14">
        <f t="shared" si="77"/>
        <v>144</v>
      </c>
      <c r="T206" s="13">
        <f t="shared" si="78"/>
        <v>160.95999999999998</v>
      </c>
      <c r="U206" s="14">
        <f t="shared" si="79"/>
        <v>464</v>
      </c>
      <c r="V206" s="13">
        <f t="shared" si="80"/>
        <v>237.04</v>
      </c>
      <c r="W206" s="14">
        <f t="shared" si="81"/>
        <v>48</v>
      </c>
      <c r="X206" s="13">
        <f t="shared" si="82"/>
        <v>73.36</v>
      </c>
      <c r="Y206" s="14">
        <f t="shared" si="83"/>
        <v>416</v>
      </c>
      <c r="Z206" s="15">
        <f t="shared" si="84"/>
        <v>163.68</v>
      </c>
      <c r="AA206" s="14"/>
      <c r="AC206" s="14"/>
      <c r="AG206" s="14"/>
      <c r="AI206" s="14">
        <v>4</v>
      </c>
      <c r="AJ206" s="13">
        <v>1.75</v>
      </c>
      <c r="AK206" s="14"/>
      <c r="AM206" s="14"/>
      <c r="AO206" s="14"/>
      <c r="AQ206" s="14"/>
      <c r="AS206" s="14"/>
      <c r="AU206" s="14"/>
      <c r="AW206" s="14">
        <v>2</v>
      </c>
      <c r="AX206" s="13">
        <v>7.42</v>
      </c>
      <c r="AY206" s="14"/>
      <c r="BA206" s="14"/>
      <c r="BC206" s="14"/>
      <c r="BE206" s="14"/>
      <c r="BG206" s="14">
        <v>36</v>
      </c>
      <c r="BH206" s="13">
        <v>7.76</v>
      </c>
      <c r="BI206" s="14">
        <v>16</v>
      </c>
      <c r="BJ206" s="13">
        <v>12.7</v>
      </c>
      <c r="BK206" s="14"/>
    </row>
    <row r="207" spans="1:64" s="13" customFormat="1" x14ac:dyDescent="0.3">
      <c r="A207" s="13" t="s">
        <v>18</v>
      </c>
      <c r="B207" s="13" t="s">
        <v>42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1</v>
      </c>
      <c r="J207" s="14" t="s">
        <v>113</v>
      </c>
      <c r="K207" s="14">
        <v>0</v>
      </c>
      <c r="L207" s="14">
        <v>0</v>
      </c>
      <c r="M207" s="14">
        <v>1</v>
      </c>
      <c r="N207" s="14">
        <v>2</v>
      </c>
      <c r="O207" s="14">
        <f t="shared" si="73"/>
        <v>392</v>
      </c>
      <c r="P207" s="13">
        <f t="shared" si="74"/>
        <v>49.44</v>
      </c>
      <c r="Q207" s="14">
        <f t="shared" si="75"/>
        <v>0</v>
      </c>
      <c r="R207" s="13">
        <f t="shared" si="76"/>
        <v>0</v>
      </c>
      <c r="S207" s="14">
        <f t="shared" si="77"/>
        <v>32</v>
      </c>
      <c r="T207" s="13">
        <f t="shared" si="78"/>
        <v>50.4</v>
      </c>
      <c r="U207" s="14">
        <f t="shared" si="79"/>
        <v>424</v>
      </c>
      <c r="V207" s="13">
        <f t="shared" si="80"/>
        <v>99.839999999999989</v>
      </c>
      <c r="W207" s="14">
        <f t="shared" si="81"/>
        <v>32</v>
      </c>
      <c r="X207" s="13">
        <f t="shared" si="82"/>
        <v>56.959999999999994</v>
      </c>
      <c r="Y207" s="14">
        <f t="shared" si="83"/>
        <v>392</v>
      </c>
      <c r="Z207" s="15">
        <f t="shared" si="84"/>
        <v>42.88</v>
      </c>
      <c r="AA207" s="14"/>
      <c r="AC207" s="14"/>
      <c r="AG207" s="14"/>
      <c r="AI207" s="14">
        <v>2</v>
      </c>
      <c r="AJ207" s="13">
        <v>1.44</v>
      </c>
      <c r="AK207" s="14"/>
      <c r="AM207" s="14"/>
      <c r="AO207" s="14"/>
      <c r="AQ207" s="14"/>
      <c r="AS207" s="14"/>
      <c r="AU207" s="14"/>
      <c r="AW207" s="14">
        <v>2</v>
      </c>
      <c r="AX207" s="13">
        <v>5.68</v>
      </c>
      <c r="AY207" s="14"/>
      <c r="BA207" s="14"/>
      <c r="BC207" s="14"/>
      <c r="BE207" s="14"/>
      <c r="BG207" s="14">
        <v>47</v>
      </c>
      <c r="BH207" s="13">
        <v>4.74</v>
      </c>
      <c r="BI207" s="14">
        <v>2</v>
      </c>
      <c r="BJ207" s="13">
        <v>0.62</v>
      </c>
      <c r="BK207" s="14"/>
    </row>
    <row r="208" spans="1:64" s="13" customFormat="1" x14ac:dyDescent="0.3">
      <c r="A208" s="13" t="s">
        <v>19</v>
      </c>
      <c r="B208" s="13" t="s">
        <v>42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1</v>
      </c>
      <c r="J208" s="14" t="s">
        <v>113</v>
      </c>
      <c r="K208" s="14">
        <v>0</v>
      </c>
      <c r="L208" s="14">
        <v>0</v>
      </c>
      <c r="M208" s="14">
        <v>1</v>
      </c>
      <c r="N208" s="14">
        <v>3</v>
      </c>
      <c r="O208" s="14">
        <f t="shared" si="73"/>
        <v>392</v>
      </c>
      <c r="P208" s="13">
        <f t="shared" si="74"/>
        <v>56.16</v>
      </c>
      <c r="Q208" s="14">
        <f t="shared" si="75"/>
        <v>8</v>
      </c>
      <c r="R208" s="13">
        <f t="shared" si="76"/>
        <v>3.84</v>
      </c>
      <c r="S208" s="14">
        <f t="shared" si="77"/>
        <v>112</v>
      </c>
      <c r="T208" s="13">
        <f t="shared" si="78"/>
        <v>40.880000000000003</v>
      </c>
      <c r="U208" s="14">
        <f t="shared" si="79"/>
        <v>512</v>
      </c>
      <c r="V208" s="13">
        <f t="shared" si="80"/>
        <v>100.88</v>
      </c>
      <c r="W208" s="14">
        <f t="shared" si="81"/>
        <v>40</v>
      </c>
      <c r="X208" s="13">
        <f t="shared" si="82"/>
        <v>13.68</v>
      </c>
      <c r="Y208" s="14">
        <f t="shared" si="83"/>
        <v>472</v>
      </c>
      <c r="Z208" s="15">
        <f t="shared" si="84"/>
        <v>87.2</v>
      </c>
      <c r="AA208" s="14"/>
      <c r="AC208" s="14">
        <v>1</v>
      </c>
      <c r="AD208" s="13">
        <v>0.48</v>
      </c>
      <c r="AG208" s="14">
        <v>2</v>
      </c>
      <c r="AH208" s="13">
        <v>0.48</v>
      </c>
      <c r="AI208" s="14">
        <v>2</v>
      </c>
      <c r="AJ208" s="13">
        <v>0.75</v>
      </c>
      <c r="AK208" s="14"/>
      <c r="AM208" s="14"/>
      <c r="AO208" s="14"/>
      <c r="AQ208" s="14"/>
      <c r="AS208" s="14"/>
      <c r="AU208" s="14"/>
      <c r="AW208" s="14"/>
      <c r="AY208" s="14"/>
      <c r="BA208" s="14"/>
      <c r="BC208" s="14"/>
      <c r="BE208" s="14"/>
      <c r="BG208" s="14">
        <v>45</v>
      </c>
      <c r="BH208" s="13">
        <v>5.79</v>
      </c>
      <c r="BI208" s="14">
        <v>14</v>
      </c>
      <c r="BJ208" s="13">
        <v>5.1100000000000003</v>
      </c>
      <c r="BK208" s="14">
        <v>12</v>
      </c>
    </row>
    <row r="209" spans="1:64" s="13" customFormat="1" x14ac:dyDescent="0.3">
      <c r="A209" s="13" t="s">
        <v>21</v>
      </c>
      <c r="B209" s="13" t="s">
        <v>42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1</v>
      </c>
      <c r="J209" s="14" t="s">
        <v>113</v>
      </c>
      <c r="K209" s="14">
        <v>0</v>
      </c>
      <c r="L209" s="14">
        <v>0</v>
      </c>
      <c r="M209" s="14">
        <v>1</v>
      </c>
      <c r="N209" s="14">
        <v>5</v>
      </c>
      <c r="O209" s="14">
        <f t="shared" si="73"/>
        <v>488</v>
      </c>
      <c r="P209" s="13">
        <f t="shared" si="74"/>
        <v>107.52</v>
      </c>
      <c r="Q209" s="14">
        <f t="shared" si="75"/>
        <v>0</v>
      </c>
      <c r="R209" s="13">
        <f t="shared" si="76"/>
        <v>0</v>
      </c>
      <c r="S209" s="14">
        <f t="shared" si="77"/>
        <v>88</v>
      </c>
      <c r="T209" s="13">
        <f t="shared" si="78"/>
        <v>37.76</v>
      </c>
      <c r="U209" s="14">
        <f t="shared" si="79"/>
        <v>576</v>
      </c>
      <c r="V209" s="13">
        <f t="shared" si="80"/>
        <v>145.28</v>
      </c>
      <c r="W209" s="14">
        <f t="shared" si="81"/>
        <v>128</v>
      </c>
      <c r="X209" s="13">
        <f t="shared" si="82"/>
        <v>46.56</v>
      </c>
      <c r="Y209" s="14">
        <f t="shared" si="83"/>
        <v>448</v>
      </c>
      <c r="Z209" s="15">
        <f t="shared" si="84"/>
        <v>98.72</v>
      </c>
      <c r="AA209" s="14"/>
      <c r="AC209" s="14"/>
      <c r="AG209" s="14">
        <v>2</v>
      </c>
      <c r="AH209" s="13">
        <v>0.43</v>
      </c>
      <c r="AI209" s="14">
        <v>13</v>
      </c>
      <c r="AJ209" s="13">
        <v>4.49</v>
      </c>
      <c r="AK209" s="14"/>
      <c r="AM209" s="14"/>
      <c r="AO209" s="14"/>
      <c r="AQ209" s="14"/>
      <c r="AS209" s="14"/>
      <c r="AU209" s="14"/>
      <c r="AW209" s="14">
        <v>1</v>
      </c>
      <c r="AX209" s="13">
        <v>0.9</v>
      </c>
      <c r="AY209" s="14"/>
      <c r="BA209" s="14"/>
      <c r="BC209" s="14"/>
      <c r="BE209" s="14"/>
      <c r="BG209" s="14">
        <v>46</v>
      </c>
      <c r="BH209" s="13">
        <v>8.52</v>
      </c>
      <c r="BI209" s="14">
        <v>10</v>
      </c>
      <c r="BJ209" s="13">
        <v>3.82</v>
      </c>
      <c r="BK209" s="14"/>
    </row>
    <row r="210" spans="1:64" s="13" customFormat="1" x14ac:dyDescent="0.3">
      <c r="A210" s="13" t="s">
        <v>22</v>
      </c>
      <c r="B210" s="13" t="s">
        <v>42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1</v>
      </c>
      <c r="J210" s="14" t="s">
        <v>113</v>
      </c>
      <c r="K210" s="14">
        <v>0</v>
      </c>
      <c r="L210" s="14">
        <v>0</v>
      </c>
      <c r="M210" s="14">
        <v>1</v>
      </c>
      <c r="N210" s="14">
        <v>6</v>
      </c>
      <c r="O210" s="14">
        <f t="shared" si="73"/>
        <v>312</v>
      </c>
      <c r="P210" s="13">
        <f t="shared" si="74"/>
        <v>54.48</v>
      </c>
      <c r="Q210" s="14">
        <f t="shared" si="75"/>
        <v>0</v>
      </c>
      <c r="R210" s="13">
        <f t="shared" si="76"/>
        <v>0</v>
      </c>
      <c r="S210" s="14">
        <f t="shared" si="77"/>
        <v>160</v>
      </c>
      <c r="T210" s="13">
        <f t="shared" si="78"/>
        <v>163.19999999999999</v>
      </c>
      <c r="U210" s="14">
        <f t="shared" si="79"/>
        <v>472</v>
      </c>
      <c r="V210" s="13">
        <f t="shared" si="80"/>
        <v>217.68</v>
      </c>
      <c r="W210" s="14">
        <f t="shared" si="81"/>
        <v>48</v>
      </c>
      <c r="X210" s="13">
        <f t="shared" si="82"/>
        <v>103.28</v>
      </c>
      <c r="Y210" s="14">
        <f t="shared" si="83"/>
        <v>424</v>
      </c>
      <c r="Z210" s="15">
        <f t="shared" si="84"/>
        <v>114.4</v>
      </c>
      <c r="AA210" s="14"/>
      <c r="AC210" s="14"/>
      <c r="AG210" s="14"/>
      <c r="AI210" s="14">
        <v>2</v>
      </c>
      <c r="AJ210" s="13">
        <v>0.75</v>
      </c>
      <c r="AK210" s="14"/>
      <c r="AM210" s="14"/>
      <c r="AO210" s="14"/>
      <c r="AQ210" s="14"/>
      <c r="AS210" s="14"/>
      <c r="AU210" s="14"/>
      <c r="AW210" s="14">
        <v>4</v>
      </c>
      <c r="AX210" s="13">
        <v>12.16</v>
      </c>
      <c r="AY210" s="14"/>
      <c r="BA210" s="14"/>
      <c r="BC210" s="14"/>
      <c r="BE210" s="14"/>
      <c r="BG210" s="14">
        <v>37</v>
      </c>
      <c r="BH210" s="13">
        <v>6.06</v>
      </c>
      <c r="BI210" s="14">
        <v>16</v>
      </c>
      <c r="BJ210" s="13">
        <v>8.24</v>
      </c>
      <c r="BK210" s="14">
        <v>2</v>
      </c>
    </row>
    <row r="211" spans="1:64" s="13" customFormat="1" x14ac:dyDescent="0.3">
      <c r="A211" s="13" t="s">
        <v>23</v>
      </c>
      <c r="B211" s="13" t="s">
        <v>42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1</v>
      </c>
      <c r="J211" s="14" t="s">
        <v>113</v>
      </c>
      <c r="K211" s="14">
        <v>0</v>
      </c>
      <c r="L211" s="14">
        <v>0</v>
      </c>
      <c r="M211" s="14">
        <v>1</v>
      </c>
      <c r="N211" s="14">
        <v>7</v>
      </c>
      <c r="O211" s="14">
        <f t="shared" si="73"/>
        <v>640</v>
      </c>
      <c r="P211" s="13">
        <f t="shared" si="74"/>
        <v>124.08</v>
      </c>
      <c r="Q211" s="14">
        <f t="shared" si="75"/>
        <v>0</v>
      </c>
      <c r="R211" s="13">
        <f t="shared" si="76"/>
        <v>0</v>
      </c>
      <c r="S211" s="14">
        <f t="shared" si="77"/>
        <v>72</v>
      </c>
      <c r="T211" s="13">
        <f t="shared" si="78"/>
        <v>64.64</v>
      </c>
      <c r="U211" s="14">
        <f t="shared" si="79"/>
        <v>712</v>
      </c>
      <c r="V211" s="13">
        <f t="shared" si="80"/>
        <v>188.72</v>
      </c>
      <c r="W211" s="14">
        <f t="shared" si="81"/>
        <v>16</v>
      </c>
      <c r="X211" s="13">
        <f t="shared" si="82"/>
        <v>4.6400000000000006</v>
      </c>
      <c r="Y211" s="14">
        <f t="shared" si="83"/>
        <v>696</v>
      </c>
      <c r="Z211" s="15">
        <f t="shared" si="84"/>
        <v>184.07999999999998</v>
      </c>
      <c r="AA211" s="14"/>
      <c r="AC211" s="14"/>
      <c r="AG211" s="14"/>
      <c r="AI211" s="14">
        <v>1</v>
      </c>
      <c r="AJ211" s="13">
        <v>0.32</v>
      </c>
      <c r="AK211" s="14">
        <v>1</v>
      </c>
      <c r="AL211" s="13">
        <v>0.26</v>
      </c>
      <c r="AM211" s="14"/>
      <c r="AO211" s="14"/>
      <c r="AQ211" s="14"/>
      <c r="AS211" s="14"/>
      <c r="AU211" s="14"/>
      <c r="AW211" s="14"/>
      <c r="AY211" s="14"/>
      <c r="BA211" s="14"/>
      <c r="BC211" s="14"/>
      <c r="BE211" s="14"/>
      <c r="BG211" s="14">
        <v>78</v>
      </c>
      <c r="BH211" s="13">
        <v>14.93</v>
      </c>
      <c r="BI211" s="14">
        <v>9</v>
      </c>
      <c r="BJ211" s="13">
        <v>8.08</v>
      </c>
      <c r="BK211" s="14">
        <v>12</v>
      </c>
    </row>
    <row r="212" spans="1:64" x14ac:dyDescent="0.3">
      <c r="J212" s="3"/>
      <c r="O212" s="3">
        <f t="shared" ref="O212:AA212" si="91">SUM(O2:O211)</f>
        <v>41256</v>
      </c>
      <c r="P212" s="3">
        <f t="shared" si="91"/>
        <v>10894.720000000003</v>
      </c>
      <c r="Q212" s="3">
        <f t="shared" si="91"/>
        <v>300</v>
      </c>
      <c r="R212" s="3">
        <f t="shared" si="91"/>
        <v>55.11999999999999</v>
      </c>
      <c r="S212" s="3">
        <f t="shared" si="91"/>
        <v>8368</v>
      </c>
      <c r="T212" s="3">
        <f t="shared" si="91"/>
        <v>14077.959999999988</v>
      </c>
      <c r="U212" s="3">
        <f t="shared" si="91"/>
        <v>51064</v>
      </c>
      <c r="V212" s="3">
        <f t="shared" si="91"/>
        <v>25146.199999999983</v>
      </c>
      <c r="W212" s="3">
        <f t="shared" si="91"/>
        <v>15064</v>
      </c>
      <c r="X212" s="3">
        <f t="shared" si="91"/>
        <v>14829.719999999992</v>
      </c>
      <c r="Y212" s="3">
        <f t="shared" si="91"/>
        <v>35160</v>
      </c>
      <c r="Z212" s="3">
        <f t="shared" si="91"/>
        <v>10222.199999999999</v>
      </c>
      <c r="AA212" s="3">
        <f t="shared" si="91"/>
        <v>1</v>
      </c>
      <c r="AB212" s="3">
        <f t="shared" ref="AB212:BL212" si="92">SUM(AB2:AB211)</f>
        <v>0.21</v>
      </c>
      <c r="AC212" s="3">
        <f t="shared" si="92"/>
        <v>37</v>
      </c>
      <c r="AD212" s="3">
        <f t="shared" si="92"/>
        <v>7.4399999999999995</v>
      </c>
      <c r="AE212" s="3">
        <f t="shared" si="92"/>
        <v>4</v>
      </c>
      <c r="AF212" s="3">
        <f t="shared" si="92"/>
        <v>1.1000000000000001</v>
      </c>
      <c r="AG212" s="3">
        <f t="shared" si="92"/>
        <v>385</v>
      </c>
      <c r="AH212" s="3">
        <f t="shared" si="92"/>
        <v>111.99000000000007</v>
      </c>
      <c r="AI212" s="3">
        <f t="shared" si="92"/>
        <v>1921</v>
      </c>
      <c r="AJ212" s="3">
        <f t="shared" si="92"/>
        <v>1020.6999999999996</v>
      </c>
      <c r="AK212" s="3">
        <f t="shared" si="92"/>
        <v>378</v>
      </c>
      <c r="AL212" s="3">
        <f t="shared" si="92"/>
        <v>113.18000000000008</v>
      </c>
      <c r="AM212" s="3">
        <f t="shared" si="92"/>
        <v>6</v>
      </c>
      <c r="AN212" s="3">
        <f t="shared" si="92"/>
        <v>1.7399999999999998</v>
      </c>
      <c r="AO212" s="3">
        <f t="shared" si="92"/>
        <v>0</v>
      </c>
      <c r="AP212" s="3">
        <f t="shared" si="92"/>
        <v>0</v>
      </c>
      <c r="AQ212" s="3">
        <f t="shared" si="92"/>
        <v>0</v>
      </c>
      <c r="AR212" s="3">
        <f t="shared" si="92"/>
        <v>0</v>
      </c>
      <c r="AS212" s="3">
        <f t="shared" si="92"/>
        <v>2</v>
      </c>
      <c r="AT212" s="3">
        <f t="shared" si="92"/>
        <v>7.18</v>
      </c>
      <c r="AU212" s="3">
        <f t="shared" si="92"/>
        <v>3</v>
      </c>
      <c r="AV212" s="3">
        <f t="shared" si="92"/>
        <v>2.63</v>
      </c>
      <c r="AW212" s="3">
        <f t="shared" si="92"/>
        <v>483</v>
      </c>
      <c r="AX212" s="3">
        <f t="shared" si="92"/>
        <v>1840.180000000001</v>
      </c>
      <c r="AY212" s="3">
        <f t="shared" si="92"/>
        <v>199</v>
      </c>
      <c r="AZ212" s="3">
        <f t="shared" si="92"/>
        <v>22.4</v>
      </c>
      <c r="BA212" s="3">
        <f t="shared" si="92"/>
        <v>9</v>
      </c>
      <c r="BB212" s="3">
        <f t="shared" si="92"/>
        <v>1.23</v>
      </c>
      <c r="BC212" s="3">
        <f t="shared" si="92"/>
        <v>46</v>
      </c>
      <c r="BD212" s="3">
        <f t="shared" si="92"/>
        <v>3.46</v>
      </c>
      <c r="BE212" s="3">
        <f t="shared" si="92"/>
        <v>20</v>
      </c>
      <c r="BF212" s="3">
        <f t="shared" si="92"/>
        <v>2.72</v>
      </c>
      <c r="BG212" s="3">
        <f t="shared" si="92"/>
        <v>6252</v>
      </c>
      <c r="BH212" s="3">
        <f t="shared" si="92"/>
        <v>1108.1200000000001</v>
      </c>
      <c r="BI212" s="3">
        <f t="shared" si="92"/>
        <v>1261</v>
      </c>
      <c r="BJ212" s="3">
        <f t="shared" si="92"/>
        <v>1093.1300000000003</v>
      </c>
      <c r="BK212" s="3">
        <f t="shared" si="92"/>
        <v>790.25</v>
      </c>
      <c r="BL212" s="3">
        <f t="shared" si="92"/>
        <v>159.15875</v>
      </c>
    </row>
    <row r="213" spans="1:64" x14ac:dyDescent="0.3">
      <c r="J213" s="3"/>
    </row>
    <row r="214" spans="1:64" x14ac:dyDescent="0.3">
      <c r="J214" s="3"/>
    </row>
    <row r="215" spans="1:64" x14ac:dyDescent="0.3">
      <c r="J215" s="3"/>
      <c r="S215" s="1"/>
    </row>
    <row r="216" spans="1:64" x14ac:dyDescent="0.3">
      <c r="J216" s="3"/>
      <c r="AW216" s="3">
        <f>5921/3034</f>
        <v>1.9515491100856954</v>
      </c>
    </row>
    <row r="217" spans="1:64" x14ac:dyDescent="0.3">
      <c r="J217" s="3"/>
      <c r="AB217" s="3"/>
      <c r="AD217" s="3"/>
      <c r="AE217" s="3"/>
      <c r="AF217" s="3"/>
      <c r="AH217" s="3"/>
      <c r="AJ217" s="3"/>
      <c r="AL217" s="3"/>
      <c r="AN217" s="3"/>
      <c r="AP217" s="3"/>
      <c r="AR217" s="3"/>
      <c r="AT217" s="3"/>
      <c r="AV217" s="3"/>
      <c r="AX217" s="3"/>
      <c r="AZ217" s="3"/>
      <c r="BB217" s="3"/>
      <c r="BD217" s="3"/>
      <c r="BF217" s="3"/>
      <c r="BH217" s="3"/>
      <c r="BJ217" s="3"/>
      <c r="BL217" s="3"/>
    </row>
    <row r="218" spans="1:64" x14ac:dyDescent="0.3">
      <c r="J218" s="3"/>
      <c r="AB218" s="3"/>
      <c r="AD218" s="3"/>
      <c r="AE218" s="3"/>
      <c r="AF218" s="3"/>
      <c r="AH218" s="3"/>
      <c r="AJ218" s="3"/>
      <c r="AL218" s="3"/>
      <c r="AN218" s="3"/>
      <c r="AP218" s="3"/>
      <c r="AR218" s="3"/>
      <c r="AT218" s="3"/>
      <c r="AV218" s="3"/>
      <c r="AX218" s="3"/>
      <c r="AZ218" s="3"/>
      <c r="BB218" s="3"/>
      <c r="BD218" s="3"/>
      <c r="BF218" s="3"/>
      <c r="BH218" s="3"/>
      <c r="BJ218" s="3"/>
      <c r="BL218" s="3"/>
    </row>
    <row r="219" spans="1:64" x14ac:dyDescent="0.3">
      <c r="J219" s="3"/>
      <c r="AB219" s="3"/>
      <c r="AD219" s="3"/>
      <c r="AE219" s="3"/>
      <c r="AF219" s="3"/>
      <c r="AH219" s="3"/>
      <c r="AJ219" s="3"/>
      <c r="AL219" s="3"/>
      <c r="AN219" s="3"/>
      <c r="AP219" s="3"/>
      <c r="AR219" s="3"/>
      <c r="AT219" s="3"/>
      <c r="AV219" s="3"/>
      <c r="AX219" s="3"/>
      <c r="AZ219" s="3"/>
      <c r="BB219" s="3"/>
      <c r="BD219" s="3"/>
      <c r="BF219" s="3"/>
      <c r="BH219" s="3"/>
      <c r="BJ219" s="3"/>
      <c r="BL219" s="3"/>
    </row>
    <row r="220" spans="1:64" x14ac:dyDescent="0.3">
      <c r="J220" s="3"/>
      <c r="AB220" s="3"/>
      <c r="AD220" s="3"/>
      <c r="AE220" s="3"/>
      <c r="AF220" s="3"/>
      <c r="AH220" s="3"/>
      <c r="AJ220" s="3"/>
      <c r="AL220" s="3"/>
      <c r="AN220" s="3"/>
      <c r="AP220" s="3"/>
      <c r="AR220" s="3"/>
      <c r="AT220" s="3"/>
      <c r="AV220" s="3"/>
      <c r="AX220" s="3"/>
      <c r="AZ220" s="3"/>
      <c r="BB220" s="3"/>
      <c r="BD220" s="3"/>
      <c r="BF220" s="3"/>
      <c r="BH220" s="3"/>
      <c r="BJ220" s="3"/>
      <c r="BL220" s="3"/>
    </row>
    <row r="221" spans="1:64" x14ac:dyDescent="0.3">
      <c r="J221" s="3"/>
      <c r="AB221" s="3"/>
      <c r="AD221" s="3"/>
      <c r="AE221" s="3"/>
      <c r="AF221" s="3"/>
      <c r="AH221" s="3"/>
      <c r="AJ221" s="3"/>
      <c r="AL221" s="3"/>
      <c r="AN221" s="3"/>
      <c r="AP221" s="3"/>
      <c r="AR221" s="3"/>
      <c r="AT221" s="3"/>
      <c r="AV221" s="3"/>
      <c r="AX221" s="3"/>
      <c r="AZ221" s="3"/>
      <c r="BB221" s="3"/>
      <c r="BD221" s="3"/>
      <c r="BF221" s="3"/>
      <c r="BH221" s="3"/>
      <c r="BJ221" s="3"/>
      <c r="BL221" s="3"/>
    </row>
    <row r="222" spans="1:64" x14ac:dyDescent="0.3">
      <c r="J222" s="3"/>
      <c r="AB222" s="3"/>
      <c r="AD222" s="3"/>
      <c r="AE222" s="3"/>
      <c r="AF222" s="3"/>
      <c r="AH222" s="3"/>
      <c r="AJ222" s="3"/>
      <c r="AL222" s="3"/>
      <c r="AN222" s="3"/>
      <c r="AP222" s="3"/>
      <c r="AR222" s="3"/>
      <c r="AT222" s="3"/>
      <c r="AV222" s="3"/>
      <c r="AX222" s="3"/>
      <c r="AZ222" s="3"/>
      <c r="BB222" s="3"/>
      <c r="BD222" s="3"/>
      <c r="BF222" s="3"/>
      <c r="BH222" s="3"/>
      <c r="BJ222" s="3"/>
      <c r="BL222" s="3"/>
    </row>
    <row r="223" spans="1:64" x14ac:dyDescent="0.3">
      <c r="J223" s="3"/>
      <c r="AB223" s="3"/>
      <c r="AD223" s="3"/>
      <c r="AE223" s="3"/>
      <c r="AF223" s="3"/>
      <c r="AH223" s="3"/>
      <c r="AJ223" s="3"/>
      <c r="AL223" s="3"/>
      <c r="AN223" s="3"/>
      <c r="AP223" s="3"/>
      <c r="AR223" s="3"/>
      <c r="AT223" s="3"/>
      <c r="AV223" s="3"/>
      <c r="AX223" s="3"/>
      <c r="AZ223" s="3"/>
      <c r="BB223" s="3"/>
      <c r="BD223" s="3"/>
      <c r="BF223" s="3"/>
      <c r="BH223" s="3"/>
      <c r="BJ223" s="3"/>
      <c r="BL223" s="3"/>
    </row>
    <row r="224" spans="1:64" x14ac:dyDescent="0.3">
      <c r="AB224" s="3"/>
      <c r="AD224" s="3"/>
      <c r="AE224" s="3"/>
      <c r="AF224" s="3"/>
      <c r="AH224" s="3"/>
      <c r="AJ224" s="3"/>
      <c r="AL224" s="3"/>
      <c r="AN224" s="3"/>
      <c r="AP224" s="3"/>
      <c r="AR224" s="3"/>
      <c r="AT224" s="3"/>
      <c r="AV224" s="3"/>
      <c r="AX224" s="3"/>
      <c r="AZ224" s="3"/>
      <c r="BB224" s="3"/>
      <c r="BD224" s="3"/>
      <c r="BF224" s="3"/>
      <c r="BH224" s="3"/>
      <c r="BJ224" s="3"/>
      <c r="BL224" s="3"/>
    </row>
    <row r="225" spans="28:64" x14ac:dyDescent="0.3">
      <c r="AB225" s="3"/>
      <c r="AD225" s="3"/>
      <c r="AE225" s="3"/>
      <c r="AF225" s="3"/>
      <c r="AH225" s="3"/>
      <c r="AJ225" s="3"/>
      <c r="AL225" s="3"/>
      <c r="AN225" s="3"/>
      <c r="AP225" s="3"/>
      <c r="AR225" s="3"/>
      <c r="AT225" s="3"/>
      <c r="AV225" s="3"/>
      <c r="AX225" s="3"/>
      <c r="AZ225" s="3"/>
      <c r="BB225" s="3"/>
      <c r="BD225" s="3"/>
      <c r="BF225" s="3"/>
      <c r="BH225" s="3"/>
      <c r="BJ225" s="3"/>
      <c r="BL225" s="3"/>
    </row>
    <row r="226" spans="28:64" x14ac:dyDescent="0.3">
      <c r="AB226" s="3"/>
      <c r="AD226" s="3"/>
      <c r="AE226" s="3"/>
      <c r="AF226" s="3"/>
      <c r="AH226" s="3"/>
      <c r="AJ226" s="3"/>
      <c r="AL226" s="3"/>
      <c r="AN226" s="3"/>
      <c r="AP226" s="3"/>
      <c r="AR226" s="3"/>
      <c r="AT226" s="3"/>
      <c r="AV226" s="3"/>
      <c r="AX226" s="3"/>
      <c r="AZ226" s="3"/>
      <c r="BB226" s="3"/>
      <c r="BD226" s="3"/>
      <c r="BF226" s="3"/>
      <c r="BH226" s="3"/>
      <c r="BJ226" s="3"/>
      <c r="BL226" s="3"/>
    </row>
    <row r="227" spans="28:64" x14ac:dyDescent="0.3">
      <c r="AB227" s="3"/>
      <c r="AD227" s="3"/>
      <c r="AE227" s="3"/>
      <c r="AF227" s="3"/>
      <c r="AH227" s="3"/>
      <c r="AJ227" s="3"/>
      <c r="AL227" s="3"/>
      <c r="AN227" s="3"/>
      <c r="AP227" s="3"/>
      <c r="AR227" s="3"/>
      <c r="AT227" s="3"/>
      <c r="AV227" s="3"/>
      <c r="AX227" s="3"/>
      <c r="AZ227" s="3"/>
      <c r="BB227" s="3"/>
      <c r="BD227" s="3"/>
      <c r="BF227" s="3"/>
      <c r="BH227" s="3"/>
      <c r="BJ227" s="3"/>
      <c r="BL227" s="3"/>
    </row>
    <row r="228" spans="28:64" x14ac:dyDescent="0.3">
      <c r="AB228" s="3"/>
      <c r="AD228" s="3"/>
      <c r="AE228" s="3"/>
      <c r="AF228" s="3"/>
      <c r="AH228" s="3"/>
      <c r="AJ228" s="3"/>
      <c r="AL228" s="3"/>
      <c r="AN228" s="3"/>
      <c r="AP228" s="3"/>
      <c r="AR228" s="3"/>
      <c r="AT228" s="3"/>
      <c r="AV228" s="3"/>
      <c r="AX228" s="3"/>
      <c r="AZ228" s="3"/>
      <c r="BB228" s="3"/>
      <c r="BD228" s="3"/>
      <c r="BF228" s="3"/>
      <c r="BH228" s="3"/>
      <c r="BJ228" s="3"/>
      <c r="BL228" s="3"/>
    </row>
    <row r="229" spans="28:64" x14ac:dyDescent="0.3">
      <c r="AB229" s="3"/>
      <c r="AD229" s="3"/>
      <c r="AE229" s="3"/>
      <c r="AF229" s="3"/>
      <c r="AH229" s="3"/>
      <c r="AJ229" s="3"/>
      <c r="AL229" s="3"/>
      <c r="AN229" s="3"/>
      <c r="AP229" s="3"/>
      <c r="AR229" s="3"/>
      <c r="AT229" s="3"/>
      <c r="AV229" s="3"/>
      <c r="AX229" s="3"/>
      <c r="AZ229" s="3"/>
      <c r="BB229" s="3"/>
      <c r="BD229" s="3"/>
      <c r="BF229" s="3"/>
      <c r="BH229" s="3"/>
      <c r="BJ229" s="3"/>
      <c r="BL229" s="3"/>
    </row>
    <row r="230" spans="28:64" x14ac:dyDescent="0.3">
      <c r="AB230" s="3"/>
      <c r="AD230" s="3"/>
      <c r="AE230" s="3"/>
      <c r="AF230" s="3"/>
      <c r="AH230" s="3"/>
      <c r="AJ230" s="3"/>
      <c r="AL230" s="3"/>
      <c r="AN230" s="3"/>
      <c r="AP230" s="3"/>
      <c r="AR230" s="3"/>
      <c r="AT230" s="3"/>
      <c r="AV230" s="3"/>
      <c r="AX230" s="3"/>
      <c r="AZ230" s="3"/>
      <c r="BB230" s="3"/>
      <c r="BD230" s="3"/>
      <c r="BF230" s="3"/>
      <c r="BH230" s="3"/>
      <c r="BJ230" s="3"/>
      <c r="BL230" s="3"/>
    </row>
    <row r="231" spans="28:64" x14ac:dyDescent="0.3">
      <c r="AB231" s="3"/>
      <c r="AD231" s="3"/>
      <c r="AE231" s="3"/>
      <c r="AF231" s="3"/>
      <c r="AH231" s="3"/>
      <c r="AJ231" s="3"/>
      <c r="AL231" s="3"/>
      <c r="AN231" s="3"/>
      <c r="AP231" s="3"/>
      <c r="AR231" s="3"/>
      <c r="AT231" s="3"/>
      <c r="AV231" s="3"/>
      <c r="AX231" s="3"/>
      <c r="AZ231" s="3"/>
      <c r="BB231" s="3"/>
      <c r="BD231" s="3"/>
      <c r="BF231" s="3"/>
      <c r="BH231" s="3"/>
      <c r="BJ231" s="3"/>
      <c r="BL231" s="3"/>
    </row>
    <row r="232" spans="28:64" x14ac:dyDescent="0.3">
      <c r="AB232" s="3"/>
      <c r="AD232" s="3"/>
      <c r="AE232" s="3"/>
      <c r="AF232" s="3"/>
      <c r="AH232" s="3"/>
      <c r="AJ232" s="3"/>
      <c r="AL232" s="3"/>
      <c r="AN232" s="3"/>
      <c r="AP232" s="3"/>
      <c r="AR232" s="3"/>
      <c r="AT232" s="3"/>
      <c r="AV232" s="3"/>
      <c r="AX232" s="3"/>
      <c r="AZ232" s="3"/>
      <c r="BB232" s="3"/>
      <c r="BD232" s="3"/>
      <c r="BF232" s="3"/>
      <c r="BH232" s="3"/>
      <c r="BJ232" s="3"/>
      <c r="BL232" s="3"/>
    </row>
    <row r="233" spans="28:64" x14ac:dyDescent="0.3">
      <c r="AB233" s="3"/>
      <c r="AD233" s="3"/>
      <c r="AE233" s="3"/>
      <c r="AF233" s="3"/>
      <c r="AH233" s="3"/>
      <c r="AJ233" s="3"/>
      <c r="AL233" s="3"/>
      <c r="AN233" s="3"/>
      <c r="AP233" s="3"/>
      <c r="AR233" s="3"/>
      <c r="AT233" s="3"/>
      <c r="AV233" s="3"/>
      <c r="AX233" s="3"/>
      <c r="AZ233" s="3"/>
      <c r="BB233" s="3"/>
      <c r="BD233" s="3"/>
      <c r="BF233" s="3"/>
      <c r="BH233" s="3"/>
      <c r="BJ233" s="3"/>
      <c r="BL233" s="3"/>
    </row>
    <row r="234" spans="28:64" x14ac:dyDescent="0.3">
      <c r="AB234" s="3"/>
      <c r="AD234" s="3"/>
      <c r="AE234" s="3"/>
      <c r="AF234" s="3"/>
      <c r="AH234" s="3"/>
      <c r="AJ234" s="3"/>
      <c r="AL234" s="3"/>
      <c r="AN234" s="3"/>
      <c r="AP234" s="3"/>
      <c r="AR234" s="3"/>
      <c r="AT234" s="3"/>
      <c r="AV234" s="3"/>
      <c r="AX234" s="3"/>
      <c r="AZ234" s="3"/>
      <c r="BB234" s="3"/>
      <c r="BD234" s="3"/>
      <c r="BF234" s="3"/>
      <c r="BH234" s="3"/>
      <c r="BJ234" s="3"/>
      <c r="BL234" s="3"/>
    </row>
    <row r="235" spans="28:64" x14ac:dyDescent="0.3">
      <c r="AB235" s="3"/>
      <c r="AD235" s="3"/>
      <c r="AE235" s="3"/>
      <c r="AF235" s="3"/>
      <c r="AH235" s="3"/>
      <c r="AJ235" s="3"/>
      <c r="AL235" s="3"/>
      <c r="AN235" s="3"/>
      <c r="AP235" s="3"/>
      <c r="AR235" s="3"/>
      <c r="AT235" s="3"/>
      <c r="AV235" s="3"/>
      <c r="AX235" s="3"/>
      <c r="AZ235" s="3"/>
      <c r="BB235" s="3"/>
      <c r="BD235" s="3"/>
      <c r="BF235" s="3"/>
      <c r="BH235" s="3"/>
      <c r="BJ235" s="3"/>
      <c r="BL235" s="3"/>
    </row>
    <row r="236" spans="28:64" x14ac:dyDescent="0.3">
      <c r="AB236" s="3"/>
      <c r="AD236" s="3"/>
      <c r="AE236" s="3"/>
      <c r="AF236" s="3"/>
      <c r="AH236" s="3"/>
      <c r="AJ236" s="3"/>
      <c r="AL236" s="3"/>
      <c r="AN236" s="3"/>
      <c r="AP236" s="3"/>
      <c r="AR236" s="3"/>
      <c r="AT236" s="3"/>
      <c r="AV236" s="3"/>
      <c r="AX236" s="3"/>
      <c r="AZ236" s="3"/>
      <c r="BB236" s="3"/>
      <c r="BD236" s="3"/>
      <c r="BF236" s="3"/>
      <c r="BH236" s="3"/>
      <c r="BJ236" s="3"/>
      <c r="BL236" s="3"/>
    </row>
    <row r="237" spans="28:64" x14ac:dyDescent="0.3">
      <c r="AB237" s="3"/>
      <c r="AD237" s="3"/>
      <c r="AE237" s="3"/>
      <c r="AF237" s="3"/>
      <c r="AH237" s="3"/>
      <c r="AJ237" s="3"/>
      <c r="AL237" s="3"/>
      <c r="AN237" s="3"/>
      <c r="AP237" s="3"/>
      <c r="AR237" s="3"/>
      <c r="AT237" s="3"/>
      <c r="AV237" s="3"/>
      <c r="AX237" s="3"/>
      <c r="AZ237" s="3"/>
      <c r="BB237" s="3"/>
      <c r="BD237" s="3"/>
      <c r="BF237" s="3"/>
      <c r="BH237" s="3"/>
      <c r="BJ237" s="3"/>
      <c r="BL237" s="3"/>
    </row>
    <row r="238" spans="28:64" x14ac:dyDescent="0.3">
      <c r="AB238" s="3"/>
      <c r="AD238" s="3"/>
      <c r="AE238" s="3"/>
      <c r="AF238" s="3"/>
      <c r="AH238" s="3"/>
      <c r="AJ238" s="3"/>
      <c r="AL238" s="3"/>
      <c r="AN238" s="3"/>
      <c r="AP238" s="3"/>
      <c r="AR238" s="3"/>
      <c r="AT238" s="3"/>
      <c r="AV238" s="3"/>
      <c r="AX238" s="3"/>
      <c r="AZ238" s="3"/>
      <c r="BB238" s="3"/>
      <c r="BD238" s="3"/>
      <c r="BF238" s="3"/>
      <c r="BH238" s="3"/>
      <c r="BJ238" s="3"/>
      <c r="BL238" s="3"/>
    </row>
    <row r="239" spans="28:64" x14ac:dyDescent="0.3">
      <c r="AB239" s="3"/>
      <c r="AD239" s="3"/>
      <c r="AE239" s="3"/>
      <c r="AF239" s="3"/>
      <c r="AH239" s="3"/>
      <c r="AJ239" s="3"/>
      <c r="AL239" s="3"/>
      <c r="AN239" s="3"/>
      <c r="AP239" s="3"/>
      <c r="AR239" s="3"/>
      <c r="AT239" s="3"/>
      <c r="AV239" s="3"/>
      <c r="AX239" s="3"/>
      <c r="AZ239" s="3"/>
      <c r="BB239" s="3"/>
      <c r="BD239" s="3"/>
      <c r="BF239" s="3"/>
      <c r="BH239" s="3"/>
      <c r="BJ239" s="3"/>
      <c r="BL239" s="3"/>
    </row>
    <row r="240" spans="28:64" x14ac:dyDescent="0.3">
      <c r="AB240" s="3"/>
      <c r="AD240" s="3"/>
      <c r="AE240" s="3"/>
      <c r="AF240" s="3"/>
      <c r="AH240" s="3"/>
      <c r="AJ240" s="3"/>
      <c r="AL240" s="3"/>
      <c r="AN240" s="3"/>
      <c r="AP240" s="3"/>
      <c r="AR240" s="3"/>
      <c r="AT240" s="3"/>
      <c r="AV240" s="3"/>
      <c r="AX240" s="3"/>
      <c r="AZ240" s="3"/>
      <c r="BB240" s="3"/>
      <c r="BD240" s="3"/>
      <c r="BF240" s="3"/>
      <c r="BH240" s="3"/>
      <c r="BJ240" s="3"/>
      <c r="BL240" s="3"/>
    </row>
    <row r="241" spans="28:64" x14ac:dyDescent="0.3">
      <c r="AB241" s="3"/>
      <c r="AD241" s="3"/>
      <c r="AE241" s="3"/>
      <c r="AF241" s="3"/>
      <c r="AH241" s="3"/>
      <c r="AJ241" s="3"/>
      <c r="AL241" s="3"/>
      <c r="AN241" s="3"/>
      <c r="AP241" s="3"/>
      <c r="AR241" s="3"/>
      <c r="AT241" s="3"/>
      <c r="AV241" s="3"/>
      <c r="AX241" s="3"/>
      <c r="AZ241" s="3"/>
      <c r="BB241" s="3"/>
      <c r="BD241" s="3"/>
      <c r="BF241" s="3"/>
      <c r="BH241" s="3"/>
      <c r="BJ241" s="3"/>
      <c r="BL241" s="3"/>
    </row>
    <row r="242" spans="28:64" x14ac:dyDescent="0.3">
      <c r="AB242" s="3"/>
      <c r="AD242" s="3"/>
      <c r="AE242" s="3"/>
      <c r="AF242" s="3"/>
      <c r="AH242" s="3"/>
      <c r="AJ242" s="3"/>
      <c r="AL242" s="3"/>
      <c r="AN242" s="3"/>
      <c r="AP242" s="3"/>
      <c r="AR242" s="3"/>
      <c r="AT242" s="3"/>
      <c r="AV242" s="3"/>
      <c r="AX242" s="3"/>
      <c r="AZ242" s="3"/>
      <c r="BB242" s="3"/>
      <c r="BD242" s="3"/>
      <c r="BF242" s="3"/>
      <c r="BH242" s="3"/>
      <c r="BJ242" s="3"/>
      <c r="BL242" s="3"/>
    </row>
    <row r="243" spans="28:64" x14ac:dyDescent="0.3">
      <c r="AB243" s="3"/>
      <c r="AD243" s="3"/>
      <c r="AE243" s="3"/>
      <c r="AF243" s="3"/>
      <c r="AH243" s="3"/>
      <c r="AJ243" s="3"/>
      <c r="AL243" s="3"/>
      <c r="AN243" s="3"/>
      <c r="AP243" s="3"/>
      <c r="AR243" s="3"/>
      <c r="AT243" s="3"/>
      <c r="AV243" s="3"/>
      <c r="AX243" s="3"/>
      <c r="AZ243" s="3"/>
      <c r="BB243" s="3"/>
      <c r="BD243" s="3"/>
      <c r="BF243" s="3"/>
      <c r="BH243" s="3"/>
      <c r="BJ243" s="3"/>
      <c r="BL243" s="3"/>
    </row>
    <row r="244" spans="28:64" x14ac:dyDescent="0.3">
      <c r="AB244" s="3"/>
      <c r="AD244" s="3"/>
      <c r="AE244" s="3"/>
      <c r="AF244" s="3"/>
      <c r="AH244" s="3"/>
      <c r="AJ244" s="3"/>
      <c r="AL244" s="3"/>
      <c r="AN244" s="3"/>
      <c r="AP244" s="3"/>
      <c r="AR244" s="3"/>
      <c r="AT244" s="3"/>
      <c r="AV244" s="3"/>
      <c r="AX244" s="3"/>
      <c r="AZ244" s="3"/>
      <c r="BB244" s="3"/>
      <c r="BD244" s="3"/>
      <c r="BF244" s="3"/>
      <c r="BH244" s="3"/>
      <c r="BJ244" s="3"/>
      <c r="BL244" s="3"/>
    </row>
    <row r="245" spans="28:64" x14ac:dyDescent="0.3">
      <c r="AB245" s="3"/>
      <c r="AD245" s="3"/>
      <c r="AE245" s="3"/>
      <c r="AF245" s="3"/>
      <c r="AH245" s="3"/>
      <c r="AJ245" s="3"/>
      <c r="AL245" s="3"/>
      <c r="AN245" s="3"/>
      <c r="AP245" s="3"/>
      <c r="AR245" s="3"/>
      <c r="AT245" s="3"/>
      <c r="AV245" s="3"/>
      <c r="AX245" s="3"/>
      <c r="AZ245" s="3"/>
      <c r="BB245" s="3"/>
      <c r="BD245" s="3"/>
      <c r="BF245" s="3"/>
      <c r="BH245" s="3"/>
      <c r="BJ245" s="3"/>
      <c r="BL245" s="3"/>
    </row>
    <row r="246" spans="28:64" x14ac:dyDescent="0.3">
      <c r="AB246" s="3"/>
      <c r="AD246" s="3"/>
      <c r="AE246" s="3"/>
      <c r="AF246" s="3"/>
      <c r="AH246" s="3"/>
      <c r="AJ246" s="3"/>
      <c r="AL246" s="3"/>
      <c r="AN246" s="3"/>
      <c r="AP246" s="3"/>
      <c r="AR246" s="3"/>
      <c r="AT246" s="3"/>
      <c r="AV246" s="3"/>
      <c r="AX246" s="3"/>
      <c r="AZ246" s="3"/>
      <c r="BB246" s="3"/>
      <c r="BD246" s="3"/>
      <c r="BF246" s="3"/>
      <c r="BH246" s="3"/>
      <c r="BJ246" s="3"/>
      <c r="BL246" s="3"/>
    </row>
    <row r="247" spans="28:64" x14ac:dyDescent="0.3">
      <c r="AB247" s="3"/>
      <c r="AD247" s="3"/>
      <c r="AE247" s="3"/>
      <c r="AF247" s="3"/>
      <c r="AH247" s="3"/>
      <c r="AJ247" s="3"/>
      <c r="AL247" s="3"/>
      <c r="AN247" s="3"/>
      <c r="AP247" s="3"/>
      <c r="AR247" s="3"/>
      <c r="AT247" s="3"/>
      <c r="AV247" s="3"/>
      <c r="AX247" s="3"/>
      <c r="AZ247" s="3"/>
      <c r="BB247" s="3"/>
      <c r="BD247" s="3"/>
      <c r="BF247" s="3"/>
      <c r="BH247" s="3"/>
      <c r="BJ247" s="3"/>
      <c r="BL247" s="3"/>
    </row>
    <row r="248" spans="28:64" x14ac:dyDescent="0.3">
      <c r="AB248" s="3"/>
      <c r="AD248" s="3"/>
      <c r="AE248" s="3"/>
      <c r="AF248" s="3"/>
      <c r="AH248" s="3"/>
      <c r="AJ248" s="3"/>
      <c r="AL248" s="3"/>
      <c r="AN248" s="3"/>
      <c r="AP248" s="3"/>
      <c r="AR248" s="3"/>
      <c r="AT248" s="3"/>
      <c r="AV248" s="3"/>
      <c r="AX248" s="3"/>
      <c r="AZ248" s="3"/>
      <c r="BB248" s="3"/>
      <c r="BD248" s="3"/>
      <c r="BF248" s="3"/>
      <c r="BH248" s="3"/>
      <c r="BJ248" s="3"/>
      <c r="BL248" s="3"/>
    </row>
    <row r="249" spans="28:64" x14ac:dyDescent="0.3">
      <c r="AB249" s="3"/>
      <c r="AD249" s="3"/>
      <c r="AE249" s="3"/>
      <c r="AF249" s="3"/>
      <c r="AH249" s="3"/>
      <c r="AJ249" s="3"/>
      <c r="AL249" s="3"/>
      <c r="AN249" s="3"/>
      <c r="AP249" s="3"/>
      <c r="AR249" s="3"/>
      <c r="AT249" s="3"/>
      <c r="AV249" s="3"/>
      <c r="AX249" s="3"/>
      <c r="AZ249" s="3"/>
      <c r="BB249" s="3"/>
      <c r="BD249" s="3"/>
      <c r="BF249" s="3"/>
      <c r="BH249" s="3"/>
      <c r="BJ249" s="3"/>
      <c r="BL249" s="3"/>
    </row>
    <row r="250" spans="28:64" x14ac:dyDescent="0.3">
      <c r="AB250" s="3"/>
      <c r="AD250" s="3"/>
      <c r="AE250" s="3"/>
      <c r="AF250" s="3"/>
      <c r="AH250" s="3"/>
      <c r="AJ250" s="3"/>
      <c r="AL250" s="3"/>
      <c r="AN250" s="3"/>
      <c r="AP250" s="3"/>
      <c r="AR250" s="3"/>
      <c r="AT250" s="3"/>
      <c r="AV250" s="3"/>
      <c r="AX250" s="3"/>
      <c r="AZ250" s="3"/>
      <c r="BB250" s="3"/>
      <c r="BD250" s="3"/>
      <c r="BF250" s="3"/>
      <c r="BH250" s="3"/>
      <c r="BJ250" s="3"/>
      <c r="BL250" s="3"/>
    </row>
    <row r="251" spans="28:64" x14ac:dyDescent="0.3">
      <c r="AB251" s="3"/>
      <c r="AD251" s="3"/>
      <c r="AE251" s="3"/>
      <c r="AF251" s="3"/>
      <c r="AH251" s="3"/>
      <c r="AJ251" s="3"/>
      <c r="AL251" s="3"/>
      <c r="AN251" s="3"/>
      <c r="AP251" s="3"/>
      <c r="AR251" s="3"/>
      <c r="AT251" s="3"/>
      <c r="AV251" s="3"/>
      <c r="AX251" s="3"/>
      <c r="AZ251" s="3"/>
      <c r="BB251" s="3"/>
      <c r="BD251" s="3"/>
      <c r="BF251" s="3"/>
      <c r="BH251" s="3"/>
      <c r="BJ251" s="3"/>
      <c r="BL251" s="3"/>
    </row>
    <row r="252" spans="28:64" x14ac:dyDescent="0.3">
      <c r="AB252" s="3"/>
      <c r="AD252" s="3"/>
      <c r="AE252" s="3"/>
      <c r="AF252" s="3"/>
      <c r="AH252" s="3"/>
      <c r="AJ252" s="3"/>
      <c r="AL252" s="3"/>
      <c r="AN252" s="3"/>
      <c r="AP252" s="3"/>
      <c r="AR252" s="3"/>
      <c r="AT252" s="3"/>
      <c r="AV252" s="3"/>
      <c r="AX252" s="3"/>
      <c r="AZ252" s="3"/>
      <c r="BB252" s="3"/>
      <c r="BD252" s="3"/>
      <c r="BF252" s="3"/>
      <c r="BH252" s="3"/>
      <c r="BJ252" s="3"/>
      <c r="BL252" s="3"/>
    </row>
    <row r="253" spans="28:64" x14ac:dyDescent="0.3">
      <c r="AB253" s="3"/>
      <c r="AD253" s="3"/>
      <c r="AE253" s="3"/>
      <c r="AF253" s="3"/>
      <c r="AH253" s="3"/>
      <c r="AJ253" s="3"/>
      <c r="AL253" s="3"/>
      <c r="AN253" s="3"/>
      <c r="AP253" s="3"/>
      <c r="AR253" s="3"/>
      <c r="AT253" s="3"/>
      <c r="AV253" s="3"/>
      <c r="AX253" s="3"/>
      <c r="AZ253" s="3"/>
      <c r="BB253" s="3"/>
      <c r="BD253" s="3"/>
      <c r="BF253" s="3"/>
      <c r="BH253" s="3"/>
      <c r="BJ253" s="3"/>
      <c r="BL253" s="3"/>
    </row>
    <row r="254" spans="28:64" x14ac:dyDescent="0.3">
      <c r="AB254" s="3"/>
      <c r="AD254" s="3"/>
      <c r="AE254" s="3"/>
      <c r="AF254" s="3"/>
      <c r="AH254" s="3"/>
      <c r="AJ254" s="3"/>
      <c r="AL254" s="3"/>
      <c r="AN254" s="3"/>
      <c r="AP254" s="3"/>
      <c r="AR254" s="3"/>
      <c r="AT254" s="3"/>
      <c r="AV254" s="3"/>
      <c r="AX254" s="3"/>
      <c r="AZ254" s="3"/>
      <c r="BB254" s="3"/>
      <c r="BD254" s="3"/>
      <c r="BF254" s="3"/>
      <c r="BH254" s="3"/>
      <c r="BJ254" s="3"/>
      <c r="BL254" s="3"/>
    </row>
    <row r="255" spans="28:64" x14ac:dyDescent="0.3">
      <c r="AB255" s="3"/>
      <c r="AD255" s="3"/>
      <c r="AE255" s="3"/>
      <c r="AF255" s="3"/>
      <c r="AH255" s="3"/>
      <c r="AJ255" s="3"/>
      <c r="AL255" s="3"/>
      <c r="AN255" s="3"/>
      <c r="AP255" s="3"/>
      <c r="AR255" s="3"/>
      <c r="AT255" s="3"/>
      <c r="AV255" s="3"/>
      <c r="AX255" s="3"/>
      <c r="AZ255" s="3"/>
      <c r="BB255" s="3"/>
      <c r="BD255" s="3"/>
      <c r="BF255" s="3"/>
      <c r="BH255" s="3"/>
      <c r="BJ255" s="3"/>
      <c r="BL255" s="3"/>
    </row>
    <row r="256" spans="28:64" x14ac:dyDescent="0.3">
      <c r="AB256" s="3"/>
      <c r="AD256" s="3"/>
      <c r="AE256" s="3"/>
      <c r="AF256" s="3"/>
      <c r="AH256" s="3"/>
      <c r="AJ256" s="3"/>
      <c r="AL256" s="3"/>
      <c r="AN256" s="3"/>
      <c r="AP256" s="3"/>
      <c r="AR256" s="3"/>
      <c r="AT256" s="3"/>
      <c r="AV256" s="3"/>
      <c r="AX256" s="3"/>
      <c r="AZ256" s="3"/>
      <c r="BB256" s="3"/>
      <c r="BD256" s="3"/>
      <c r="BF256" s="3"/>
      <c r="BH256" s="3"/>
      <c r="BJ256" s="3"/>
      <c r="BL256" s="3"/>
    </row>
    <row r="257" spans="28:64" x14ac:dyDescent="0.3">
      <c r="AB257" s="3"/>
      <c r="AD257" s="3"/>
      <c r="AE257" s="3"/>
      <c r="AF257" s="3"/>
      <c r="AH257" s="3"/>
      <c r="AJ257" s="3"/>
      <c r="AL257" s="3"/>
      <c r="AN257" s="3"/>
      <c r="AP257" s="3"/>
      <c r="AR257" s="3"/>
      <c r="AT257" s="3"/>
      <c r="AV257" s="3"/>
      <c r="AX257" s="3"/>
      <c r="AZ257" s="3"/>
      <c r="BB257" s="3"/>
      <c r="BD257" s="3"/>
      <c r="BF257" s="3"/>
      <c r="BH257" s="3"/>
      <c r="BJ257" s="3"/>
      <c r="BL257" s="3"/>
    </row>
    <row r="258" spans="28:64" x14ac:dyDescent="0.3">
      <c r="AB258" s="3"/>
      <c r="AD258" s="3"/>
      <c r="AE258" s="3"/>
      <c r="AF258" s="3"/>
      <c r="AH258" s="3"/>
      <c r="AJ258" s="3"/>
      <c r="AL258" s="3"/>
      <c r="AN258" s="3"/>
      <c r="AP258" s="3"/>
      <c r="AR258" s="3"/>
      <c r="AT258" s="3"/>
      <c r="AV258" s="3"/>
      <c r="AX258" s="3"/>
      <c r="AZ258" s="3"/>
      <c r="BB258" s="3"/>
      <c r="BD258" s="3"/>
      <c r="BF258" s="3"/>
      <c r="BH258" s="3"/>
      <c r="BJ258" s="3"/>
      <c r="BL258" s="3"/>
    </row>
    <row r="259" spans="28:64" x14ac:dyDescent="0.3">
      <c r="AB259" s="3"/>
      <c r="AD259" s="3"/>
      <c r="AE259" s="3"/>
      <c r="AF259" s="3"/>
      <c r="AH259" s="3"/>
      <c r="AJ259" s="3"/>
      <c r="AL259" s="3"/>
      <c r="AN259" s="3"/>
      <c r="AP259" s="3"/>
      <c r="AR259" s="3"/>
      <c r="AT259" s="3"/>
      <c r="AV259" s="3"/>
      <c r="AX259" s="3"/>
      <c r="AZ259" s="3"/>
      <c r="BB259" s="3"/>
      <c r="BD259" s="3"/>
      <c r="BF259" s="3"/>
      <c r="BH259" s="3"/>
      <c r="BJ259" s="3"/>
      <c r="BL259" s="3"/>
    </row>
    <row r="260" spans="28:64" x14ac:dyDescent="0.3">
      <c r="AB260" s="3"/>
      <c r="AD260" s="3"/>
      <c r="AE260" s="3"/>
      <c r="AF260" s="3"/>
      <c r="AH260" s="3"/>
      <c r="AJ260" s="3"/>
      <c r="AL260" s="3"/>
      <c r="AN260" s="3"/>
      <c r="AP260" s="3"/>
      <c r="AR260" s="3"/>
      <c r="AT260" s="3"/>
      <c r="AV260" s="3"/>
      <c r="AX260" s="3"/>
      <c r="AZ260" s="3"/>
      <c r="BB260" s="3"/>
      <c r="BD260" s="3"/>
      <c r="BF260" s="3"/>
      <c r="BH260" s="3"/>
      <c r="BJ260" s="3"/>
      <c r="BL260" s="3"/>
    </row>
    <row r="261" spans="28:64" x14ac:dyDescent="0.3">
      <c r="AB261" s="3"/>
      <c r="AD261" s="3"/>
      <c r="AE261" s="3"/>
      <c r="AF261" s="3"/>
      <c r="AH261" s="3"/>
      <c r="AJ261" s="3"/>
      <c r="AL261" s="3"/>
      <c r="AN261" s="3"/>
      <c r="AP261" s="3"/>
      <c r="AR261" s="3"/>
      <c r="AT261" s="3"/>
      <c r="AV261" s="3"/>
      <c r="AX261" s="3"/>
      <c r="AZ261" s="3"/>
      <c r="BB261" s="3"/>
      <c r="BD261" s="3"/>
      <c r="BF261" s="3"/>
      <c r="BH261" s="3"/>
      <c r="BJ261" s="3"/>
      <c r="BL261" s="3"/>
    </row>
    <row r="262" spans="28:64" x14ac:dyDescent="0.3">
      <c r="AB262" s="3"/>
      <c r="AD262" s="3"/>
      <c r="AE262" s="3"/>
      <c r="AF262" s="3"/>
      <c r="AH262" s="3"/>
      <c r="AJ262" s="3"/>
      <c r="AL262" s="3"/>
      <c r="AN262" s="3"/>
      <c r="AP262" s="3"/>
      <c r="AR262" s="3"/>
      <c r="AT262" s="3"/>
      <c r="AV262" s="3"/>
      <c r="AX262" s="3"/>
      <c r="AZ262" s="3"/>
      <c r="BB262" s="3"/>
      <c r="BD262" s="3"/>
      <c r="BF262" s="3"/>
      <c r="BH262" s="3"/>
      <c r="BJ262" s="3"/>
      <c r="BL262" s="3"/>
    </row>
    <row r="263" spans="28:64" x14ac:dyDescent="0.3">
      <c r="AB263" s="3"/>
      <c r="AD263" s="3"/>
      <c r="AE263" s="3"/>
      <c r="AF263" s="3"/>
      <c r="AH263" s="3"/>
      <c r="AJ263" s="3"/>
      <c r="AL263" s="3"/>
      <c r="AN263" s="3"/>
      <c r="AP263" s="3"/>
      <c r="AR263" s="3"/>
      <c r="AT263" s="3"/>
      <c r="AV263" s="3"/>
      <c r="AX263" s="3"/>
      <c r="AZ263" s="3"/>
      <c r="BB263" s="3"/>
      <c r="BD263" s="3"/>
      <c r="BF263" s="3"/>
      <c r="BH263" s="3"/>
      <c r="BJ263" s="3"/>
      <c r="BL263" s="3"/>
    </row>
    <row r="264" spans="28:64" x14ac:dyDescent="0.3">
      <c r="AB264" s="3"/>
      <c r="AD264" s="3"/>
      <c r="AE264" s="3"/>
      <c r="AF264" s="3"/>
      <c r="AH264" s="3"/>
      <c r="AJ264" s="3"/>
      <c r="AL264" s="3"/>
      <c r="AN264" s="3"/>
      <c r="AP264" s="3"/>
      <c r="AR264" s="3"/>
      <c r="AT264" s="3"/>
      <c r="AV264" s="3"/>
      <c r="AX264" s="3"/>
      <c r="AZ264" s="3"/>
      <c r="BB264" s="3"/>
      <c r="BD264" s="3"/>
      <c r="BF264" s="3"/>
      <c r="BH264" s="3"/>
      <c r="BJ264" s="3"/>
      <c r="BL264" s="3"/>
    </row>
    <row r="265" spans="28:64" x14ac:dyDescent="0.3">
      <c r="AB265" s="3"/>
      <c r="AD265" s="3"/>
      <c r="AE265" s="3"/>
      <c r="AF265" s="3"/>
      <c r="AH265" s="3"/>
      <c r="AJ265" s="3"/>
      <c r="AL265" s="3"/>
      <c r="AN265" s="3"/>
      <c r="AP265" s="3"/>
      <c r="AR265" s="3"/>
      <c r="AT265" s="3"/>
      <c r="AV265" s="3"/>
      <c r="AX265" s="3"/>
      <c r="AZ265" s="3"/>
      <c r="BB265" s="3"/>
      <c r="BD265" s="3"/>
      <c r="BF265" s="3"/>
      <c r="BH265" s="3"/>
      <c r="BJ265" s="3"/>
      <c r="BL265" s="3"/>
    </row>
    <row r="266" spans="28:64" x14ac:dyDescent="0.3">
      <c r="AB266" s="3"/>
      <c r="AD266" s="3"/>
      <c r="AE266" s="3"/>
      <c r="AF266" s="3"/>
      <c r="AH266" s="3"/>
      <c r="AJ266" s="3"/>
      <c r="AL266" s="3"/>
      <c r="AN266" s="3"/>
      <c r="AP266" s="3"/>
      <c r="AR266" s="3"/>
      <c r="AT266" s="3"/>
      <c r="AV266" s="3"/>
      <c r="AX266" s="3"/>
      <c r="AZ266" s="3"/>
      <c r="BB266" s="3"/>
      <c r="BD266" s="3"/>
      <c r="BF266" s="3"/>
      <c r="BH266" s="3"/>
      <c r="BJ266" s="3"/>
      <c r="BL266" s="3"/>
    </row>
    <row r="267" spans="28:64" x14ac:dyDescent="0.3">
      <c r="AB267" s="3"/>
      <c r="AD267" s="3"/>
      <c r="AE267" s="3"/>
      <c r="AF267" s="3"/>
      <c r="AH267" s="3"/>
      <c r="AJ267" s="3"/>
      <c r="AL267" s="3"/>
      <c r="AN267" s="3"/>
      <c r="AP267" s="3"/>
      <c r="AR267" s="3"/>
      <c r="AT267" s="3"/>
      <c r="AV267" s="3"/>
      <c r="AX267" s="3"/>
      <c r="AZ267" s="3"/>
      <c r="BB267" s="3"/>
      <c r="BD267" s="3"/>
      <c r="BF267" s="3"/>
      <c r="BH267" s="3"/>
      <c r="BJ267" s="3"/>
      <c r="BL267" s="3"/>
    </row>
    <row r="268" spans="28:64" x14ac:dyDescent="0.3">
      <c r="AB268" s="3"/>
      <c r="AD268" s="3"/>
      <c r="AE268" s="3"/>
      <c r="AF268" s="3"/>
      <c r="AH268" s="3"/>
      <c r="AJ268" s="3"/>
      <c r="AL268" s="3"/>
      <c r="AN268" s="3"/>
      <c r="AP268" s="3"/>
      <c r="AR268" s="3"/>
      <c r="AT268" s="3"/>
      <c r="AV268" s="3"/>
      <c r="AX268" s="3"/>
      <c r="AZ268" s="3"/>
      <c r="BB268" s="3"/>
      <c r="BD268" s="3"/>
      <c r="BF268" s="3"/>
      <c r="BH268" s="3"/>
      <c r="BJ268" s="3"/>
      <c r="BL268" s="3"/>
    </row>
    <row r="269" spans="28:64" x14ac:dyDescent="0.3">
      <c r="AB269" s="3"/>
      <c r="AD269" s="3"/>
      <c r="AE269" s="3"/>
      <c r="AF269" s="3"/>
      <c r="AH269" s="3"/>
      <c r="AJ269" s="3"/>
      <c r="AL269" s="3"/>
      <c r="AN269" s="3"/>
      <c r="AP269" s="3"/>
      <c r="AR269" s="3"/>
      <c r="AT269" s="3"/>
      <c r="AV269" s="3"/>
      <c r="AX269" s="3"/>
      <c r="AZ269" s="3"/>
      <c r="BB269" s="3"/>
      <c r="BD269" s="3"/>
      <c r="BF269" s="3"/>
      <c r="BH269" s="3"/>
      <c r="BJ269" s="3"/>
      <c r="BL269" s="3"/>
    </row>
    <row r="270" spans="28:64" x14ac:dyDescent="0.3">
      <c r="AB270" s="3"/>
      <c r="AD270" s="3"/>
      <c r="AE270" s="3"/>
      <c r="AF270" s="3"/>
      <c r="AH270" s="3"/>
      <c r="AJ270" s="3"/>
      <c r="AL270" s="3"/>
      <c r="AN270" s="3"/>
      <c r="AP270" s="3"/>
      <c r="AR270" s="3"/>
      <c r="AT270" s="3"/>
      <c r="AV270" s="3"/>
      <c r="AX270" s="3"/>
      <c r="AZ270" s="3"/>
      <c r="BB270" s="3"/>
      <c r="BD270" s="3"/>
      <c r="BF270" s="3"/>
      <c r="BH270" s="3"/>
      <c r="BJ270" s="3"/>
      <c r="BL270" s="3"/>
    </row>
  </sheetData>
  <sortState xmlns:xlrd2="http://schemas.microsoft.com/office/spreadsheetml/2017/richdata2" ref="A110:BL211">
    <sortCondition sortBy="icon" ref="J1:J211"/>
  </sortState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7A40-0727-4365-B4F3-2343474EFB92}">
  <dimension ref="A1:BI138"/>
  <sheetViews>
    <sheetView tabSelected="1" zoomScale="85" zoomScaleNormal="85" workbookViewId="0">
      <pane xSplit="8" ySplit="1" topLeftCell="AW120" activePane="bottomRight" state="frozen"/>
      <selection pane="topRight" activeCell="K1" sqref="K1"/>
      <selection pane="bottomLeft" activeCell="A2" sqref="A2"/>
      <selection pane="bottomRight" activeCell="BF139" sqref="BF139"/>
    </sheetView>
  </sheetViews>
  <sheetFormatPr baseColWidth="10" defaultRowHeight="14.4" x14ac:dyDescent="0.3"/>
  <sheetData>
    <row r="1" spans="1:61" ht="43.2" x14ac:dyDescent="0.3">
      <c r="A1" s="5" t="s">
        <v>59</v>
      </c>
      <c r="B1" s="6" t="s">
        <v>3</v>
      </c>
      <c r="C1" s="6" t="s">
        <v>57</v>
      </c>
      <c r="D1" s="6" t="s">
        <v>56</v>
      </c>
      <c r="E1" s="6" t="s">
        <v>55</v>
      </c>
      <c r="F1" s="6" t="s">
        <v>16</v>
      </c>
      <c r="G1" s="6" t="s">
        <v>2</v>
      </c>
      <c r="H1" s="6" t="s">
        <v>42</v>
      </c>
      <c r="I1" s="5" t="s">
        <v>60</v>
      </c>
      <c r="J1" s="6" t="s">
        <v>61</v>
      </c>
      <c r="K1" s="6" t="s">
        <v>62</v>
      </c>
      <c r="L1" s="6" t="s">
        <v>113</v>
      </c>
      <c r="M1" s="6" t="s">
        <v>0</v>
      </c>
      <c r="N1" s="4" t="s">
        <v>108</v>
      </c>
      <c r="O1" s="2" t="s">
        <v>107</v>
      </c>
      <c r="P1" s="7" t="s">
        <v>106</v>
      </c>
      <c r="Q1" s="8" t="s">
        <v>105</v>
      </c>
      <c r="R1" s="9" t="s">
        <v>104</v>
      </c>
      <c r="S1" s="10" t="s">
        <v>103</v>
      </c>
      <c r="T1" s="6" t="s">
        <v>97</v>
      </c>
      <c r="U1" s="5" t="s">
        <v>98</v>
      </c>
      <c r="V1" s="6" t="s">
        <v>99</v>
      </c>
      <c r="W1" s="5" t="s">
        <v>100</v>
      </c>
      <c r="X1" s="6" t="s">
        <v>101</v>
      </c>
      <c r="Y1" s="5" t="s">
        <v>102</v>
      </c>
      <c r="Z1" s="11" t="s">
        <v>63</v>
      </c>
      <c r="AA1" s="8" t="s">
        <v>80</v>
      </c>
      <c r="AB1" s="7" t="s">
        <v>64</v>
      </c>
      <c r="AC1" s="8" t="s">
        <v>81</v>
      </c>
      <c r="AD1" s="8" t="s">
        <v>65</v>
      </c>
      <c r="AE1" s="8" t="s">
        <v>82</v>
      </c>
      <c r="AF1" s="4" t="s">
        <v>66</v>
      </c>
      <c r="AG1" s="2" t="s">
        <v>83</v>
      </c>
      <c r="AH1" s="4" t="s">
        <v>116</v>
      </c>
      <c r="AI1" s="2" t="s">
        <v>117</v>
      </c>
      <c r="AJ1" s="4" t="s">
        <v>67</v>
      </c>
      <c r="AK1" s="2" t="s">
        <v>84</v>
      </c>
      <c r="AL1" s="4" t="s">
        <v>68</v>
      </c>
      <c r="AM1" s="2" t="s">
        <v>85</v>
      </c>
      <c r="AN1" s="4" t="s">
        <v>70</v>
      </c>
      <c r="AO1" s="2" t="s">
        <v>87</v>
      </c>
      <c r="AP1" s="4" t="s">
        <v>71</v>
      </c>
      <c r="AQ1" s="2" t="s">
        <v>88</v>
      </c>
      <c r="AR1" s="9" t="s">
        <v>72</v>
      </c>
      <c r="AS1" s="10" t="s">
        <v>89</v>
      </c>
      <c r="AT1" s="9" t="s">
        <v>73</v>
      </c>
      <c r="AU1" s="10" t="s">
        <v>90</v>
      </c>
      <c r="AV1" s="6" t="s">
        <v>75</v>
      </c>
      <c r="AW1" s="5" t="s">
        <v>91</v>
      </c>
      <c r="AX1" s="6" t="s">
        <v>74</v>
      </c>
      <c r="AY1" s="5" t="s">
        <v>92</v>
      </c>
      <c r="AZ1" s="6" t="s">
        <v>76</v>
      </c>
      <c r="BA1" s="5" t="s">
        <v>93</v>
      </c>
      <c r="BB1" s="7" t="s">
        <v>77</v>
      </c>
      <c r="BC1" s="8" t="s">
        <v>94</v>
      </c>
      <c r="BD1" s="4" t="s">
        <v>78</v>
      </c>
      <c r="BE1" s="2" t="s">
        <v>95</v>
      </c>
      <c r="BF1" s="9" t="s">
        <v>79</v>
      </c>
      <c r="BG1" s="10" t="s">
        <v>96</v>
      </c>
      <c r="BH1" s="6" t="s">
        <v>109</v>
      </c>
      <c r="BI1" s="5" t="s">
        <v>110</v>
      </c>
    </row>
    <row r="2" spans="1:61" x14ac:dyDescent="0.3">
      <c r="A2" s="13" t="s">
        <v>3</v>
      </c>
      <c r="B2" s="14">
        <v>1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 t="s">
        <v>61</v>
      </c>
      <c r="J2" s="14">
        <v>1</v>
      </c>
      <c r="K2" s="14">
        <v>0</v>
      </c>
      <c r="L2" s="14">
        <v>0</v>
      </c>
      <c r="M2" s="14">
        <v>1</v>
      </c>
      <c r="N2" s="14">
        <v>224</v>
      </c>
      <c r="O2" s="13">
        <v>48.120000000000005</v>
      </c>
      <c r="P2" s="14">
        <v>0</v>
      </c>
      <c r="Q2" s="13">
        <v>0</v>
      </c>
      <c r="R2" s="14">
        <v>28</v>
      </c>
      <c r="S2" s="13">
        <v>96.76</v>
      </c>
      <c r="T2" s="14">
        <v>296</v>
      </c>
      <c r="U2" s="13">
        <v>148.36000000000001</v>
      </c>
      <c r="V2" s="14">
        <v>112</v>
      </c>
      <c r="W2" s="13">
        <v>91.4</v>
      </c>
      <c r="X2" s="14">
        <v>140</v>
      </c>
      <c r="Y2" s="15">
        <v>53.480000000000004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10</v>
      </c>
      <c r="AG2" s="13">
        <v>2.39</v>
      </c>
      <c r="AH2" s="13">
        <v>7</v>
      </c>
      <c r="AI2" s="13">
        <v>2.48</v>
      </c>
      <c r="AJ2" s="13">
        <v>7</v>
      </c>
      <c r="AK2" s="13">
        <v>1.59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4</v>
      </c>
      <c r="AU2" s="13">
        <v>16.39</v>
      </c>
      <c r="AV2" s="13">
        <v>11</v>
      </c>
      <c r="AW2" s="13">
        <v>0.87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32</v>
      </c>
      <c r="BE2" s="13">
        <v>5.57</v>
      </c>
      <c r="BF2" s="13">
        <v>3</v>
      </c>
      <c r="BG2" s="13">
        <v>7.8</v>
      </c>
      <c r="BH2" s="13">
        <v>15</v>
      </c>
      <c r="BI2" s="13">
        <v>0</v>
      </c>
    </row>
    <row r="3" spans="1:61" x14ac:dyDescent="0.3">
      <c r="A3" s="13" t="s">
        <v>3</v>
      </c>
      <c r="B3" s="14">
        <v>1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 t="s">
        <v>61</v>
      </c>
      <c r="J3" s="14">
        <v>1</v>
      </c>
      <c r="K3" s="14">
        <v>0</v>
      </c>
      <c r="L3" s="14">
        <v>0</v>
      </c>
      <c r="M3" s="14">
        <v>2</v>
      </c>
      <c r="N3" s="14">
        <v>384</v>
      </c>
      <c r="O3" s="13">
        <v>79.8</v>
      </c>
      <c r="P3" s="14">
        <v>28</v>
      </c>
      <c r="Q3" s="13">
        <v>5.8000000000000007</v>
      </c>
      <c r="R3" s="14">
        <v>60</v>
      </c>
      <c r="S3" s="13">
        <v>143.76</v>
      </c>
      <c r="T3" s="14">
        <v>480</v>
      </c>
      <c r="U3" s="13">
        <v>230.4</v>
      </c>
      <c r="V3" s="14">
        <v>252</v>
      </c>
      <c r="W3" s="13">
        <v>165.95999999999998</v>
      </c>
      <c r="X3" s="14">
        <v>224</v>
      </c>
      <c r="Y3" s="15">
        <v>64.16</v>
      </c>
      <c r="Z3" s="13">
        <v>0</v>
      </c>
      <c r="AA3" s="13">
        <v>0</v>
      </c>
      <c r="AB3" s="13">
        <v>6</v>
      </c>
      <c r="AC3" s="13">
        <v>1.35</v>
      </c>
      <c r="AD3" s="13">
        <v>0</v>
      </c>
      <c r="AE3" s="13">
        <v>0</v>
      </c>
      <c r="AF3" s="13">
        <v>5</v>
      </c>
      <c r="AG3" s="13">
        <v>1.23</v>
      </c>
      <c r="AH3" s="13">
        <v>31</v>
      </c>
      <c r="AI3" s="13">
        <v>6.91</v>
      </c>
      <c r="AJ3" s="13">
        <v>15</v>
      </c>
      <c r="AK3" s="13">
        <v>4.43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5</v>
      </c>
      <c r="AU3" s="13">
        <v>27.38</v>
      </c>
      <c r="AV3" s="13">
        <v>1</v>
      </c>
      <c r="AW3" s="13">
        <v>7.0000000000000007E-2</v>
      </c>
      <c r="AX3" s="13">
        <v>1</v>
      </c>
      <c r="AY3" s="13">
        <v>0.19</v>
      </c>
      <c r="AZ3" s="13">
        <v>0</v>
      </c>
      <c r="BA3" s="13">
        <v>0</v>
      </c>
      <c r="BB3" s="13">
        <v>1</v>
      </c>
      <c r="BC3" s="13">
        <v>0.1</v>
      </c>
      <c r="BD3" s="13">
        <v>45</v>
      </c>
      <c r="BE3" s="13">
        <v>7.38</v>
      </c>
      <c r="BF3" s="13">
        <v>10</v>
      </c>
      <c r="BG3" s="13">
        <v>8.56</v>
      </c>
      <c r="BH3" s="13">
        <v>4</v>
      </c>
      <c r="BI3" s="13">
        <v>0</v>
      </c>
    </row>
    <row r="4" spans="1:61" x14ac:dyDescent="0.3">
      <c r="A4" s="13" t="s">
        <v>3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 t="s">
        <v>61</v>
      </c>
      <c r="J4" s="14">
        <v>1</v>
      </c>
      <c r="K4" s="14">
        <v>0</v>
      </c>
      <c r="L4" s="14">
        <v>0</v>
      </c>
      <c r="M4" s="14">
        <v>3</v>
      </c>
      <c r="N4" s="14">
        <v>260</v>
      </c>
      <c r="O4" s="13">
        <v>52.56</v>
      </c>
      <c r="P4" s="14">
        <v>8</v>
      </c>
      <c r="Q4" s="13">
        <v>0.88</v>
      </c>
      <c r="R4" s="14">
        <v>40</v>
      </c>
      <c r="S4" s="13">
        <v>95.800000000000011</v>
      </c>
      <c r="T4" s="14">
        <v>372</v>
      </c>
      <c r="U4" s="13">
        <v>155.64000000000001</v>
      </c>
      <c r="V4" s="14">
        <v>84</v>
      </c>
      <c r="W4" s="13">
        <v>39.44</v>
      </c>
      <c r="X4" s="14">
        <v>224</v>
      </c>
      <c r="Y4" s="15">
        <v>109.80000000000001</v>
      </c>
      <c r="Z4" s="13">
        <v>0</v>
      </c>
      <c r="AA4" s="13">
        <v>0</v>
      </c>
      <c r="AB4" s="13">
        <v>1</v>
      </c>
      <c r="AC4" s="13">
        <v>0.15</v>
      </c>
      <c r="AD4" s="13">
        <v>0</v>
      </c>
      <c r="AE4" s="13">
        <v>0</v>
      </c>
      <c r="AF4" s="13">
        <v>10</v>
      </c>
      <c r="AG4" s="13">
        <v>2.33</v>
      </c>
      <c r="AH4" s="13">
        <v>3</v>
      </c>
      <c r="AI4" s="13">
        <v>0.97</v>
      </c>
      <c r="AJ4" s="13">
        <v>6</v>
      </c>
      <c r="AK4" s="13">
        <v>1.59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1</v>
      </c>
      <c r="AU4" s="13">
        <v>4.82</v>
      </c>
      <c r="AV4" s="13">
        <v>16</v>
      </c>
      <c r="AW4" s="13">
        <v>1.6</v>
      </c>
      <c r="AX4" s="13">
        <v>0</v>
      </c>
      <c r="AY4" s="13">
        <v>0</v>
      </c>
      <c r="AZ4" s="13">
        <v>0</v>
      </c>
      <c r="BA4" s="13">
        <v>0</v>
      </c>
      <c r="BB4" s="13">
        <v>1</v>
      </c>
      <c r="BC4" s="13">
        <v>7.0000000000000007E-2</v>
      </c>
      <c r="BD4" s="13">
        <v>46</v>
      </c>
      <c r="BE4" s="13">
        <v>8.25</v>
      </c>
      <c r="BF4" s="13">
        <v>9</v>
      </c>
      <c r="BG4" s="13">
        <v>19.130000000000003</v>
      </c>
      <c r="BH4" s="13">
        <v>23</v>
      </c>
      <c r="BI4" s="13">
        <v>2</v>
      </c>
    </row>
    <row r="5" spans="1:61" x14ac:dyDescent="0.3">
      <c r="A5" s="13" t="s">
        <v>3</v>
      </c>
      <c r="B5" s="14">
        <v>1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 t="s">
        <v>61</v>
      </c>
      <c r="J5" s="14">
        <v>1</v>
      </c>
      <c r="K5" s="14">
        <v>0</v>
      </c>
      <c r="L5" s="14">
        <v>0</v>
      </c>
      <c r="M5" s="14">
        <v>4</v>
      </c>
      <c r="N5" s="14">
        <v>300</v>
      </c>
      <c r="O5" s="13">
        <v>70.52000000000001</v>
      </c>
      <c r="P5" s="14">
        <v>8</v>
      </c>
      <c r="Q5" s="13">
        <v>1.04</v>
      </c>
      <c r="R5" s="14">
        <v>36</v>
      </c>
      <c r="S5" s="13">
        <v>66.240000000000009</v>
      </c>
      <c r="T5" s="14">
        <v>420</v>
      </c>
      <c r="U5" s="13">
        <v>145.19999999999999</v>
      </c>
      <c r="V5" s="14">
        <v>148</v>
      </c>
      <c r="W5" s="13">
        <v>85.039999999999992</v>
      </c>
      <c r="X5" s="14">
        <v>196</v>
      </c>
      <c r="Y5" s="15">
        <v>52.760000000000005</v>
      </c>
      <c r="Z5" s="13">
        <v>0</v>
      </c>
      <c r="AA5" s="13">
        <v>0</v>
      </c>
      <c r="AB5" s="13">
        <v>1</v>
      </c>
      <c r="AC5" s="13">
        <v>0.13</v>
      </c>
      <c r="AD5" s="13">
        <v>0</v>
      </c>
      <c r="AE5" s="13">
        <v>0</v>
      </c>
      <c r="AF5" s="13">
        <v>13</v>
      </c>
      <c r="AG5" s="13">
        <v>3.33</v>
      </c>
      <c r="AH5" s="13">
        <v>15</v>
      </c>
      <c r="AI5" s="13">
        <v>4.46</v>
      </c>
      <c r="AJ5" s="13">
        <v>5</v>
      </c>
      <c r="AK5" s="13">
        <v>1.37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3</v>
      </c>
      <c r="AU5" s="13">
        <v>11.97</v>
      </c>
      <c r="AV5" s="13">
        <v>19</v>
      </c>
      <c r="AW5" s="13">
        <v>1.85</v>
      </c>
      <c r="AX5" s="13">
        <v>0</v>
      </c>
      <c r="AY5" s="13">
        <v>0</v>
      </c>
      <c r="AZ5" s="13">
        <v>0</v>
      </c>
      <c r="BA5" s="13">
        <v>0</v>
      </c>
      <c r="BB5" s="13">
        <v>1</v>
      </c>
      <c r="BC5" s="13">
        <v>0.13</v>
      </c>
      <c r="BD5" s="13">
        <v>42</v>
      </c>
      <c r="BE5" s="13">
        <v>8.4700000000000006</v>
      </c>
      <c r="BF5" s="13">
        <v>6</v>
      </c>
      <c r="BG5" s="13">
        <v>4.59</v>
      </c>
      <c r="BH5" s="13">
        <v>19</v>
      </c>
      <c r="BI5" s="13">
        <v>0</v>
      </c>
    </row>
    <row r="6" spans="1:61" x14ac:dyDescent="0.3">
      <c r="A6" s="13" t="s">
        <v>3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 t="s">
        <v>61</v>
      </c>
      <c r="J6" s="14">
        <v>1</v>
      </c>
      <c r="K6" s="14">
        <v>0</v>
      </c>
      <c r="L6" s="14">
        <v>0</v>
      </c>
      <c r="M6" s="14">
        <v>5</v>
      </c>
      <c r="N6" s="14">
        <v>224</v>
      </c>
      <c r="O6" s="13">
        <v>48.480000000000004</v>
      </c>
      <c r="P6" s="14">
        <v>0</v>
      </c>
      <c r="Q6" s="13">
        <v>0</v>
      </c>
      <c r="R6" s="14">
        <v>40</v>
      </c>
      <c r="S6" s="13">
        <v>101.32</v>
      </c>
      <c r="T6" s="14">
        <v>264</v>
      </c>
      <c r="U6" s="13">
        <v>149.79999999999998</v>
      </c>
      <c r="V6" s="14">
        <v>92</v>
      </c>
      <c r="W6" s="13">
        <v>95.6</v>
      </c>
      <c r="X6" s="14">
        <v>172</v>
      </c>
      <c r="Y6" s="15">
        <v>54.2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3</v>
      </c>
      <c r="AG6" s="13">
        <v>0.89</v>
      </c>
      <c r="AH6" s="13">
        <v>3</v>
      </c>
      <c r="AI6" s="13">
        <v>1.07</v>
      </c>
      <c r="AJ6" s="13">
        <v>11</v>
      </c>
      <c r="AK6" s="13">
        <v>3</v>
      </c>
      <c r="AL6" s="13">
        <v>1</v>
      </c>
      <c r="AM6" s="13">
        <v>0.3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5</v>
      </c>
      <c r="AU6" s="13">
        <v>18.64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38</v>
      </c>
      <c r="BE6" s="13">
        <v>6.86</v>
      </c>
      <c r="BF6" s="13">
        <v>5</v>
      </c>
      <c r="BG6" s="13">
        <v>6.6899999999999995</v>
      </c>
      <c r="BH6" s="13">
        <v>4</v>
      </c>
      <c r="BI6" s="13">
        <v>0</v>
      </c>
    </row>
    <row r="7" spans="1:61" x14ac:dyDescent="0.3">
      <c r="A7" s="13" t="s">
        <v>3</v>
      </c>
      <c r="B7" s="14">
        <v>1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 t="s">
        <v>61</v>
      </c>
      <c r="J7" s="14">
        <v>1</v>
      </c>
      <c r="K7" s="14">
        <v>0</v>
      </c>
      <c r="L7" s="14">
        <v>0</v>
      </c>
      <c r="M7" s="14">
        <v>6</v>
      </c>
      <c r="N7" s="14">
        <v>100</v>
      </c>
      <c r="O7" s="13">
        <v>25.24</v>
      </c>
      <c r="P7" s="14">
        <v>20</v>
      </c>
      <c r="Q7" s="13">
        <v>4.2</v>
      </c>
      <c r="R7" s="14">
        <v>76</v>
      </c>
      <c r="S7" s="13">
        <v>176.16</v>
      </c>
      <c r="T7" s="14">
        <v>196</v>
      </c>
      <c r="U7" s="13">
        <v>205.6</v>
      </c>
      <c r="V7" s="14">
        <v>164</v>
      </c>
      <c r="W7" s="13">
        <v>165.35999999999999</v>
      </c>
      <c r="X7" s="14">
        <v>32</v>
      </c>
      <c r="Y7" s="15">
        <v>40.24</v>
      </c>
      <c r="Z7" s="13">
        <v>0</v>
      </c>
      <c r="AA7" s="13">
        <v>0</v>
      </c>
      <c r="AB7" s="13">
        <v>4</v>
      </c>
      <c r="AC7" s="13">
        <v>0.73</v>
      </c>
      <c r="AD7" s="13">
        <v>1</v>
      </c>
      <c r="AE7" s="13">
        <v>0.32</v>
      </c>
      <c r="AF7" s="13">
        <v>2</v>
      </c>
      <c r="AG7" s="13">
        <v>0.44</v>
      </c>
      <c r="AH7" s="13">
        <v>2</v>
      </c>
      <c r="AI7" s="13">
        <v>0.53</v>
      </c>
      <c r="AJ7" s="13">
        <v>18</v>
      </c>
      <c r="AK7" s="13">
        <v>4.67</v>
      </c>
      <c r="AL7" s="13">
        <v>2</v>
      </c>
      <c r="AM7" s="13">
        <v>0.56999999999999995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12</v>
      </c>
      <c r="AU7" s="13">
        <v>34.08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1</v>
      </c>
      <c r="BE7" s="13">
        <v>0.1</v>
      </c>
      <c r="BF7" s="13">
        <v>7</v>
      </c>
      <c r="BG7" s="13">
        <v>9.9600000000000009</v>
      </c>
      <c r="BH7" s="13">
        <v>5</v>
      </c>
      <c r="BI7" s="13">
        <v>0</v>
      </c>
    </row>
    <row r="8" spans="1:61" x14ac:dyDescent="0.3">
      <c r="A8" s="13" t="s">
        <v>3</v>
      </c>
      <c r="B8" s="14">
        <v>1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 t="s">
        <v>62</v>
      </c>
      <c r="J8" s="14">
        <v>0</v>
      </c>
      <c r="K8" s="14">
        <v>1</v>
      </c>
      <c r="L8" s="14">
        <v>0</v>
      </c>
      <c r="M8" s="14">
        <v>1</v>
      </c>
      <c r="N8" s="14">
        <v>124</v>
      </c>
      <c r="O8" s="13">
        <v>31.239999999999995</v>
      </c>
      <c r="P8" s="14">
        <v>0</v>
      </c>
      <c r="Q8" s="13">
        <v>0</v>
      </c>
      <c r="R8" s="14">
        <v>28</v>
      </c>
      <c r="S8" s="13">
        <v>87.039999999999992</v>
      </c>
      <c r="T8" s="14">
        <v>160</v>
      </c>
      <c r="U8" s="13">
        <v>118.68</v>
      </c>
      <c r="V8" s="14">
        <v>92</v>
      </c>
      <c r="W8" s="13">
        <v>72.47999999999999</v>
      </c>
      <c r="X8" s="14">
        <v>60</v>
      </c>
      <c r="Y8" s="15">
        <v>45.8</v>
      </c>
      <c r="Z8" s="14"/>
      <c r="AA8" s="13"/>
      <c r="AB8" s="14"/>
      <c r="AC8" s="13"/>
      <c r="AD8" s="13"/>
      <c r="AE8" s="13"/>
      <c r="AF8" s="14"/>
      <c r="AG8" s="13"/>
      <c r="AH8" s="14">
        <v>8</v>
      </c>
      <c r="AI8" s="13">
        <v>2.2599999999999998</v>
      </c>
      <c r="AJ8" s="14">
        <v>12</v>
      </c>
      <c r="AK8" s="13">
        <v>3.52</v>
      </c>
      <c r="AL8" s="14"/>
      <c r="AM8" s="13"/>
      <c r="AN8" s="14"/>
      <c r="AO8" s="13"/>
      <c r="AP8" s="14"/>
      <c r="AQ8" s="13"/>
      <c r="AR8" s="14"/>
      <c r="AS8" s="13"/>
      <c r="AT8" s="14">
        <v>3</v>
      </c>
      <c r="AU8" s="13">
        <v>12.34</v>
      </c>
      <c r="AV8" s="14">
        <v>2</v>
      </c>
      <c r="AW8" s="13">
        <v>0.1</v>
      </c>
      <c r="AX8" s="14"/>
      <c r="AY8" s="13"/>
      <c r="AZ8" s="14"/>
      <c r="BA8" s="13"/>
      <c r="BB8" s="14"/>
      <c r="BC8" s="13"/>
      <c r="BD8" s="14">
        <v>11</v>
      </c>
      <c r="BE8" s="13">
        <v>2.0299999999999998</v>
      </c>
      <c r="BF8" s="14">
        <v>4</v>
      </c>
      <c r="BG8" s="13">
        <v>9.42</v>
      </c>
      <c r="BH8" s="14">
        <v>3</v>
      </c>
      <c r="BI8" s="13"/>
    </row>
    <row r="9" spans="1:61" x14ac:dyDescent="0.3">
      <c r="A9" s="13" t="s">
        <v>3</v>
      </c>
      <c r="B9" s="14">
        <v>1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 t="s">
        <v>62</v>
      </c>
      <c r="J9" s="14">
        <v>0</v>
      </c>
      <c r="K9" s="14">
        <v>1</v>
      </c>
      <c r="L9" s="14">
        <v>0</v>
      </c>
      <c r="M9" s="14">
        <v>2</v>
      </c>
      <c r="N9" s="14">
        <v>280</v>
      </c>
      <c r="O9" s="13">
        <v>69</v>
      </c>
      <c r="P9" s="14">
        <v>8</v>
      </c>
      <c r="Q9" s="13">
        <v>1.24</v>
      </c>
      <c r="R9" s="14">
        <v>84</v>
      </c>
      <c r="S9" s="13">
        <v>139.72</v>
      </c>
      <c r="T9" s="14">
        <v>388</v>
      </c>
      <c r="U9" s="13">
        <v>211.64</v>
      </c>
      <c r="V9" s="14">
        <v>152</v>
      </c>
      <c r="W9" s="13">
        <v>166.64</v>
      </c>
      <c r="X9" s="14">
        <v>220</v>
      </c>
      <c r="Y9" s="15">
        <v>43.32</v>
      </c>
      <c r="Z9" s="14"/>
      <c r="AA9" s="13"/>
      <c r="AB9" s="14">
        <v>1</v>
      </c>
      <c r="AC9" s="13">
        <v>0.2</v>
      </c>
      <c r="AD9" s="13"/>
      <c r="AE9" s="13"/>
      <c r="AF9" s="14">
        <v>9</v>
      </c>
      <c r="AG9" s="13">
        <v>1.95</v>
      </c>
      <c r="AH9" s="14">
        <v>16</v>
      </c>
      <c r="AI9" s="13">
        <v>6.46</v>
      </c>
      <c r="AJ9" s="13">
        <v>5</v>
      </c>
      <c r="AK9" s="13">
        <v>1.79</v>
      </c>
      <c r="AL9" s="14"/>
      <c r="AM9" s="13"/>
      <c r="AN9" s="14"/>
      <c r="AO9" s="13"/>
      <c r="AP9" s="14"/>
      <c r="AQ9" s="13"/>
      <c r="AR9" s="14"/>
      <c r="AS9" s="13"/>
      <c r="AT9" s="14">
        <v>7</v>
      </c>
      <c r="AU9" s="13">
        <v>31.26</v>
      </c>
      <c r="AV9" s="14">
        <v>4</v>
      </c>
      <c r="AW9" s="13">
        <v>0.42</v>
      </c>
      <c r="AX9" s="14"/>
      <c r="AY9" s="13"/>
      <c r="AZ9" s="14"/>
      <c r="BA9" s="13"/>
      <c r="BB9" s="14">
        <v>1</v>
      </c>
      <c r="BC9" s="13">
        <v>0.11</v>
      </c>
      <c r="BD9" s="14">
        <v>40</v>
      </c>
      <c r="BE9" s="13">
        <v>7.05</v>
      </c>
      <c r="BF9" s="14">
        <v>14</v>
      </c>
      <c r="BG9" s="13">
        <v>3.67</v>
      </c>
      <c r="BH9" s="14">
        <v>5</v>
      </c>
      <c r="BI9" s="13"/>
    </row>
    <row r="10" spans="1:61" x14ac:dyDescent="0.3">
      <c r="A10" s="13" t="s">
        <v>3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 t="s">
        <v>62</v>
      </c>
      <c r="J10" s="14">
        <v>0</v>
      </c>
      <c r="K10" s="14">
        <v>1</v>
      </c>
      <c r="L10" s="14">
        <v>0</v>
      </c>
      <c r="M10" s="14">
        <v>3</v>
      </c>
      <c r="N10" s="14">
        <v>176</v>
      </c>
      <c r="O10" s="13">
        <v>32.44</v>
      </c>
      <c r="P10" s="14">
        <v>4</v>
      </c>
      <c r="Q10" s="13">
        <v>0.4</v>
      </c>
      <c r="R10" s="14">
        <v>36</v>
      </c>
      <c r="S10" s="13">
        <v>69.960000000000008</v>
      </c>
      <c r="T10" s="14">
        <v>224</v>
      </c>
      <c r="U10" s="13">
        <v>103.6</v>
      </c>
      <c r="V10" s="14">
        <v>32</v>
      </c>
      <c r="W10" s="13">
        <v>43.760000000000005</v>
      </c>
      <c r="X10" s="14">
        <v>184</v>
      </c>
      <c r="Y10" s="15">
        <v>59.04</v>
      </c>
      <c r="Z10" s="14"/>
      <c r="AA10" s="13"/>
      <c r="AB10" s="14"/>
      <c r="AC10" s="13"/>
      <c r="AD10" s="13"/>
      <c r="AE10" s="13"/>
      <c r="AF10" s="14">
        <v>2</v>
      </c>
      <c r="AG10" s="13">
        <v>0.38</v>
      </c>
      <c r="AH10" s="14">
        <v>1</v>
      </c>
      <c r="AI10" s="13">
        <v>0.4</v>
      </c>
      <c r="AJ10" s="13">
        <v>3</v>
      </c>
      <c r="AK10" s="13">
        <v>0.68</v>
      </c>
      <c r="AL10" s="14"/>
      <c r="AM10" s="13"/>
      <c r="AN10" s="14"/>
      <c r="AO10" s="13"/>
      <c r="AP10" s="14"/>
      <c r="AQ10" s="13"/>
      <c r="AR10" s="14"/>
      <c r="AS10" s="13"/>
      <c r="AT10" s="14">
        <v>2</v>
      </c>
      <c r="AU10" s="13">
        <v>9.48</v>
      </c>
      <c r="AV10" s="14">
        <v>2</v>
      </c>
      <c r="AW10" s="13">
        <v>0.2</v>
      </c>
      <c r="AX10" s="14"/>
      <c r="AY10" s="13"/>
      <c r="AZ10" s="14"/>
      <c r="BA10" s="13"/>
      <c r="BB10" s="14">
        <v>1</v>
      </c>
      <c r="BC10" s="13">
        <v>0.1</v>
      </c>
      <c r="BD10" s="14">
        <v>38</v>
      </c>
      <c r="BE10" s="13">
        <v>6.65</v>
      </c>
      <c r="BF10" s="14">
        <v>7</v>
      </c>
      <c r="BG10" s="13">
        <v>8.01</v>
      </c>
      <c r="BH10" s="14">
        <v>3</v>
      </c>
      <c r="BI10" s="13"/>
    </row>
    <row r="11" spans="1:61" x14ac:dyDescent="0.3">
      <c r="A11" s="13" t="s">
        <v>3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 t="s">
        <v>62</v>
      </c>
      <c r="J11" s="14">
        <v>0</v>
      </c>
      <c r="K11" s="14">
        <v>1</v>
      </c>
      <c r="L11" s="14">
        <v>0</v>
      </c>
      <c r="M11" s="14">
        <v>4</v>
      </c>
      <c r="N11" s="14">
        <v>248</v>
      </c>
      <c r="O11" s="13">
        <v>47.4</v>
      </c>
      <c r="P11" s="14">
        <v>4</v>
      </c>
      <c r="Q11" s="13">
        <v>0.4</v>
      </c>
      <c r="R11" s="14">
        <v>40</v>
      </c>
      <c r="S11" s="13">
        <v>74.36</v>
      </c>
      <c r="T11" s="14">
        <v>316</v>
      </c>
      <c r="U11" s="13">
        <v>124.95999999999998</v>
      </c>
      <c r="V11" s="14">
        <v>48</v>
      </c>
      <c r="W11" s="13">
        <v>32.159999999999997</v>
      </c>
      <c r="X11" s="14">
        <v>244</v>
      </c>
      <c r="Y11" s="15">
        <v>90</v>
      </c>
      <c r="Z11" s="14"/>
      <c r="AA11" s="13"/>
      <c r="AB11" s="14"/>
      <c r="AC11" s="13"/>
      <c r="AD11" s="13"/>
      <c r="AE11" s="13"/>
      <c r="AF11" s="14">
        <v>2</v>
      </c>
      <c r="AG11" s="13">
        <v>0.36</v>
      </c>
      <c r="AH11" s="14">
        <v>4</v>
      </c>
      <c r="AI11" s="13">
        <v>1.23</v>
      </c>
      <c r="AJ11" s="13">
        <v>5</v>
      </c>
      <c r="AK11" s="13">
        <v>1.23</v>
      </c>
      <c r="AL11" s="14"/>
      <c r="AM11" s="13"/>
      <c r="AN11" s="14"/>
      <c r="AO11" s="13"/>
      <c r="AP11" s="14"/>
      <c r="AQ11" s="13"/>
      <c r="AR11" s="14"/>
      <c r="AS11" s="13"/>
      <c r="AT11" s="14">
        <v>1</v>
      </c>
      <c r="AU11" s="13">
        <v>5.22</v>
      </c>
      <c r="AV11" s="14">
        <v>6</v>
      </c>
      <c r="AW11" s="13">
        <v>0.7</v>
      </c>
      <c r="AX11" s="14"/>
      <c r="AY11" s="13"/>
      <c r="AZ11" s="14"/>
      <c r="BA11" s="13"/>
      <c r="BB11" s="14">
        <v>1</v>
      </c>
      <c r="BC11" s="13">
        <v>0.1</v>
      </c>
      <c r="BD11" s="14">
        <v>51</v>
      </c>
      <c r="BE11" s="13">
        <v>9.0299999999999994</v>
      </c>
      <c r="BF11" s="14">
        <v>9</v>
      </c>
      <c r="BG11" s="13">
        <v>13.37</v>
      </c>
      <c r="BH11" s="14">
        <v>6</v>
      </c>
      <c r="BI11" s="13"/>
    </row>
    <row r="12" spans="1:61" x14ac:dyDescent="0.3">
      <c r="A12" s="13" t="s">
        <v>3</v>
      </c>
      <c r="B12" s="14">
        <v>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 t="s">
        <v>62</v>
      </c>
      <c r="J12" s="14">
        <v>0</v>
      </c>
      <c r="K12" s="14">
        <v>1</v>
      </c>
      <c r="L12" s="14">
        <v>0</v>
      </c>
      <c r="M12" s="14">
        <v>5</v>
      </c>
      <c r="N12" s="14">
        <v>124</v>
      </c>
      <c r="O12" s="13">
        <v>25.36</v>
      </c>
      <c r="P12" s="14">
        <v>0</v>
      </c>
      <c r="Q12" s="13">
        <v>0</v>
      </c>
      <c r="R12" s="14">
        <v>28</v>
      </c>
      <c r="S12" s="13">
        <v>69.52</v>
      </c>
      <c r="T12" s="14">
        <v>172</v>
      </c>
      <c r="U12" s="13">
        <v>98.28</v>
      </c>
      <c r="V12" s="14">
        <v>52</v>
      </c>
      <c r="W12" s="13">
        <v>45.28</v>
      </c>
      <c r="X12" s="14">
        <v>100</v>
      </c>
      <c r="Y12" s="15">
        <v>49.599999999999994</v>
      </c>
      <c r="Z12" s="14"/>
      <c r="AA12" s="13"/>
      <c r="AB12" s="14"/>
      <c r="AC12" s="13"/>
      <c r="AD12" s="13"/>
      <c r="AE12" s="13"/>
      <c r="AF12" s="14">
        <v>2</v>
      </c>
      <c r="AG12" s="13">
        <v>0.34</v>
      </c>
      <c r="AH12" s="14">
        <v>3</v>
      </c>
      <c r="AI12" s="13">
        <v>0.84</v>
      </c>
      <c r="AJ12" s="13">
        <v>6</v>
      </c>
      <c r="AK12" s="13">
        <v>1.79</v>
      </c>
      <c r="AL12" s="14"/>
      <c r="AM12" s="13"/>
      <c r="AN12" s="14"/>
      <c r="AO12" s="13"/>
      <c r="AP12" s="14"/>
      <c r="AQ12" s="13"/>
      <c r="AR12" s="14"/>
      <c r="AS12" s="13"/>
      <c r="AT12" s="14">
        <v>2</v>
      </c>
      <c r="AU12" s="13">
        <v>8.35</v>
      </c>
      <c r="AV12" s="14">
        <v>5</v>
      </c>
      <c r="AW12" s="13">
        <v>0.85</v>
      </c>
      <c r="AX12" s="14"/>
      <c r="AY12" s="13"/>
      <c r="AZ12" s="14"/>
      <c r="BA12" s="13"/>
      <c r="BB12" s="14"/>
      <c r="BC12" s="13"/>
      <c r="BD12" s="14">
        <v>20</v>
      </c>
      <c r="BE12" s="13">
        <v>3.37</v>
      </c>
      <c r="BF12" s="14">
        <v>5</v>
      </c>
      <c r="BG12" s="13">
        <v>9.0299999999999994</v>
      </c>
      <c r="BH12" s="14">
        <v>5</v>
      </c>
      <c r="BI12" s="13"/>
    </row>
    <row r="13" spans="1:61" x14ac:dyDescent="0.3">
      <c r="A13" s="13" t="s">
        <v>3</v>
      </c>
      <c r="B13" s="14">
        <v>1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 t="s">
        <v>62</v>
      </c>
      <c r="J13" s="14">
        <v>0</v>
      </c>
      <c r="K13" s="14">
        <v>1</v>
      </c>
      <c r="L13" s="14">
        <v>0</v>
      </c>
      <c r="M13" s="14">
        <v>6</v>
      </c>
      <c r="N13" s="14">
        <v>380</v>
      </c>
      <c r="O13" s="13">
        <v>81.44</v>
      </c>
      <c r="P13" s="14">
        <v>12</v>
      </c>
      <c r="Q13" s="13">
        <v>2.04</v>
      </c>
      <c r="R13" s="14">
        <v>36</v>
      </c>
      <c r="S13" s="13">
        <v>107.80000000000001</v>
      </c>
      <c r="T13" s="14">
        <v>440</v>
      </c>
      <c r="U13" s="13">
        <v>191.52</v>
      </c>
      <c r="V13" s="14">
        <v>116</v>
      </c>
      <c r="W13" s="13">
        <v>82.6</v>
      </c>
      <c r="X13" s="14">
        <v>320</v>
      </c>
      <c r="Y13" s="15">
        <v>108.92</v>
      </c>
      <c r="Z13" s="14"/>
      <c r="AA13" s="13"/>
      <c r="AB13" s="14">
        <v>1</v>
      </c>
      <c r="AC13" s="13">
        <v>0.22</v>
      </c>
      <c r="AD13" s="13"/>
      <c r="AE13" s="13"/>
      <c r="AF13" s="14">
        <v>4</v>
      </c>
      <c r="AG13" s="13">
        <v>0.92</v>
      </c>
      <c r="AH13" s="14">
        <v>11</v>
      </c>
      <c r="AI13" s="13">
        <v>3.26</v>
      </c>
      <c r="AJ13" s="13">
        <v>7</v>
      </c>
      <c r="AK13" s="13">
        <v>1.8</v>
      </c>
      <c r="AL13" s="14"/>
      <c r="AM13" s="13"/>
      <c r="AN13" s="14"/>
      <c r="AO13" s="13"/>
      <c r="AP13" s="14"/>
      <c r="AQ13" s="13"/>
      <c r="AR13" s="14">
        <v>1</v>
      </c>
      <c r="AS13" s="13">
        <v>2.25</v>
      </c>
      <c r="AT13" s="14">
        <v>3</v>
      </c>
      <c r="AU13" s="13">
        <v>12.14</v>
      </c>
      <c r="AV13" s="14">
        <v>1</v>
      </c>
      <c r="AW13" s="13"/>
      <c r="AX13" s="14">
        <v>2</v>
      </c>
      <c r="AY13" s="13">
        <v>0.06</v>
      </c>
      <c r="AZ13" s="14"/>
      <c r="BA13" s="13"/>
      <c r="BB13" s="14">
        <v>2</v>
      </c>
      <c r="BC13" s="13">
        <v>0.28999999999999998</v>
      </c>
      <c r="BD13" s="14">
        <v>73</v>
      </c>
      <c r="BE13" s="13">
        <v>14.38</v>
      </c>
      <c r="BF13" s="14">
        <v>5</v>
      </c>
      <c r="BG13" s="13">
        <v>12.56</v>
      </c>
      <c r="BH13" s="14">
        <v>3</v>
      </c>
      <c r="BI13" s="13"/>
    </row>
    <row r="14" spans="1:61" x14ac:dyDescent="0.3">
      <c r="A14" s="13" t="s">
        <v>3</v>
      </c>
      <c r="B14" s="14">
        <v>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 t="s">
        <v>113</v>
      </c>
      <c r="J14" s="14">
        <v>0</v>
      </c>
      <c r="K14" s="14">
        <v>0</v>
      </c>
      <c r="L14" s="14">
        <v>1</v>
      </c>
      <c r="M14" s="14">
        <v>1</v>
      </c>
      <c r="N14" s="14">
        <v>192</v>
      </c>
      <c r="O14" s="13">
        <v>54.480000000000004</v>
      </c>
      <c r="P14" s="14">
        <v>8</v>
      </c>
      <c r="Q14" s="13">
        <v>1.68</v>
      </c>
      <c r="R14" s="14">
        <v>40</v>
      </c>
      <c r="S14" s="13">
        <v>84.8</v>
      </c>
      <c r="T14" s="14">
        <v>240</v>
      </c>
      <c r="U14" s="13">
        <v>140.96</v>
      </c>
      <c r="V14" s="14">
        <v>128</v>
      </c>
      <c r="W14" s="13">
        <v>107.68</v>
      </c>
      <c r="X14" s="14">
        <v>112</v>
      </c>
      <c r="Y14" s="15">
        <v>33.28</v>
      </c>
      <c r="Z14" s="14"/>
      <c r="AA14" s="13"/>
      <c r="AB14" s="14">
        <v>1</v>
      </c>
      <c r="AC14" s="13">
        <v>0.21</v>
      </c>
      <c r="AD14" s="13"/>
      <c r="AE14" s="13"/>
      <c r="AF14" s="14">
        <v>1</v>
      </c>
      <c r="AG14" s="13">
        <v>0.37</v>
      </c>
      <c r="AH14" s="14">
        <v>8</v>
      </c>
      <c r="AI14" s="13">
        <v>2.64</v>
      </c>
      <c r="AJ14" s="13">
        <v>4</v>
      </c>
      <c r="AK14" s="13">
        <v>1.1499999999999999</v>
      </c>
      <c r="AL14" s="14"/>
      <c r="AM14" s="13"/>
      <c r="AN14" s="14"/>
      <c r="AO14" s="13"/>
      <c r="AP14" s="14"/>
      <c r="AQ14" s="13"/>
      <c r="AR14" s="14"/>
      <c r="AS14" s="13"/>
      <c r="AT14" s="14">
        <v>2</v>
      </c>
      <c r="AU14" s="13">
        <v>9.09</v>
      </c>
      <c r="AV14" s="14"/>
      <c r="AW14" s="13"/>
      <c r="AX14" s="14"/>
      <c r="AY14" s="13"/>
      <c r="AZ14" s="14"/>
      <c r="BA14" s="13"/>
      <c r="BB14" s="14"/>
      <c r="BC14" s="13"/>
      <c r="BD14" s="14">
        <v>11</v>
      </c>
      <c r="BE14" s="13">
        <v>2.65</v>
      </c>
      <c r="BF14" s="14">
        <v>3</v>
      </c>
      <c r="BG14" s="13">
        <v>1.51</v>
      </c>
      <c r="BH14" s="14"/>
      <c r="BI14" s="13"/>
    </row>
    <row r="15" spans="1:61" x14ac:dyDescent="0.3">
      <c r="A15" s="13" t="s">
        <v>3</v>
      </c>
      <c r="B15" s="14">
        <v>1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 t="s">
        <v>113</v>
      </c>
      <c r="J15" s="14">
        <v>0</v>
      </c>
      <c r="K15" s="14">
        <v>0</v>
      </c>
      <c r="L15" s="14">
        <v>1</v>
      </c>
      <c r="M15" s="14">
        <v>2</v>
      </c>
      <c r="N15" s="14">
        <v>328</v>
      </c>
      <c r="O15" s="13">
        <v>84.24</v>
      </c>
      <c r="P15" s="14">
        <v>32</v>
      </c>
      <c r="Q15" s="13">
        <v>6.4799999999999995</v>
      </c>
      <c r="R15" s="14">
        <v>88</v>
      </c>
      <c r="S15" s="13">
        <v>120.24000000000001</v>
      </c>
      <c r="T15" s="14">
        <v>448</v>
      </c>
      <c r="U15" s="13">
        <v>210.96000000000004</v>
      </c>
      <c r="V15" s="14">
        <v>192</v>
      </c>
      <c r="W15" s="13">
        <v>142.72000000000003</v>
      </c>
      <c r="X15" s="14">
        <v>256</v>
      </c>
      <c r="Y15" s="15">
        <v>68.240000000000009</v>
      </c>
      <c r="Z15" s="14"/>
      <c r="AA15" s="13"/>
      <c r="AB15" s="14">
        <v>3</v>
      </c>
      <c r="AC15" s="13">
        <v>0.69</v>
      </c>
      <c r="AD15" s="13"/>
      <c r="AE15" s="13"/>
      <c r="AF15" s="14">
        <v>6</v>
      </c>
      <c r="AG15" s="13">
        <v>1.68</v>
      </c>
      <c r="AH15" s="14">
        <v>9</v>
      </c>
      <c r="AI15" s="13">
        <v>2.4500000000000002</v>
      </c>
      <c r="AJ15" s="13">
        <v>3</v>
      </c>
      <c r="AK15" s="13">
        <v>2.14</v>
      </c>
      <c r="AL15" s="14"/>
      <c r="AM15" s="13"/>
      <c r="AN15" s="14"/>
      <c r="AO15" s="13"/>
      <c r="AP15" s="14"/>
      <c r="AQ15" s="13"/>
      <c r="AR15" s="14"/>
      <c r="AS15" s="13"/>
      <c r="AT15" s="14">
        <v>3</v>
      </c>
      <c r="AU15" s="13">
        <v>10.88</v>
      </c>
      <c r="AV15" s="14"/>
      <c r="AW15" s="13"/>
      <c r="AX15" s="14"/>
      <c r="AY15" s="13"/>
      <c r="AZ15" s="14"/>
      <c r="BA15" s="13"/>
      <c r="BB15" s="14">
        <v>1</v>
      </c>
      <c r="BC15" s="13">
        <v>0.12</v>
      </c>
      <c r="BD15" s="14">
        <v>23</v>
      </c>
      <c r="BE15" s="13">
        <v>4.26</v>
      </c>
      <c r="BF15" s="14">
        <v>8</v>
      </c>
      <c r="BG15" s="13">
        <v>4.1500000000000004</v>
      </c>
      <c r="BH15" s="14">
        <v>1</v>
      </c>
      <c r="BI15" s="13"/>
    </row>
    <row r="16" spans="1:61" x14ac:dyDescent="0.3">
      <c r="A16" s="13" t="s">
        <v>3</v>
      </c>
      <c r="B16" s="14">
        <v>1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 t="s">
        <v>113</v>
      </c>
      <c r="J16" s="14">
        <v>0</v>
      </c>
      <c r="K16" s="14">
        <v>0</v>
      </c>
      <c r="L16" s="14">
        <v>1</v>
      </c>
      <c r="M16" s="14">
        <v>3</v>
      </c>
      <c r="N16" s="14">
        <v>200</v>
      </c>
      <c r="O16" s="13">
        <v>45.92</v>
      </c>
      <c r="P16" s="14">
        <v>24</v>
      </c>
      <c r="Q16" s="13">
        <v>2.48</v>
      </c>
      <c r="R16" s="14">
        <v>64</v>
      </c>
      <c r="S16" s="13">
        <v>111.19999999999999</v>
      </c>
      <c r="T16" s="14">
        <v>288</v>
      </c>
      <c r="U16" s="13">
        <v>159.6</v>
      </c>
      <c r="V16" s="14">
        <v>88</v>
      </c>
      <c r="W16" s="13">
        <v>46.56</v>
      </c>
      <c r="X16" s="14">
        <v>200</v>
      </c>
      <c r="Y16" s="15">
        <v>113.03999999999999</v>
      </c>
      <c r="Z16" s="14"/>
      <c r="AA16" s="13"/>
      <c r="AB16" s="14">
        <v>1</v>
      </c>
      <c r="AC16" s="13">
        <v>0.16</v>
      </c>
      <c r="AD16" s="13"/>
      <c r="AE16" s="13"/>
      <c r="AF16" s="14"/>
      <c r="AG16" s="13"/>
      <c r="AH16" s="14">
        <v>6</v>
      </c>
      <c r="AI16" s="13">
        <v>1.85</v>
      </c>
      <c r="AJ16" s="13">
        <v>3</v>
      </c>
      <c r="AK16" s="13">
        <v>0.68</v>
      </c>
      <c r="AL16" s="14"/>
      <c r="AM16" s="13"/>
      <c r="AN16" s="14"/>
      <c r="AO16" s="13"/>
      <c r="AP16" s="14"/>
      <c r="AQ16" s="13"/>
      <c r="AR16" s="14"/>
      <c r="AS16" s="13"/>
      <c r="AT16" s="14">
        <v>1</v>
      </c>
      <c r="AU16" s="13">
        <v>3.13</v>
      </c>
      <c r="AV16" s="14"/>
      <c r="AW16" s="13"/>
      <c r="AX16" s="14"/>
      <c r="AY16" s="13"/>
      <c r="AZ16" s="14"/>
      <c r="BA16" s="13"/>
      <c r="BB16" s="14">
        <v>2</v>
      </c>
      <c r="BC16" s="13">
        <v>0.15</v>
      </c>
      <c r="BD16" s="14">
        <v>16</v>
      </c>
      <c r="BE16" s="13">
        <v>3.21</v>
      </c>
      <c r="BF16" s="14">
        <v>7</v>
      </c>
      <c r="BG16" s="13">
        <v>10.77</v>
      </c>
      <c r="BH16" s="14">
        <v>1</v>
      </c>
      <c r="BI16" s="13"/>
    </row>
    <row r="17" spans="1:61" x14ac:dyDescent="0.3">
      <c r="A17" s="13" t="s">
        <v>3</v>
      </c>
      <c r="B17" s="14">
        <v>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 t="s">
        <v>113</v>
      </c>
      <c r="J17" s="14">
        <v>0</v>
      </c>
      <c r="K17" s="14">
        <v>0</v>
      </c>
      <c r="L17" s="14">
        <v>1</v>
      </c>
      <c r="M17" s="14">
        <v>4</v>
      </c>
      <c r="N17" s="14">
        <v>176</v>
      </c>
      <c r="O17" s="13">
        <v>45.36</v>
      </c>
      <c r="P17" s="14">
        <v>8</v>
      </c>
      <c r="Q17" s="13">
        <v>1.04</v>
      </c>
      <c r="R17" s="14">
        <v>16</v>
      </c>
      <c r="S17" s="13">
        <v>38.32</v>
      </c>
      <c r="T17" s="14">
        <v>240</v>
      </c>
      <c r="U17" s="13">
        <v>87.6</v>
      </c>
      <c r="V17" s="14">
        <v>96</v>
      </c>
      <c r="W17" s="13">
        <v>64.319999999999993</v>
      </c>
      <c r="X17" s="14">
        <v>104</v>
      </c>
      <c r="Y17" s="15">
        <v>20.399999999999999</v>
      </c>
      <c r="Z17" s="14"/>
      <c r="AA17" s="13"/>
      <c r="AB17" s="14">
        <v>1</v>
      </c>
      <c r="AC17" s="13">
        <v>0.13</v>
      </c>
      <c r="AD17" s="13"/>
      <c r="AE17" s="13"/>
      <c r="AF17" s="14">
        <v>4</v>
      </c>
      <c r="AG17" s="13">
        <v>1.02</v>
      </c>
      <c r="AH17" s="14">
        <v>3</v>
      </c>
      <c r="AI17" s="13">
        <v>1.1100000000000001</v>
      </c>
      <c r="AJ17" s="13">
        <v>3</v>
      </c>
      <c r="AK17" s="13">
        <v>1.06</v>
      </c>
      <c r="AL17" s="14"/>
      <c r="AM17" s="13"/>
      <c r="AN17" s="14"/>
      <c r="AO17" s="13"/>
      <c r="AP17" s="14"/>
      <c r="AQ17" s="13"/>
      <c r="AR17" s="14"/>
      <c r="AS17" s="13"/>
      <c r="AT17" s="14">
        <v>1</v>
      </c>
      <c r="AU17" s="13">
        <v>4.72</v>
      </c>
      <c r="AV17" s="14">
        <v>5</v>
      </c>
      <c r="AW17" s="13">
        <v>0.36</v>
      </c>
      <c r="AX17" s="14"/>
      <c r="AY17" s="13"/>
      <c r="AZ17" s="14"/>
      <c r="BA17" s="13"/>
      <c r="BB17" s="14"/>
      <c r="BC17" s="13"/>
      <c r="BD17" s="14">
        <v>12</v>
      </c>
      <c r="BE17" s="13">
        <v>2.48</v>
      </c>
      <c r="BF17" s="14">
        <v>1</v>
      </c>
      <c r="BG17" s="13">
        <v>7.0000000000000007E-2</v>
      </c>
      <c r="BH17" s="14">
        <v>6</v>
      </c>
      <c r="BI17" s="13"/>
    </row>
    <row r="18" spans="1:61" x14ac:dyDescent="0.3">
      <c r="A18" s="13" t="s">
        <v>3</v>
      </c>
      <c r="B18" s="14">
        <v>1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 t="s">
        <v>113</v>
      </c>
      <c r="J18" s="14">
        <v>0</v>
      </c>
      <c r="K18" s="14">
        <v>0</v>
      </c>
      <c r="L18" s="14">
        <v>1</v>
      </c>
      <c r="M18" s="14">
        <v>5</v>
      </c>
      <c r="N18" s="14">
        <v>216</v>
      </c>
      <c r="O18" s="13">
        <v>31.12</v>
      </c>
      <c r="P18" s="14">
        <v>8</v>
      </c>
      <c r="Q18" s="13">
        <v>1.2</v>
      </c>
      <c r="R18" s="14">
        <v>32</v>
      </c>
      <c r="S18" s="13">
        <v>97.84</v>
      </c>
      <c r="T18" s="14">
        <v>256</v>
      </c>
      <c r="U18" s="13">
        <v>130.16000000000003</v>
      </c>
      <c r="V18" s="14">
        <v>56</v>
      </c>
      <c r="W18" s="13">
        <v>73.92</v>
      </c>
      <c r="X18" s="14">
        <v>200</v>
      </c>
      <c r="Y18" s="15">
        <v>56.24</v>
      </c>
      <c r="Z18" s="14"/>
      <c r="AA18" s="13"/>
      <c r="AB18" s="14">
        <v>1</v>
      </c>
      <c r="AC18" s="13">
        <v>0.15</v>
      </c>
      <c r="AD18" s="13"/>
      <c r="AE18" s="13"/>
      <c r="AF18" s="14">
        <v>1</v>
      </c>
      <c r="AG18" s="13">
        <v>0.15</v>
      </c>
      <c r="AH18" s="14"/>
      <c r="AI18" s="13"/>
      <c r="AJ18" s="13">
        <v>3</v>
      </c>
      <c r="AK18" s="13">
        <v>0.54</v>
      </c>
      <c r="AL18" s="14"/>
      <c r="AM18" s="13"/>
      <c r="AN18" s="14"/>
      <c r="AO18" s="13"/>
      <c r="AP18" s="14"/>
      <c r="AQ18" s="13"/>
      <c r="AR18" s="14"/>
      <c r="AS18" s="13"/>
      <c r="AT18" s="14">
        <v>2</v>
      </c>
      <c r="AU18" s="13">
        <v>8.4</v>
      </c>
      <c r="AV18" s="14"/>
      <c r="AW18" s="13"/>
      <c r="AX18" s="14"/>
      <c r="AY18" s="13"/>
      <c r="AZ18" s="14"/>
      <c r="BA18" s="13"/>
      <c r="BB18" s="14"/>
      <c r="BC18" s="13"/>
      <c r="BD18" s="14">
        <v>23</v>
      </c>
      <c r="BE18" s="13">
        <v>3.2</v>
      </c>
      <c r="BF18" s="14">
        <v>2</v>
      </c>
      <c r="BG18" s="13">
        <v>3.83</v>
      </c>
      <c r="BH18" s="14">
        <v>1</v>
      </c>
      <c r="BI18" s="13"/>
    </row>
    <row r="19" spans="1:61" x14ac:dyDescent="0.3">
      <c r="A19" s="20" t="s">
        <v>3</v>
      </c>
      <c r="B19" s="21">
        <v>1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 t="s">
        <v>113</v>
      </c>
      <c r="J19" s="14">
        <v>0</v>
      </c>
      <c r="K19" s="14">
        <v>0</v>
      </c>
      <c r="L19" s="14">
        <v>1</v>
      </c>
      <c r="M19" s="21">
        <v>6</v>
      </c>
      <c r="N19" s="21">
        <v>416</v>
      </c>
      <c r="O19" s="20">
        <v>85.92</v>
      </c>
      <c r="P19" s="21">
        <v>0</v>
      </c>
      <c r="Q19" s="20">
        <v>0</v>
      </c>
      <c r="R19" s="21">
        <v>80</v>
      </c>
      <c r="S19" s="20">
        <v>224.88</v>
      </c>
      <c r="T19" s="21">
        <v>496</v>
      </c>
      <c r="U19" s="20">
        <v>310.8</v>
      </c>
      <c r="V19" s="21">
        <v>56</v>
      </c>
      <c r="W19" s="20">
        <v>76.8</v>
      </c>
      <c r="X19" s="21">
        <v>440</v>
      </c>
      <c r="Y19" s="22">
        <v>234</v>
      </c>
      <c r="Z19" s="21"/>
      <c r="AA19" s="20"/>
      <c r="AB19" s="14"/>
      <c r="AC19" s="13"/>
      <c r="AD19" s="13"/>
      <c r="AE19" s="13"/>
      <c r="AF19" s="14">
        <v>1</v>
      </c>
      <c r="AG19" s="13">
        <v>0.19</v>
      </c>
      <c r="AH19" s="14"/>
      <c r="AI19" s="13"/>
      <c r="AJ19" s="13">
        <v>4</v>
      </c>
      <c r="AK19" s="13">
        <v>1.1599999999999999</v>
      </c>
      <c r="AL19" s="14"/>
      <c r="AM19" s="13"/>
      <c r="AN19" s="14"/>
      <c r="AO19" s="13"/>
      <c r="AP19" s="14"/>
      <c r="AQ19" s="13"/>
      <c r="AR19" s="14"/>
      <c r="AS19" s="13"/>
      <c r="AT19" s="14">
        <v>2</v>
      </c>
      <c r="AU19" s="13">
        <v>8.25</v>
      </c>
      <c r="AV19" s="14"/>
      <c r="AW19" s="13"/>
      <c r="AX19" s="14"/>
      <c r="AY19" s="13"/>
      <c r="AZ19" s="14"/>
      <c r="BA19" s="13"/>
      <c r="BB19" s="14"/>
      <c r="BC19" s="13"/>
      <c r="BD19" s="14">
        <v>47</v>
      </c>
      <c r="BE19" s="13">
        <v>9.39</v>
      </c>
      <c r="BF19" s="14">
        <v>8</v>
      </c>
      <c r="BG19" s="13">
        <v>19.86</v>
      </c>
      <c r="BH19" s="14">
        <v>3</v>
      </c>
      <c r="BI19" s="13"/>
    </row>
    <row r="20" spans="1:61" x14ac:dyDescent="0.3">
      <c r="A20" s="1" t="s">
        <v>57</v>
      </c>
      <c r="B20" s="3">
        <v>0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 t="s">
        <v>61</v>
      </c>
      <c r="J20" s="3">
        <v>1</v>
      </c>
      <c r="K20" s="3">
        <v>0</v>
      </c>
      <c r="L20" s="3">
        <v>0</v>
      </c>
      <c r="M20" s="3">
        <v>1</v>
      </c>
      <c r="N20" s="3">
        <v>220</v>
      </c>
      <c r="O20" s="1">
        <v>79.079999999999984</v>
      </c>
      <c r="P20" s="3">
        <v>0</v>
      </c>
      <c r="Q20" s="1">
        <v>0</v>
      </c>
      <c r="R20" s="3">
        <v>32</v>
      </c>
      <c r="S20" s="1">
        <v>80.52000000000001</v>
      </c>
      <c r="T20" s="3">
        <v>252</v>
      </c>
      <c r="U20" s="1">
        <v>159.60000000000002</v>
      </c>
      <c r="V20" s="3">
        <v>68</v>
      </c>
      <c r="W20" s="1">
        <v>106.28</v>
      </c>
      <c r="X20" s="3">
        <v>184</v>
      </c>
      <c r="Y20" s="12">
        <v>53.32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9</v>
      </c>
      <c r="AI20" s="1">
        <v>10.039999999999999</v>
      </c>
      <c r="AJ20" s="1">
        <v>2</v>
      </c>
      <c r="AK20" s="1">
        <v>1.1299999999999999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6</v>
      </c>
      <c r="AU20" s="1">
        <v>15.4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44</v>
      </c>
      <c r="BE20" s="1">
        <v>8.6</v>
      </c>
      <c r="BF20" s="1">
        <v>2</v>
      </c>
      <c r="BG20" s="1">
        <v>4.7300000000000004</v>
      </c>
      <c r="BH20" s="1">
        <v>9</v>
      </c>
      <c r="BI20" s="1">
        <v>3.55</v>
      </c>
    </row>
    <row r="21" spans="1:61" x14ac:dyDescent="0.3">
      <c r="A21" s="1" t="s">
        <v>57</v>
      </c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 t="s">
        <v>61</v>
      </c>
      <c r="J21" s="3">
        <v>1</v>
      </c>
      <c r="K21" s="3">
        <v>0</v>
      </c>
      <c r="L21" s="3">
        <v>0</v>
      </c>
      <c r="M21" s="3">
        <v>2</v>
      </c>
      <c r="N21" s="3">
        <v>108</v>
      </c>
      <c r="O21" s="1">
        <v>33.36</v>
      </c>
      <c r="P21" s="3">
        <v>0</v>
      </c>
      <c r="Q21" s="1">
        <v>0</v>
      </c>
      <c r="R21" s="3">
        <v>12</v>
      </c>
      <c r="S21" s="1">
        <v>5.44</v>
      </c>
      <c r="T21" s="3">
        <v>120</v>
      </c>
      <c r="U21" s="1">
        <v>38.799999999999997</v>
      </c>
      <c r="V21" s="3">
        <v>8</v>
      </c>
      <c r="W21" s="1">
        <v>2.7199999999999998</v>
      </c>
      <c r="X21" s="3">
        <v>112</v>
      </c>
      <c r="Y21" s="12">
        <v>36.08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0.3</v>
      </c>
      <c r="AH21" s="1">
        <v>0</v>
      </c>
      <c r="AI21" s="1">
        <v>0</v>
      </c>
      <c r="AJ21" s="1">
        <v>1</v>
      </c>
      <c r="AK21" s="1">
        <v>0.38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25</v>
      </c>
      <c r="BE21" s="1">
        <v>7.66</v>
      </c>
      <c r="BF21" s="1">
        <v>3</v>
      </c>
      <c r="BG21" s="1">
        <v>1.36</v>
      </c>
      <c r="BH21" s="1">
        <v>8</v>
      </c>
      <c r="BI21" s="1">
        <v>1.73</v>
      </c>
    </row>
    <row r="22" spans="1:61" x14ac:dyDescent="0.3">
      <c r="A22" s="1" t="s">
        <v>57</v>
      </c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 t="s">
        <v>61</v>
      </c>
      <c r="J22" s="3">
        <v>1</v>
      </c>
      <c r="K22" s="3">
        <v>0</v>
      </c>
      <c r="L22" s="3">
        <v>0</v>
      </c>
      <c r="M22" s="3">
        <v>3</v>
      </c>
      <c r="N22" s="3">
        <v>100</v>
      </c>
      <c r="O22" s="1">
        <v>15.400000000000002</v>
      </c>
      <c r="P22" s="3">
        <v>0</v>
      </c>
      <c r="Q22" s="1">
        <v>0</v>
      </c>
      <c r="R22" s="3">
        <v>24</v>
      </c>
      <c r="S22" s="1">
        <v>35.64</v>
      </c>
      <c r="T22" s="3">
        <v>124</v>
      </c>
      <c r="U22" s="1">
        <v>51.040000000000006</v>
      </c>
      <c r="V22" s="3">
        <v>32</v>
      </c>
      <c r="W22" s="1">
        <v>37.32</v>
      </c>
      <c r="X22" s="3">
        <v>92</v>
      </c>
      <c r="Y22" s="12">
        <v>13.72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3</v>
      </c>
      <c r="AI22" s="1">
        <v>1.1200000000000001</v>
      </c>
      <c r="AJ22" s="1">
        <v>2</v>
      </c>
      <c r="AK22" s="1">
        <v>0.53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3</v>
      </c>
      <c r="AU22" s="1">
        <v>7.68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20</v>
      </c>
      <c r="BE22" s="1">
        <v>2.2000000000000002</v>
      </c>
      <c r="BF22" s="1">
        <v>3</v>
      </c>
      <c r="BG22" s="1">
        <v>1.23</v>
      </c>
      <c r="BH22" s="1">
        <v>4</v>
      </c>
      <c r="BI22" s="1">
        <v>0.95000000000000007</v>
      </c>
    </row>
    <row r="23" spans="1:61" x14ac:dyDescent="0.3">
      <c r="A23" s="1" t="s">
        <v>57</v>
      </c>
      <c r="B23" s="3">
        <v>0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 t="s">
        <v>61</v>
      </c>
      <c r="J23" s="3">
        <v>1</v>
      </c>
      <c r="K23" s="3">
        <v>0</v>
      </c>
      <c r="L23" s="3">
        <v>0</v>
      </c>
      <c r="M23" s="3">
        <v>4</v>
      </c>
      <c r="N23" s="3">
        <v>84</v>
      </c>
      <c r="O23" s="1">
        <v>24.119999999999997</v>
      </c>
      <c r="P23" s="3">
        <v>0</v>
      </c>
      <c r="Q23" s="1">
        <v>0</v>
      </c>
      <c r="R23" s="3">
        <v>60</v>
      </c>
      <c r="S23" s="1">
        <v>82.12</v>
      </c>
      <c r="T23" s="3">
        <v>144</v>
      </c>
      <c r="U23" s="1">
        <v>106.24000000000001</v>
      </c>
      <c r="V23" s="3">
        <v>44</v>
      </c>
      <c r="W23" s="1">
        <v>58.52</v>
      </c>
      <c r="X23" s="3">
        <v>100</v>
      </c>
      <c r="Y23" s="12">
        <v>47.72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0.9</v>
      </c>
      <c r="AH23" s="1">
        <v>3</v>
      </c>
      <c r="AI23" s="1">
        <v>0.95</v>
      </c>
      <c r="AJ23" s="1">
        <v>4</v>
      </c>
      <c r="AK23" s="1">
        <v>1.66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3</v>
      </c>
      <c r="AU23" s="1">
        <v>11.120000000000001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13</v>
      </c>
      <c r="BE23" s="1">
        <v>2.52</v>
      </c>
      <c r="BF23" s="1">
        <v>12</v>
      </c>
      <c r="BG23" s="1">
        <v>9.41</v>
      </c>
      <c r="BH23" s="1">
        <v>2</v>
      </c>
      <c r="BI23" s="1">
        <v>0.37</v>
      </c>
    </row>
    <row r="24" spans="1:61" x14ac:dyDescent="0.3">
      <c r="A24" s="1" t="s">
        <v>57</v>
      </c>
      <c r="B24" s="3">
        <v>0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 t="s">
        <v>61</v>
      </c>
      <c r="J24" s="3">
        <v>1</v>
      </c>
      <c r="K24" s="3">
        <v>0</v>
      </c>
      <c r="L24" s="3">
        <v>0</v>
      </c>
      <c r="M24" s="3">
        <v>5</v>
      </c>
      <c r="N24" s="3">
        <v>64</v>
      </c>
      <c r="O24" s="1">
        <v>33.799999999999997</v>
      </c>
      <c r="P24" s="3">
        <v>0</v>
      </c>
      <c r="Q24" s="1">
        <v>0</v>
      </c>
      <c r="R24" s="3">
        <v>16</v>
      </c>
      <c r="S24" s="1">
        <v>14.76</v>
      </c>
      <c r="T24" s="3">
        <v>80</v>
      </c>
      <c r="U24" s="1">
        <v>48.559999999999995</v>
      </c>
      <c r="V24" s="3">
        <v>56</v>
      </c>
      <c r="W24" s="1">
        <v>32.799999999999997</v>
      </c>
      <c r="X24" s="3">
        <v>24</v>
      </c>
      <c r="Y24" s="12">
        <v>15.76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13</v>
      </c>
      <c r="AI24" s="1">
        <v>7.76</v>
      </c>
      <c r="AJ24" s="1">
        <v>1</v>
      </c>
      <c r="AK24" s="1">
        <v>0.44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2</v>
      </c>
      <c r="BE24" s="1">
        <v>0.25</v>
      </c>
      <c r="BF24" s="1">
        <v>4</v>
      </c>
      <c r="BG24" s="1">
        <v>3.69</v>
      </c>
      <c r="BH24" s="1">
        <v>4</v>
      </c>
      <c r="BI24" s="1">
        <v>1.25</v>
      </c>
    </row>
    <row r="25" spans="1:61" x14ac:dyDescent="0.3">
      <c r="A25" s="1" t="s">
        <v>57</v>
      </c>
      <c r="B25" s="3">
        <v>0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 t="s">
        <v>61</v>
      </c>
      <c r="J25" s="3">
        <v>1</v>
      </c>
      <c r="K25" s="3">
        <v>0</v>
      </c>
      <c r="L25" s="3">
        <v>0</v>
      </c>
      <c r="M25" s="3">
        <v>6</v>
      </c>
      <c r="N25" s="3">
        <v>152</v>
      </c>
      <c r="O25" s="1">
        <v>47.08</v>
      </c>
      <c r="P25" s="3">
        <v>0</v>
      </c>
      <c r="Q25" s="1">
        <v>0</v>
      </c>
      <c r="R25" s="3">
        <v>44</v>
      </c>
      <c r="S25" s="1">
        <v>49.88</v>
      </c>
      <c r="T25" s="3">
        <v>196</v>
      </c>
      <c r="U25" s="1">
        <v>96.960000000000008</v>
      </c>
      <c r="V25" s="3">
        <v>64</v>
      </c>
      <c r="W25" s="1">
        <v>44.559999999999995</v>
      </c>
      <c r="X25" s="3">
        <v>132</v>
      </c>
      <c r="Y25" s="12">
        <v>52.400000000000006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13</v>
      </c>
      <c r="AI25" s="1">
        <v>7.76</v>
      </c>
      <c r="AJ25" s="1">
        <v>1</v>
      </c>
      <c r="AK25" s="1">
        <v>0.44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2</v>
      </c>
      <c r="AU25" s="1">
        <v>2.94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24</v>
      </c>
      <c r="BE25" s="1">
        <v>3.57</v>
      </c>
      <c r="BF25" s="1">
        <v>9</v>
      </c>
      <c r="BG25" s="1">
        <v>9.5300000000000011</v>
      </c>
      <c r="BH25" s="1">
        <v>8</v>
      </c>
      <c r="BI25" s="1">
        <v>2.87</v>
      </c>
    </row>
    <row r="26" spans="1:61" x14ac:dyDescent="0.3">
      <c r="A26" s="1" t="s">
        <v>57</v>
      </c>
      <c r="B26" s="3">
        <v>0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 t="s">
        <v>62</v>
      </c>
      <c r="J26" s="3">
        <v>0</v>
      </c>
      <c r="K26" s="3">
        <v>1</v>
      </c>
      <c r="L26" s="3">
        <v>0</v>
      </c>
      <c r="M26" s="3">
        <v>1</v>
      </c>
      <c r="N26" s="3">
        <v>48</v>
      </c>
      <c r="O26" s="1">
        <v>18.119999999999997</v>
      </c>
      <c r="P26" s="3">
        <v>0</v>
      </c>
      <c r="Q26" s="1">
        <v>0</v>
      </c>
      <c r="R26" s="3">
        <v>0</v>
      </c>
      <c r="S26" s="1">
        <v>0</v>
      </c>
      <c r="T26" s="3">
        <v>48</v>
      </c>
      <c r="U26" s="1">
        <v>18.119999999999997</v>
      </c>
      <c r="V26" s="3">
        <v>28</v>
      </c>
      <c r="W26" s="1">
        <v>13.559999999999999</v>
      </c>
      <c r="X26" s="3">
        <v>20</v>
      </c>
      <c r="Y26" s="12">
        <v>4.5599999999999996</v>
      </c>
      <c r="Z26" s="3">
        <v>0</v>
      </c>
      <c r="AA26" s="1">
        <v>0</v>
      </c>
      <c r="AB26" s="3">
        <v>0</v>
      </c>
      <c r="AC26" s="1">
        <v>0</v>
      </c>
      <c r="AD26" s="1">
        <v>0</v>
      </c>
      <c r="AE26" s="1">
        <v>0</v>
      </c>
      <c r="AF26" s="3">
        <v>0</v>
      </c>
      <c r="AG26" s="1">
        <v>0</v>
      </c>
      <c r="AH26" s="3">
        <v>4</v>
      </c>
      <c r="AI26" s="1">
        <v>1.96</v>
      </c>
      <c r="AJ26" s="3">
        <v>3</v>
      </c>
      <c r="AK26" s="1">
        <v>1.43</v>
      </c>
      <c r="AL26" s="3">
        <v>0</v>
      </c>
      <c r="AM26" s="1">
        <v>0</v>
      </c>
      <c r="AN26" s="3">
        <v>0</v>
      </c>
      <c r="AO26" s="1">
        <v>0</v>
      </c>
      <c r="AP26" s="3">
        <v>0</v>
      </c>
      <c r="AQ26" s="1">
        <v>0</v>
      </c>
      <c r="AR26" s="3">
        <v>0</v>
      </c>
      <c r="AS26" s="1">
        <v>0</v>
      </c>
      <c r="AT26" s="3">
        <v>0</v>
      </c>
      <c r="AU26" s="1">
        <v>0</v>
      </c>
      <c r="AV26" s="3">
        <v>0</v>
      </c>
      <c r="AW26" s="1">
        <v>0</v>
      </c>
      <c r="AX26" s="3">
        <v>0</v>
      </c>
      <c r="AY26" s="1">
        <v>0</v>
      </c>
      <c r="AZ26" s="3">
        <v>0</v>
      </c>
      <c r="BA26" s="1">
        <v>0</v>
      </c>
      <c r="BB26" s="3">
        <v>0</v>
      </c>
      <c r="BC26" s="1">
        <v>0</v>
      </c>
      <c r="BD26" s="3">
        <v>5</v>
      </c>
      <c r="BE26" s="1">
        <v>1.1399999999999999</v>
      </c>
      <c r="BF26" s="3">
        <v>0</v>
      </c>
      <c r="BG26" s="1">
        <v>0</v>
      </c>
      <c r="BH26" s="3">
        <v>0</v>
      </c>
      <c r="BI26" s="1">
        <v>0</v>
      </c>
    </row>
    <row r="27" spans="1:61" x14ac:dyDescent="0.3">
      <c r="A27" s="1" t="s">
        <v>57</v>
      </c>
      <c r="B27" s="3">
        <v>0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 t="s">
        <v>62</v>
      </c>
      <c r="J27" s="3">
        <v>0</v>
      </c>
      <c r="K27" s="3">
        <v>1</v>
      </c>
      <c r="L27" s="3">
        <v>0</v>
      </c>
      <c r="M27" s="3">
        <v>2</v>
      </c>
      <c r="N27" s="3">
        <v>20</v>
      </c>
      <c r="O27" s="1">
        <v>0.72</v>
      </c>
      <c r="P27" s="3">
        <v>0</v>
      </c>
      <c r="Q27" s="1">
        <v>0</v>
      </c>
      <c r="R27" s="3">
        <v>8</v>
      </c>
      <c r="S27" s="1">
        <v>2.56</v>
      </c>
      <c r="T27" s="3">
        <v>40</v>
      </c>
      <c r="U27" s="1">
        <v>4.84</v>
      </c>
      <c r="V27" s="3">
        <v>12</v>
      </c>
      <c r="W27" s="1">
        <v>1.56</v>
      </c>
      <c r="X27" s="3">
        <v>28</v>
      </c>
      <c r="Y27" s="12">
        <v>3.2800000000000002</v>
      </c>
      <c r="Z27" s="3">
        <v>0</v>
      </c>
      <c r="AA27" s="1">
        <v>0</v>
      </c>
      <c r="AB27" s="3">
        <v>0</v>
      </c>
      <c r="AC27" s="1">
        <v>0</v>
      </c>
      <c r="AD27" s="1">
        <v>0</v>
      </c>
      <c r="AE27" s="1">
        <v>0</v>
      </c>
      <c r="AF27" s="3">
        <v>0</v>
      </c>
      <c r="AG27" s="1">
        <v>0</v>
      </c>
      <c r="AH27" s="3">
        <v>0</v>
      </c>
      <c r="AI27" s="1">
        <v>0</v>
      </c>
      <c r="AJ27" s="3">
        <v>0</v>
      </c>
      <c r="AK27" s="1">
        <v>0</v>
      </c>
      <c r="AL27" s="3">
        <v>0</v>
      </c>
      <c r="AM27" s="1">
        <v>0</v>
      </c>
      <c r="AN27" s="3">
        <v>0</v>
      </c>
      <c r="AO27" s="1">
        <v>0</v>
      </c>
      <c r="AP27" s="3">
        <v>0</v>
      </c>
      <c r="AQ27" s="1">
        <v>0</v>
      </c>
      <c r="AR27" s="3">
        <v>0</v>
      </c>
      <c r="AS27" s="1">
        <v>0</v>
      </c>
      <c r="AT27" s="3">
        <v>0</v>
      </c>
      <c r="AU27" s="1">
        <v>0</v>
      </c>
      <c r="AV27" s="3">
        <v>0</v>
      </c>
      <c r="AW27" s="1">
        <v>0</v>
      </c>
      <c r="AX27" s="3">
        <v>3</v>
      </c>
      <c r="AY27" s="1">
        <v>0.39</v>
      </c>
      <c r="AZ27" s="3">
        <v>0</v>
      </c>
      <c r="BA27" s="1">
        <v>0</v>
      </c>
      <c r="BB27" s="3">
        <v>0</v>
      </c>
      <c r="BC27" s="1">
        <v>0</v>
      </c>
      <c r="BD27" s="3">
        <v>5</v>
      </c>
      <c r="BE27" s="1">
        <v>0.18</v>
      </c>
      <c r="BF27" s="3">
        <v>2</v>
      </c>
      <c r="BG27" s="1">
        <v>0.64</v>
      </c>
      <c r="BH27" s="3">
        <v>0</v>
      </c>
      <c r="BI27" s="1">
        <v>0</v>
      </c>
    </row>
    <row r="28" spans="1:61" x14ac:dyDescent="0.3">
      <c r="A28" s="1" t="s">
        <v>57</v>
      </c>
      <c r="B28" s="3">
        <v>0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 t="s">
        <v>62</v>
      </c>
      <c r="J28" s="3">
        <v>0</v>
      </c>
      <c r="K28" s="3">
        <v>1</v>
      </c>
      <c r="L28" s="3">
        <v>0</v>
      </c>
      <c r="M28" s="3">
        <v>3</v>
      </c>
      <c r="N28" s="3">
        <v>100</v>
      </c>
      <c r="O28" s="1">
        <v>27.96</v>
      </c>
      <c r="P28" s="3">
        <v>0</v>
      </c>
      <c r="Q28" s="1">
        <v>0</v>
      </c>
      <c r="R28" s="3">
        <v>44</v>
      </c>
      <c r="S28" s="1">
        <v>48.440000000000005</v>
      </c>
      <c r="T28" s="3">
        <v>196</v>
      </c>
      <c r="U28" s="1">
        <v>82.6</v>
      </c>
      <c r="V28" s="3">
        <v>40</v>
      </c>
      <c r="W28" s="1">
        <v>54.2</v>
      </c>
      <c r="X28" s="3">
        <v>156</v>
      </c>
      <c r="Y28" s="12">
        <v>28.4</v>
      </c>
      <c r="Z28" s="3">
        <v>0</v>
      </c>
      <c r="AA28" s="1">
        <v>0</v>
      </c>
      <c r="AB28" s="3">
        <v>0</v>
      </c>
      <c r="AC28" s="1">
        <v>0</v>
      </c>
      <c r="AD28" s="1">
        <v>0</v>
      </c>
      <c r="AE28" s="1">
        <v>0</v>
      </c>
      <c r="AF28" s="3">
        <v>0</v>
      </c>
      <c r="AG28" s="1">
        <v>0</v>
      </c>
      <c r="AH28" s="3">
        <v>3</v>
      </c>
      <c r="AI28" s="1">
        <v>1.43</v>
      </c>
      <c r="AJ28" s="3">
        <v>3</v>
      </c>
      <c r="AK28" s="1">
        <v>1.23</v>
      </c>
      <c r="AL28" s="3">
        <v>0</v>
      </c>
      <c r="AM28" s="1">
        <v>0</v>
      </c>
      <c r="AN28" s="3">
        <v>0</v>
      </c>
      <c r="AO28" s="1">
        <v>0</v>
      </c>
      <c r="AP28" s="3">
        <v>0</v>
      </c>
      <c r="AQ28" s="1">
        <v>0</v>
      </c>
      <c r="AR28" s="3">
        <v>0</v>
      </c>
      <c r="AS28" s="1">
        <v>0</v>
      </c>
      <c r="AT28" s="3">
        <v>4</v>
      </c>
      <c r="AU28" s="1">
        <v>10.89</v>
      </c>
      <c r="AV28" s="3">
        <v>0</v>
      </c>
      <c r="AW28" s="1">
        <v>0</v>
      </c>
      <c r="AX28" s="3">
        <v>0</v>
      </c>
      <c r="AY28" s="1">
        <v>0</v>
      </c>
      <c r="AZ28" s="3">
        <v>13</v>
      </c>
      <c r="BA28" s="1">
        <v>1.55</v>
      </c>
      <c r="BB28" s="3">
        <v>0</v>
      </c>
      <c r="BC28" s="1">
        <v>0</v>
      </c>
      <c r="BD28" s="3">
        <v>19</v>
      </c>
      <c r="BE28" s="1">
        <v>4.33</v>
      </c>
      <c r="BF28" s="3">
        <v>7</v>
      </c>
      <c r="BG28" s="1">
        <v>1.22</v>
      </c>
      <c r="BH28" s="3">
        <v>0</v>
      </c>
      <c r="BI28" s="1">
        <v>0</v>
      </c>
    </row>
    <row r="29" spans="1:61" x14ac:dyDescent="0.3">
      <c r="A29" s="1" t="s">
        <v>57</v>
      </c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 t="s">
        <v>62</v>
      </c>
      <c r="J29" s="3">
        <v>0</v>
      </c>
      <c r="K29" s="3">
        <v>1</v>
      </c>
      <c r="L29" s="3">
        <v>0</v>
      </c>
      <c r="M29" s="3">
        <v>4</v>
      </c>
      <c r="N29" s="3">
        <v>96</v>
      </c>
      <c r="O29" s="1">
        <v>16.04</v>
      </c>
      <c r="P29" s="3">
        <v>0</v>
      </c>
      <c r="Q29" s="1">
        <v>0</v>
      </c>
      <c r="R29" s="3">
        <v>24</v>
      </c>
      <c r="S29" s="1">
        <v>68.2</v>
      </c>
      <c r="T29" s="3">
        <v>168</v>
      </c>
      <c r="U29" s="1">
        <v>86.4</v>
      </c>
      <c r="V29" s="3">
        <v>32</v>
      </c>
      <c r="W29" s="1">
        <v>72.12</v>
      </c>
      <c r="X29" s="3">
        <v>136</v>
      </c>
      <c r="Y29" s="12">
        <v>14.28</v>
      </c>
      <c r="Z29" s="3">
        <v>0</v>
      </c>
      <c r="AA29" s="1">
        <v>0</v>
      </c>
      <c r="AB29" s="3">
        <v>0</v>
      </c>
      <c r="AC29" s="1">
        <v>0</v>
      </c>
      <c r="AD29" s="1">
        <v>0</v>
      </c>
      <c r="AE29" s="1">
        <v>0</v>
      </c>
      <c r="AF29" s="3">
        <v>0</v>
      </c>
      <c r="AG29" s="1">
        <v>0</v>
      </c>
      <c r="AH29" s="3">
        <v>0</v>
      </c>
      <c r="AI29" s="1">
        <v>0</v>
      </c>
      <c r="AJ29" s="3">
        <v>2</v>
      </c>
      <c r="AK29" s="1">
        <v>0.98</v>
      </c>
      <c r="AL29" s="3">
        <v>0</v>
      </c>
      <c r="AM29" s="1">
        <v>0</v>
      </c>
      <c r="AN29" s="3">
        <v>0</v>
      </c>
      <c r="AO29" s="1">
        <v>0</v>
      </c>
      <c r="AP29" s="3">
        <v>0</v>
      </c>
      <c r="AQ29" s="1">
        <v>0</v>
      </c>
      <c r="AR29" s="3">
        <v>0</v>
      </c>
      <c r="AS29" s="1">
        <v>0</v>
      </c>
      <c r="AT29" s="3">
        <v>6</v>
      </c>
      <c r="AU29" s="1">
        <v>17.05</v>
      </c>
      <c r="AV29" s="3">
        <v>0</v>
      </c>
      <c r="AW29" s="1">
        <v>0</v>
      </c>
      <c r="AX29" s="3">
        <v>0</v>
      </c>
      <c r="AY29" s="1">
        <v>0</v>
      </c>
      <c r="AZ29" s="3">
        <v>12</v>
      </c>
      <c r="BA29" s="1">
        <v>0.54</v>
      </c>
      <c r="BB29" s="3">
        <v>0</v>
      </c>
      <c r="BC29" s="1">
        <v>0</v>
      </c>
      <c r="BD29" s="3">
        <v>22</v>
      </c>
      <c r="BE29" s="1">
        <v>3.03</v>
      </c>
      <c r="BF29" s="3">
        <v>0</v>
      </c>
      <c r="BG29" s="1">
        <v>0</v>
      </c>
      <c r="BH29" s="3">
        <v>14</v>
      </c>
      <c r="BI29" s="1">
        <v>0.54</v>
      </c>
    </row>
    <row r="30" spans="1:61" x14ac:dyDescent="0.3">
      <c r="A30" s="1" t="s">
        <v>57</v>
      </c>
      <c r="B30" s="3">
        <v>0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 t="s">
        <v>62</v>
      </c>
      <c r="J30" s="3">
        <v>0</v>
      </c>
      <c r="K30" s="3">
        <v>1</v>
      </c>
      <c r="L30" s="3">
        <v>0</v>
      </c>
      <c r="M30" s="3">
        <v>5</v>
      </c>
      <c r="N30" s="3">
        <v>36</v>
      </c>
      <c r="O30" s="1">
        <v>13.6</v>
      </c>
      <c r="P30" s="3">
        <v>0</v>
      </c>
      <c r="Q30" s="1">
        <v>0</v>
      </c>
      <c r="R30" s="3">
        <v>24</v>
      </c>
      <c r="S30" s="1">
        <v>35.28</v>
      </c>
      <c r="T30" s="3">
        <v>64</v>
      </c>
      <c r="U30" s="1">
        <v>49</v>
      </c>
      <c r="V30" s="3">
        <v>36</v>
      </c>
      <c r="W30" s="1">
        <v>42.36</v>
      </c>
      <c r="X30" s="3">
        <v>28</v>
      </c>
      <c r="Y30" s="12">
        <v>6.6400000000000006</v>
      </c>
      <c r="Z30" s="3">
        <v>0</v>
      </c>
      <c r="AA30" s="1">
        <v>0</v>
      </c>
      <c r="AB30" s="3">
        <v>0</v>
      </c>
      <c r="AC30" s="1">
        <v>0</v>
      </c>
      <c r="AD30" s="1">
        <v>0</v>
      </c>
      <c r="AE30" s="1">
        <v>0</v>
      </c>
      <c r="AF30" s="3">
        <v>0</v>
      </c>
      <c r="AG30" s="1">
        <v>0</v>
      </c>
      <c r="AH30" s="3">
        <v>4</v>
      </c>
      <c r="AI30" s="1">
        <v>2.27</v>
      </c>
      <c r="AJ30" s="3">
        <v>1</v>
      </c>
      <c r="AK30" s="1">
        <v>0.28999999999999998</v>
      </c>
      <c r="AL30" s="3">
        <v>0</v>
      </c>
      <c r="AM30" s="1">
        <v>0</v>
      </c>
      <c r="AN30" s="3">
        <v>0</v>
      </c>
      <c r="AO30" s="1">
        <v>0</v>
      </c>
      <c r="AP30" s="3">
        <v>0</v>
      </c>
      <c r="AQ30" s="1">
        <v>0</v>
      </c>
      <c r="AR30" s="3">
        <v>0</v>
      </c>
      <c r="AS30" s="1">
        <v>0</v>
      </c>
      <c r="AT30" s="3">
        <v>4</v>
      </c>
      <c r="AU30" s="1">
        <v>8.0299999999999994</v>
      </c>
      <c r="AV30" s="3">
        <v>0</v>
      </c>
      <c r="AW30" s="1">
        <v>0</v>
      </c>
      <c r="AX30" s="3">
        <v>0</v>
      </c>
      <c r="AY30" s="1">
        <v>0</v>
      </c>
      <c r="AZ30" s="3">
        <v>1</v>
      </c>
      <c r="BA30" s="1">
        <v>0.03</v>
      </c>
      <c r="BB30" s="3">
        <v>0</v>
      </c>
      <c r="BC30" s="1">
        <v>0</v>
      </c>
      <c r="BD30" s="3">
        <v>4</v>
      </c>
      <c r="BE30" s="1">
        <v>0.84</v>
      </c>
      <c r="BF30" s="3">
        <v>2</v>
      </c>
      <c r="BG30" s="1">
        <v>0.79</v>
      </c>
      <c r="BH30" s="3">
        <v>0</v>
      </c>
      <c r="BI30" s="1">
        <v>0</v>
      </c>
    </row>
    <row r="31" spans="1:61" x14ac:dyDescent="0.3">
      <c r="A31" s="1" t="s">
        <v>57</v>
      </c>
      <c r="B31" s="3">
        <v>0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 t="s">
        <v>62</v>
      </c>
      <c r="J31" s="3">
        <v>0</v>
      </c>
      <c r="K31" s="3">
        <v>1</v>
      </c>
      <c r="L31" s="3">
        <v>0</v>
      </c>
      <c r="M31" s="3">
        <v>6</v>
      </c>
      <c r="N31" s="3">
        <v>40</v>
      </c>
      <c r="O31" s="1">
        <v>10.280000000000001</v>
      </c>
      <c r="P31" s="3">
        <v>0</v>
      </c>
      <c r="Q31" s="1">
        <v>0</v>
      </c>
      <c r="R31" s="3">
        <v>28</v>
      </c>
      <c r="S31" s="1">
        <v>32.159999999999997</v>
      </c>
      <c r="T31" s="3">
        <v>68</v>
      </c>
      <c r="U31" s="1">
        <v>42.44</v>
      </c>
      <c r="V31" s="3">
        <v>24</v>
      </c>
      <c r="W31" s="1">
        <v>30.2</v>
      </c>
      <c r="X31" s="3">
        <v>44</v>
      </c>
      <c r="Y31" s="12">
        <v>12.24</v>
      </c>
      <c r="Z31" s="3">
        <v>0</v>
      </c>
      <c r="AA31" s="1">
        <v>0</v>
      </c>
      <c r="AB31" s="3">
        <v>0</v>
      </c>
      <c r="AC31" s="1">
        <v>0</v>
      </c>
      <c r="AD31" s="1">
        <v>0</v>
      </c>
      <c r="AE31" s="1">
        <v>0</v>
      </c>
      <c r="AF31" s="3">
        <v>0</v>
      </c>
      <c r="AG31" s="1">
        <v>0</v>
      </c>
      <c r="AH31" s="3">
        <v>3</v>
      </c>
      <c r="AI31" s="1">
        <v>1.76</v>
      </c>
      <c r="AJ31" s="3">
        <v>0</v>
      </c>
      <c r="AK31" s="1">
        <v>0</v>
      </c>
      <c r="AL31" s="3">
        <v>0</v>
      </c>
      <c r="AM31" s="1">
        <v>0</v>
      </c>
      <c r="AN31" s="3">
        <v>0</v>
      </c>
      <c r="AO31" s="1">
        <v>0</v>
      </c>
      <c r="AP31" s="3">
        <v>0</v>
      </c>
      <c r="AQ31" s="1">
        <v>0</v>
      </c>
      <c r="AR31" s="3">
        <v>0</v>
      </c>
      <c r="AS31" s="1">
        <v>0</v>
      </c>
      <c r="AT31" s="3">
        <v>3</v>
      </c>
      <c r="AU31" s="1">
        <v>5.79</v>
      </c>
      <c r="AV31" s="3">
        <v>0</v>
      </c>
      <c r="AW31" s="1">
        <v>0</v>
      </c>
      <c r="AX31" s="3">
        <v>0</v>
      </c>
      <c r="AY31" s="1">
        <v>0</v>
      </c>
      <c r="AZ31" s="3">
        <v>0</v>
      </c>
      <c r="BA31" s="1">
        <v>0</v>
      </c>
      <c r="BB31" s="3">
        <v>0</v>
      </c>
      <c r="BC31" s="1">
        <v>0</v>
      </c>
      <c r="BD31" s="3">
        <v>7</v>
      </c>
      <c r="BE31" s="1">
        <v>0.81</v>
      </c>
      <c r="BF31" s="3">
        <v>4</v>
      </c>
      <c r="BG31" s="1">
        <v>2.25</v>
      </c>
      <c r="BH31" s="3">
        <v>2</v>
      </c>
      <c r="BI31" s="1">
        <v>0.31</v>
      </c>
    </row>
    <row r="32" spans="1:61" x14ac:dyDescent="0.3">
      <c r="A32" s="1" t="s">
        <v>57</v>
      </c>
      <c r="B32" s="3">
        <v>0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 t="s">
        <v>113</v>
      </c>
      <c r="J32" s="3">
        <v>0</v>
      </c>
      <c r="K32" s="3">
        <v>0</v>
      </c>
      <c r="L32" s="3">
        <v>1</v>
      </c>
      <c r="M32" s="3">
        <v>1</v>
      </c>
      <c r="N32" s="3">
        <v>152</v>
      </c>
      <c r="O32" s="1">
        <v>31.52</v>
      </c>
      <c r="P32" s="3">
        <v>0</v>
      </c>
      <c r="Q32" s="1">
        <v>0</v>
      </c>
      <c r="R32" s="3">
        <v>32</v>
      </c>
      <c r="S32" s="1">
        <v>43.040000000000006</v>
      </c>
      <c r="T32" s="3">
        <v>272</v>
      </c>
      <c r="U32" s="1">
        <v>78.88000000000001</v>
      </c>
      <c r="V32" s="3">
        <v>72</v>
      </c>
      <c r="W32" s="1">
        <v>45.120000000000005</v>
      </c>
      <c r="X32" s="3">
        <v>200</v>
      </c>
      <c r="Y32" s="12">
        <v>33.760000000000005</v>
      </c>
      <c r="Z32" s="3">
        <v>0</v>
      </c>
      <c r="AA32" s="1">
        <v>0</v>
      </c>
      <c r="AB32" s="3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3">
        <v>8</v>
      </c>
      <c r="AI32" s="1">
        <v>3.4</v>
      </c>
      <c r="AJ32" s="3">
        <v>0</v>
      </c>
      <c r="AK32" s="1">
        <v>0</v>
      </c>
      <c r="AL32" s="3">
        <v>0</v>
      </c>
      <c r="AM32" s="1">
        <v>0</v>
      </c>
      <c r="AN32" s="3">
        <v>0</v>
      </c>
      <c r="AO32" s="1">
        <v>0</v>
      </c>
      <c r="AP32" s="3">
        <v>0</v>
      </c>
      <c r="AQ32" s="1">
        <v>0</v>
      </c>
      <c r="AR32" s="3">
        <v>0</v>
      </c>
      <c r="AS32" s="1">
        <v>0</v>
      </c>
      <c r="AT32" s="3">
        <v>1</v>
      </c>
      <c r="AU32" s="1">
        <v>2.2400000000000002</v>
      </c>
      <c r="AV32" s="3">
        <v>0</v>
      </c>
      <c r="AW32" s="1">
        <v>0</v>
      </c>
      <c r="AX32" s="3">
        <v>0</v>
      </c>
      <c r="AY32" s="1">
        <v>0</v>
      </c>
      <c r="AZ32" s="3">
        <v>11</v>
      </c>
      <c r="BA32" s="1">
        <v>0.54</v>
      </c>
      <c r="BB32" s="3">
        <v>0</v>
      </c>
      <c r="BC32" s="1">
        <v>0</v>
      </c>
      <c r="BD32" s="3">
        <v>11</v>
      </c>
      <c r="BE32" s="1">
        <v>0.54</v>
      </c>
      <c r="BF32" s="3">
        <v>3</v>
      </c>
      <c r="BG32" s="1">
        <v>3.14</v>
      </c>
      <c r="BH32" s="3">
        <v>0</v>
      </c>
      <c r="BI32" s="1">
        <v>0</v>
      </c>
    </row>
    <row r="33" spans="1:61" x14ac:dyDescent="0.3">
      <c r="A33" s="1" t="s">
        <v>57</v>
      </c>
      <c r="B33" s="3">
        <v>0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 t="s">
        <v>113</v>
      </c>
      <c r="J33" s="3">
        <v>0</v>
      </c>
      <c r="K33" s="3">
        <v>0</v>
      </c>
      <c r="L33" s="3">
        <v>1</v>
      </c>
      <c r="M33" s="3">
        <v>2</v>
      </c>
      <c r="N33" s="3">
        <v>32</v>
      </c>
      <c r="O33" s="1">
        <v>6.72</v>
      </c>
      <c r="P33" s="3">
        <v>0</v>
      </c>
      <c r="Q33" s="1">
        <v>0</v>
      </c>
      <c r="R33" s="3">
        <v>32</v>
      </c>
      <c r="S33" s="1">
        <v>38.96</v>
      </c>
      <c r="T33" s="3">
        <v>104</v>
      </c>
      <c r="U33" s="1">
        <v>49.68</v>
      </c>
      <c r="V33" s="3">
        <v>32</v>
      </c>
      <c r="W33" s="1">
        <v>37.520000000000003</v>
      </c>
      <c r="X33" s="3">
        <v>72</v>
      </c>
      <c r="Y33" s="12">
        <v>12.16</v>
      </c>
      <c r="Z33" s="3">
        <v>0</v>
      </c>
      <c r="AA33" s="1">
        <v>0</v>
      </c>
      <c r="AB33" s="3">
        <v>0</v>
      </c>
      <c r="AC33" s="1">
        <v>0</v>
      </c>
      <c r="AD33" s="1">
        <v>0</v>
      </c>
      <c r="AE33" s="1">
        <v>0</v>
      </c>
      <c r="AF33" s="3">
        <v>0</v>
      </c>
      <c r="AG33" s="1">
        <v>0</v>
      </c>
      <c r="AH33" s="3">
        <v>2</v>
      </c>
      <c r="AI33" s="1">
        <v>0.41</v>
      </c>
      <c r="AJ33" s="3">
        <v>0</v>
      </c>
      <c r="AK33" s="1">
        <v>0</v>
      </c>
      <c r="AL33" s="3">
        <v>0</v>
      </c>
      <c r="AM33" s="1">
        <v>0</v>
      </c>
      <c r="AN33" s="3">
        <v>0</v>
      </c>
      <c r="AO33" s="1">
        <v>0</v>
      </c>
      <c r="AP33" s="3">
        <v>0</v>
      </c>
      <c r="AQ33" s="1">
        <v>0</v>
      </c>
      <c r="AR33" s="3">
        <v>0</v>
      </c>
      <c r="AS33" s="1">
        <v>0</v>
      </c>
      <c r="AT33" s="3">
        <v>2</v>
      </c>
      <c r="AU33" s="1">
        <v>4.28</v>
      </c>
      <c r="AV33" s="3">
        <v>0</v>
      </c>
      <c r="AW33" s="1">
        <v>0</v>
      </c>
      <c r="AX33" s="3">
        <v>0</v>
      </c>
      <c r="AY33" s="1">
        <v>0</v>
      </c>
      <c r="AZ33" s="3">
        <v>5</v>
      </c>
      <c r="BA33" s="1">
        <v>0.5</v>
      </c>
      <c r="BB33" s="3">
        <v>0</v>
      </c>
      <c r="BC33" s="1">
        <v>0</v>
      </c>
      <c r="BD33" s="3">
        <v>2</v>
      </c>
      <c r="BE33" s="1">
        <v>0.43</v>
      </c>
      <c r="BF33" s="3">
        <v>2</v>
      </c>
      <c r="BG33" s="1">
        <v>0.59</v>
      </c>
      <c r="BH33" s="3">
        <v>0</v>
      </c>
      <c r="BI33" s="1">
        <v>0</v>
      </c>
    </row>
    <row r="34" spans="1:61" x14ac:dyDescent="0.3">
      <c r="A34" s="1" t="s">
        <v>57</v>
      </c>
      <c r="B34" s="3">
        <v>0</v>
      </c>
      <c r="C34" s="3">
        <v>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 t="s">
        <v>113</v>
      </c>
      <c r="J34" s="3">
        <v>0</v>
      </c>
      <c r="K34" s="3">
        <v>0</v>
      </c>
      <c r="L34" s="3">
        <v>1</v>
      </c>
      <c r="M34" s="3">
        <v>3</v>
      </c>
      <c r="N34" s="3">
        <v>144</v>
      </c>
      <c r="O34" s="1">
        <v>37.680000000000007</v>
      </c>
      <c r="P34" s="3">
        <v>0</v>
      </c>
      <c r="Q34" s="1">
        <v>0</v>
      </c>
      <c r="R34" s="3">
        <v>40</v>
      </c>
      <c r="S34" s="1">
        <v>99.52000000000001</v>
      </c>
      <c r="T34" s="3">
        <v>200</v>
      </c>
      <c r="U34" s="1">
        <v>138.48000000000002</v>
      </c>
      <c r="V34" s="3">
        <v>32</v>
      </c>
      <c r="W34" s="1">
        <v>68.320000000000007</v>
      </c>
      <c r="X34" s="3">
        <v>168</v>
      </c>
      <c r="Y34" s="12">
        <v>70.16</v>
      </c>
      <c r="Z34" s="3">
        <v>0</v>
      </c>
      <c r="AA34" s="1">
        <v>0</v>
      </c>
      <c r="AB34" s="3">
        <v>0</v>
      </c>
      <c r="AC34" s="1">
        <v>0</v>
      </c>
      <c r="AD34" s="1">
        <v>0</v>
      </c>
      <c r="AE34" s="1">
        <v>0</v>
      </c>
      <c r="AF34" s="3">
        <v>0</v>
      </c>
      <c r="AG34" s="1">
        <v>0</v>
      </c>
      <c r="AH34" s="3">
        <v>0</v>
      </c>
      <c r="AI34" s="1">
        <v>0</v>
      </c>
      <c r="AJ34" s="3">
        <v>2</v>
      </c>
      <c r="AK34" s="1">
        <v>0.56000000000000005</v>
      </c>
      <c r="AL34" s="3">
        <v>0</v>
      </c>
      <c r="AM34" s="1">
        <v>0</v>
      </c>
      <c r="AN34" s="3">
        <v>0</v>
      </c>
      <c r="AO34" s="1">
        <v>0</v>
      </c>
      <c r="AP34" s="3">
        <v>0</v>
      </c>
      <c r="AQ34" s="1">
        <v>0</v>
      </c>
      <c r="AR34" s="3">
        <v>0</v>
      </c>
      <c r="AS34" s="1">
        <v>0</v>
      </c>
      <c r="AT34" s="3">
        <v>2</v>
      </c>
      <c r="AU34" s="1">
        <v>7.98</v>
      </c>
      <c r="AV34" s="3">
        <v>0</v>
      </c>
      <c r="AW34" s="1">
        <v>0</v>
      </c>
      <c r="AX34" s="3">
        <v>0</v>
      </c>
      <c r="AY34" s="1">
        <v>0</v>
      </c>
      <c r="AZ34" s="3">
        <v>2</v>
      </c>
      <c r="BA34" s="1">
        <v>0.16</v>
      </c>
      <c r="BB34" s="3">
        <v>0</v>
      </c>
      <c r="BC34" s="1">
        <v>0</v>
      </c>
      <c r="BD34" s="3">
        <v>16</v>
      </c>
      <c r="BE34" s="1">
        <v>4.1500000000000004</v>
      </c>
      <c r="BF34" s="3">
        <v>3</v>
      </c>
      <c r="BG34" s="1">
        <v>4.46</v>
      </c>
      <c r="BH34" s="3">
        <v>0</v>
      </c>
      <c r="BI34" s="1">
        <v>0</v>
      </c>
    </row>
    <row r="35" spans="1:61" x14ac:dyDescent="0.3">
      <c r="A35" s="1" t="s">
        <v>57</v>
      </c>
      <c r="B35" s="3">
        <v>0</v>
      </c>
      <c r="C35" s="3">
        <v>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 t="s">
        <v>113</v>
      </c>
      <c r="J35" s="3">
        <v>0</v>
      </c>
      <c r="K35" s="3">
        <v>0</v>
      </c>
      <c r="L35" s="3">
        <v>1</v>
      </c>
      <c r="M35" s="3">
        <v>4</v>
      </c>
      <c r="N35" s="3">
        <v>88</v>
      </c>
      <c r="O35" s="1">
        <v>19.04</v>
      </c>
      <c r="P35" s="3">
        <v>0</v>
      </c>
      <c r="Q35" s="1">
        <v>0</v>
      </c>
      <c r="R35" s="3">
        <v>56</v>
      </c>
      <c r="S35" s="1">
        <v>85.28</v>
      </c>
      <c r="T35" s="3">
        <v>144</v>
      </c>
      <c r="U35" s="1">
        <v>104.32</v>
      </c>
      <c r="V35" s="3">
        <v>56</v>
      </c>
      <c r="W35" s="1">
        <v>91.92</v>
      </c>
      <c r="X35" s="3">
        <v>88</v>
      </c>
      <c r="Y35" s="12">
        <v>12.4</v>
      </c>
      <c r="Z35" s="3">
        <v>0</v>
      </c>
      <c r="AA35" s="1">
        <v>0</v>
      </c>
      <c r="AB35" s="3">
        <v>0</v>
      </c>
      <c r="AC35" s="1">
        <v>0</v>
      </c>
      <c r="AD35" s="1">
        <v>0</v>
      </c>
      <c r="AE35" s="1">
        <v>0</v>
      </c>
      <c r="AF35" s="3">
        <v>0</v>
      </c>
      <c r="AG35" s="1">
        <v>0</v>
      </c>
      <c r="AH35" s="3">
        <v>3</v>
      </c>
      <c r="AI35" s="1">
        <v>1.2</v>
      </c>
      <c r="AJ35" s="3">
        <v>1</v>
      </c>
      <c r="AK35" s="1">
        <v>0.15</v>
      </c>
      <c r="AL35" s="3">
        <v>0</v>
      </c>
      <c r="AM35" s="1">
        <v>0</v>
      </c>
      <c r="AN35" s="3">
        <v>0</v>
      </c>
      <c r="AO35" s="1">
        <v>0</v>
      </c>
      <c r="AP35" s="3">
        <v>0</v>
      </c>
      <c r="AQ35" s="1">
        <v>0</v>
      </c>
      <c r="AR35" s="3">
        <v>0</v>
      </c>
      <c r="AS35" s="1">
        <v>0</v>
      </c>
      <c r="AT35" s="3">
        <v>3</v>
      </c>
      <c r="AU35" s="1">
        <v>10.14</v>
      </c>
      <c r="AV35" s="3">
        <v>0</v>
      </c>
      <c r="AW35" s="1">
        <v>0</v>
      </c>
      <c r="AX35" s="3">
        <v>0</v>
      </c>
      <c r="AY35" s="1">
        <v>0</v>
      </c>
      <c r="AZ35" s="3">
        <v>0</v>
      </c>
      <c r="BA35" s="1">
        <v>0</v>
      </c>
      <c r="BB35" s="3">
        <v>0</v>
      </c>
      <c r="BC35" s="1">
        <v>0</v>
      </c>
      <c r="BD35" s="3">
        <v>7</v>
      </c>
      <c r="BE35" s="1">
        <v>1.03</v>
      </c>
      <c r="BF35" s="3">
        <v>4</v>
      </c>
      <c r="BG35" s="1">
        <v>0.52</v>
      </c>
      <c r="BH35" s="3">
        <v>7</v>
      </c>
      <c r="BI35" s="1">
        <v>0.89</v>
      </c>
    </row>
    <row r="36" spans="1:61" x14ac:dyDescent="0.3">
      <c r="A36" s="1" t="s">
        <v>57</v>
      </c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 t="s">
        <v>113</v>
      </c>
      <c r="J36" s="3">
        <v>0</v>
      </c>
      <c r="K36" s="3">
        <v>0</v>
      </c>
      <c r="L36" s="3">
        <v>1</v>
      </c>
      <c r="M36" s="3">
        <v>5</v>
      </c>
      <c r="N36" s="3">
        <v>136</v>
      </c>
      <c r="O36" s="1">
        <v>28.16</v>
      </c>
      <c r="P36" s="3">
        <v>0</v>
      </c>
      <c r="Q36" s="1">
        <v>0</v>
      </c>
      <c r="R36" s="3">
        <v>32</v>
      </c>
      <c r="S36" s="1">
        <v>46.56</v>
      </c>
      <c r="T36" s="3">
        <v>168</v>
      </c>
      <c r="U36" s="1">
        <v>74.72</v>
      </c>
      <c r="V36" s="3">
        <v>48</v>
      </c>
      <c r="W36" s="1">
        <v>60.4</v>
      </c>
      <c r="X36" s="3">
        <v>120</v>
      </c>
      <c r="Y36" s="12">
        <v>14.32</v>
      </c>
      <c r="Z36" s="3">
        <v>0</v>
      </c>
      <c r="AA36" s="1">
        <v>0</v>
      </c>
      <c r="AB36" s="3">
        <v>0</v>
      </c>
      <c r="AC36" s="1">
        <v>0</v>
      </c>
      <c r="AD36" s="1">
        <v>0</v>
      </c>
      <c r="AE36" s="1">
        <v>0</v>
      </c>
      <c r="AF36" s="3">
        <v>0</v>
      </c>
      <c r="AG36" s="1">
        <v>0</v>
      </c>
      <c r="AH36" s="3">
        <v>3</v>
      </c>
      <c r="AI36" s="1">
        <v>1.76</v>
      </c>
      <c r="AJ36" s="3">
        <v>0</v>
      </c>
      <c r="AK36" s="1">
        <v>0</v>
      </c>
      <c r="AL36" s="3">
        <v>0</v>
      </c>
      <c r="AM36" s="1">
        <v>0</v>
      </c>
      <c r="AN36" s="3">
        <v>0</v>
      </c>
      <c r="AO36" s="1">
        <v>0</v>
      </c>
      <c r="AP36" s="3">
        <v>0</v>
      </c>
      <c r="AQ36" s="1">
        <v>0</v>
      </c>
      <c r="AR36" s="3">
        <v>0</v>
      </c>
      <c r="AS36" s="1">
        <v>0</v>
      </c>
      <c r="AT36" s="3">
        <v>3</v>
      </c>
      <c r="AU36" s="1">
        <v>5.79</v>
      </c>
      <c r="AV36" s="3">
        <v>0</v>
      </c>
      <c r="AW36" s="1">
        <v>0</v>
      </c>
      <c r="AX36" s="3">
        <v>0</v>
      </c>
      <c r="AY36" s="1">
        <v>0</v>
      </c>
      <c r="AZ36" s="3">
        <v>0</v>
      </c>
      <c r="BA36" s="1">
        <v>0</v>
      </c>
      <c r="BB36" s="3">
        <v>0</v>
      </c>
      <c r="BC36" s="1">
        <v>0</v>
      </c>
      <c r="BD36" s="3">
        <v>14</v>
      </c>
      <c r="BE36" s="1">
        <v>1.76</v>
      </c>
      <c r="BF36" s="3">
        <v>1</v>
      </c>
      <c r="BG36" s="1">
        <v>0.03</v>
      </c>
      <c r="BH36" s="3">
        <v>0</v>
      </c>
      <c r="BI36" s="1">
        <v>0</v>
      </c>
    </row>
    <row r="37" spans="1:61" x14ac:dyDescent="0.3">
      <c r="A37" s="1" t="s">
        <v>57</v>
      </c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 t="s">
        <v>113</v>
      </c>
      <c r="J37" s="3">
        <v>0</v>
      </c>
      <c r="K37" s="3">
        <v>0</v>
      </c>
      <c r="L37" s="3">
        <v>1</v>
      </c>
      <c r="M37" s="3">
        <v>6</v>
      </c>
      <c r="N37" s="3">
        <v>80</v>
      </c>
      <c r="O37" s="1">
        <v>20.560000000000002</v>
      </c>
      <c r="P37" s="3">
        <v>0</v>
      </c>
      <c r="Q37" s="1">
        <v>0</v>
      </c>
      <c r="R37" s="3">
        <v>56</v>
      </c>
      <c r="S37" s="1">
        <v>64.319999999999993</v>
      </c>
      <c r="T37" s="3">
        <v>168</v>
      </c>
      <c r="U37" s="1">
        <v>87.12</v>
      </c>
      <c r="V37" s="3">
        <v>120</v>
      </c>
      <c r="W37" s="1">
        <v>83.759999999999991</v>
      </c>
      <c r="X37" s="3">
        <v>32</v>
      </c>
      <c r="Y37" s="12">
        <v>2.2400000000000002</v>
      </c>
      <c r="Z37" s="3">
        <v>0</v>
      </c>
      <c r="AA37" s="1">
        <v>0</v>
      </c>
      <c r="AB37" s="3">
        <v>0</v>
      </c>
      <c r="AC37" s="1">
        <v>0</v>
      </c>
      <c r="AD37" s="1">
        <v>0</v>
      </c>
      <c r="AE37" s="1">
        <v>0</v>
      </c>
      <c r="AF37" s="3">
        <v>0</v>
      </c>
      <c r="AG37" s="1">
        <v>0</v>
      </c>
      <c r="AH37" s="3">
        <v>8</v>
      </c>
      <c r="AI37" s="1">
        <v>2.4300000000000002</v>
      </c>
      <c r="AJ37" s="3">
        <v>0</v>
      </c>
      <c r="AK37" s="1">
        <v>0</v>
      </c>
      <c r="AL37" s="3">
        <v>0</v>
      </c>
      <c r="AM37" s="1">
        <v>0</v>
      </c>
      <c r="AN37" s="3">
        <v>0</v>
      </c>
      <c r="AO37" s="1">
        <v>0</v>
      </c>
      <c r="AP37" s="3">
        <v>0</v>
      </c>
      <c r="AQ37" s="1">
        <v>0</v>
      </c>
      <c r="AR37" s="3">
        <v>0</v>
      </c>
      <c r="AS37" s="1">
        <v>0</v>
      </c>
      <c r="AT37" s="3">
        <v>7</v>
      </c>
      <c r="AU37" s="1">
        <v>8.0399999999999991</v>
      </c>
      <c r="AV37" s="3">
        <v>2</v>
      </c>
      <c r="AW37" s="1">
        <v>0.14000000000000001</v>
      </c>
      <c r="AX37" s="3">
        <v>0</v>
      </c>
      <c r="AY37" s="1">
        <v>0</v>
      </c>
      <c r="AZ37" s="3">
        <v>2</v>
      </c>
      <c r="BA37" s="1">
        <v>0.14000000000000001</v>
      </c>
      <c r="BB37" s="3">
        <v>0</v>
      </c>
      <c r="BC37" s="1">
        <v>0</v>
      </c>
      <c r="BD37" s="3">
        <v>2</v>
      </c>
      <c r="BE37" s="1">
        <v>0.14000000000000001</v>
      </c>
      <c r="BF37" s="3">
        <v>0</v>
      </c>
      <c r="BG37" s="1">
        <v>0</v>
      </c>
      <c r="BH37" s="3">
        <v>0.25</v>
      </c>
      <c r="BI37" s="1">
        <v>3.875E-2</v>
      </c>
    </row>
    <row r="38" spans="1:61" x14ac:dyDescent="0.3">
      <c r="A38" s="13" t="s">
        <v>56</v>
      </c>
      <c r="B38" s="14">
        <v>0</v>
      </c>
      <c r="C38" s="14">
        <v>0</v>
      </c>
      <c r="D38" s="14">
        <v>1</v>
      </c>
      <c r="E38" s="14">
        <v>0</v>
      </c>
      <c r="F38" s="14">
        <v>0</v>
      </c>
      <c r="G38" s="14">
        <v>0</v>
      </c>
      <c r="H38" s="14">
        <v>0</v>
      </c>
      <c r="I38" s="14" t="s">
        <v>61</v>
      </c>
      <c r="J38" s="14">
        <v>1</v>
      </c>
      <c r="K38" s="14">
        <v>0</v>
      </c>
      <c r="L38" s="14">
        <v>0</v>
      </c>
      <c r="M38" s="14">
        <v>1</v>
      </c>
      <c r="N38" s="14">
        <v>112</v>
      </c>
      <c r="O38" s="13">
        <v>40.519999999999996</v>
      </c>
      <c r="P38" s="14">
        <v>0</v>
      </c>
      <c r="Q38" s="13">
        <v>0</v>
      </c>
      <c r="R38" s="14">
        <v>68</v>
      </c>
      <c r="S38" s="13">
        <v>101.83999999999999</v>
      </c>
      <c r="T38" s="14">
        <v>180</v>
      </c>
      <c r="U38" s="13">
        <v>142.35999999999999</v>
      </c>
      <c r="V38" s="14">
        <v>56</v>
      </c>
      <c r="W38" s="13">
        <v>95.399999999999991</v>
      </c>
      <c r="X38" s="14">
        <v>124</v>
      </c>
      <c r="Y38" s="15">
        <v>46.96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8</v>
      </c>
      <c r="AI38" s="13">
        <v>4.59</v>
      </c>
      <c r="AJ38" s="13">
        <v>1</v>
      </c>
      <c r="AK38" s="13">
        <v>0.5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5</v>
      </c>
      <c r="AU38" s="13">
        <v>18.759999999999998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19</v>
      </c>
      <c r="BE38" s="13">
        <v>5.04</v>
      </c>
      <c r="BF38" s="13">
        <v>12</v>
      </c>
      <c r="BG38" s="13">
        <v>6.7</v>
      </c>
      <c r="BH38" s="13">
        <v>15</v>
      </c>
      <c r="BI38" s="13">
        <v>12.3</v>
      </c>
    </row>
    <row r="39" spans="1:61" x14ac:dyDescent="0.3">
      <c r="A39" s="13" t="s">
        <v>56</v>
      </c>
      <c r="B39" s="14">
        <v>0</v>
      </c>
      <c r="C39" s="14">
        <v>0</v>
      </c>
      <c r="D39" s="14">
        <v>1</v>
      </c>
      <c r="E39" s="14">
        <v>0</v>
      </c>
      <c r="F39" s="14">
        <v>0</v>
      </c>
      <c r="G39" s="14">
        <v>0</v>
      </c>
      <c r="H39" s="14">
        <v>0</v>
      </c>
      <c r="I39" s="14" t="s">
        <v>61</v>
      </c>
      <c r="J39" s="14">
        <v>1</v>
      </c>
      <c r="K39" s="14">
        <v>0</v>
      </c>
      <c r="L39" s="14">
        <v>0</v>
      </c>
      <c r="M39" s="14">
        <v>2</v>
      </c>
      <c r="N39" s="14">
        <v>336</v>
      </c>
      <c r="O39" s="13">
        <v>118</v>
      </c>
      <c r="P39" s="14">
        <v>0</v>
      </c>
      <c r="Q39" s="13">
        <v>0</v>
      </c>
      <c r="R39" s="14">
        <v>60</v>
      </c>
      <c r="S39" s="13">
        <v>147</v>
      </c>
      <c r="T39" s="14">
        <v>396</v>
      </c>
      <c r="U39" s="13">
        <v>265</v>
      </c>
      <c r="V39" s="14">
        <v>140</v>
      </c>
      <c r="W39" s="13">
        <v>189.36</v>
      </c>
      <c r="X39" s="14">
        <v>256</v>
      </c>
      <c r="Y39" s="15">
        <v>75.64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10</v>
      </c>
      <c r="AG39" s="13">
        <v>2.69</v>
      </c>
      <c r="AH39" s="13">
        <v>19</v>
      </c>
      <c r="AI39" s="13">
        <v>12.17</v>
      </c>
      <c r="AJ39" s="13">
        <v>1</v>
      </c>
      <c r="AK39" s="13">
        <v>0.42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5</v>
      </c>
      <c r="AU39" s="13">
        <v>32.06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54</v>
      </c>
      <c r="BE39" s="13">
        <v>14.22</v>
      </c>
      <c r="BF39" s="13">
        <v>10</v>
      </c>
      <c r="BG39" s="13">
        <v>4.6899999999999995</v>
      </c>
      <c r="BH39" s="13">
        <v>22</v>
      </c>
      <c r="BI39" s="13">
        <v>6.39</v>
      </c>
    </row>
    <row r="40" spans="1:61" x14ac:dyDescent="0.3">
      <c r="A40" s="13" t="s">
        <v>56</v>
      </c>
      <c r="B40" s="14">
        <v>0</v>
      </c>
      <c r="C40" s="14">
        <v>0</v>
      </c>
      <c r="D40" s="14">
        <v>1</v>
      </c>
      <c r="E40" s="14">
        <v>0</v>
      </c>
      <c r="F40" s="14">
        <v>0</v>
      </c>
      <c r="G40" s="14">
        <v>0</v>
      </c>
      <c r="H40" s="14">
        <v>0</v>
      </c>
      <c r="I40" s="14" t="s">
        <v>61</v>
      </c>
      <c r="J40" s="14">
        <v>1</v>
      </c>
      <c r="K40" s="14">
        <v>0</v>
      </c>
      <c r="L40" s="14">
        <v>0</v>
      </c>
      <c r="M40" s="14">
        <v>3</v>
      </c>
      <c r="N40" s="14">
        <v>188</v>
      </c>
      <c r="O40" s="13">
        <v>68.959999999999994</v>
      </c>
      <c r="P40" s="14">
        <v>0</v>
      </c>
      <c r="Q40" s="13">
        <v>0</v>
      </c>
      <c r="R40" s="14">
        <v>96</v>
      </c>
      <c r="S40" s="13">
        <v>54.88</v>
      </c>
      <c r="T40" s="14">
        <v>284</v>
      </c>
      <c r="U40" s="13">
        <v>123.84</v>
      </c>
      <c r="V40" s="14">
        <v>104</v>
      </c>
      <c r="W40" s="13">
        <v>86.56</v>
      </c>
      <c r="X40" s="14">
        <v>180</v>
      </c>
      <c r="Y40" s="15">
        <v>37.28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3</v>
      </c>
      <c r="AG40" s="13">
        <v>1.03</v>
      </c>
      <c r="AH40" s="13">
        <v>21</v>
      </c>
      <c r="AI40" s="13">
        <v>13.629999999999999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2</v>
      </c>
      <c r="AU40" s="13">
        <v>6.98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23</v>
      </c>
      <c r="BE40" s="13">
        <v>2.58</v>
      </c>
      <c r="BF40" s="13">
        <v>22</v>
      </c>
      <c r="BG40" s="13">
        <v>6.74</v>
      </c>
      <c r="BH40" s="13">
        <v>36</v>
      </c>
      <c r="BI40" s="13">
        <v>16.22</v>
      </c>
    </row>
    <row r="41" spans="1:61" x14ac:dyDescent="0.3">
      <c r="A41" s="13" t="s">
        <v>56</v>
      </c>
      <c r="B41" s="14">
        <v>0</v>
      </c>
      <c r="C41" s="14">
        <v>0</v>
      </c>
      <c r="D41" s="14">
        <v>1</v>
      </c>
      <c r="E41" s="14">
        <v>0</v>
      </c>
      <c r="F41" s="14">
        <v>0</v>
      </c>
      <c r="G41" s="14">
        <v>0</v>
      </c>
      <c r="H41" s="14">
        <v>0</v>
      </c>
      <c r="I41" s="14" t="s">
        <v>61</v>
      </c>
      <c r="J41" s="14">
        <v>1</v>
      </c>
      <c r="K41" s="14">
        <v>0</v>
      </c>
      <c r="L41" s="14">
        <v>0</v>
      </c>
      <c r="M41" s="14">
        <v>4</v>
      </c>
      <c r="N41" s="14">
        <v>304</v>
      </c>
      <c r="O41" s="13">
        <v>104.44000000000001</v>
      </c>
      <c r="P41" s="14">
        <v>0</v>
      </c>
      <c r="Q41" s="13">
        <v>0</v>
      </c>
      <c r="R41" s="14">
        <v>48</v>
      </c>
      <c r="S41" s="13">
        <v>134.04</v>
      </c>
      <c r="T41" s="14">
        <v>352</v>
      </c>
      <c r="U41" s="13">
        <v>238.48</v>
      </c>
      <c r="V41" s="14">
        <v>176</v>
      </c>
      <c r="W41" s="13">
        <v>196.84</v>
      </c>
      <c r="X41" s="14">
        <v>176</v>
      </c>
      <c r="Y41" s="15">
        <v>41.64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8</v>
      </c>
      <c r="AG41" s="13">
        <v>2.91</v>
      </c>
      <c r="AH41" s="13">
        <v>24</v>
      </c>
      <c r="AI41" s="13">
        <v>15.33</v>
      </c>
      <c r="AJ41" s="13">
        <v>4</v>
      </c>
      <c r="AK41" s="13">
        <v>0.68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8</v>
      </c>
      <c r="AU41" s="13">
        <v>30.29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40</v>
      </c>
      <c r="BE41" s="13">
        <v>7.19</v>
      </c>
      <c r="BF41" s="13">
        <v>4</v>
      </c>
      <c r="BG41" s="13">
        <v>3.2199999999999998</v>
      </c>
      <c r="BH41" s="13">
        <v>26</v>
      </c>
      <c r="BI41" s="13">
        <v>19.38</v>
      </c>
    </row>
    <row r="42" spans="1:61" x14ac:dyDescent="0.3">
      <c r="A42" s="13" t="s">
        <v>56</v>
      </c>
      <c r="B42" s="14">
        <v>0</v>
      </c>
      <c r="C42" s="14">
        <v>0</v>
      </c>
      <c r="D42" s="14">
        <v>1</v>
      </c>
      <c r="E42" s="14">
        <v>0</v>
      </c>
      <c r="F42" s="14">
        <v>0</v>
      </c>
      <c r="G42" s="14">
        <v>0</v>
      </c>
      <c r="H42" s="14">
        <v>0</v>
      </c>
      <c r="I42" s="14" t="s">
        <v>61</v>
      </c>
      <c r="J42" s="14">
        <v>1</v>
      </c>
      <c r="K42" s="14">
        <v>0</v>
      </c>
      <c r="L42" s="14">
        <v>0</v>
      </c>
      <c r="M42" s="14">
        <v>5</v>
      </c>
      <c r="N42" s="14">
        <v>332</v>
      </c>
      <c r="O42" s="13">
        <v>88.04</v>
      </c>
      <c r="P42" s="14">
        <v>0</v>
      </c>
      <c r="Q42" s="13">
        <v>0</v>
      </c>
      <c r="R42" s="14">
        <v>28</v>
      </c>
      <c r="S42" s="13">
        <v>117.75999999999999</v>
      </c>
      <c r="T42" s="14">
        <v>360</v>
      </c>
      <c r="U42" s="13">
        <v>205.8</v>
      </c>
      <c r="V42" s="14">
        <v>164</v>
      </c>
      <c r="W42" s="13">
        <v>168.56</v>
      </c>
      <c r="X42" s="14">
        <v>196</v>
      </c>
      <c r="Y42" s="15">
        <v>37.24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7</v>
      </c>
      <c r="AG42" s="13">
        <v>2.27</v>
      </c>
      <c r="AH42" s="13">
        <v>17</v>
      </c>
      <c r="AI42" s="13">
        <v>9.7000000000000011</v>
      </c>
      <c r="AJ42" s="13">
        <v>12</v>
      </c>
      <c r="AK42" s="13">
        <v>2.34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5</v>
      </c>
      <c r="AU42" s="13">
        <v>27.83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47</v>
      </c>
      <c r="BE42" s="13">
        <v>7.7</v>
      </c>
      <c r="BF42" s="13">
        <v>2</v>
      </c>
      <c r="BG42" s="13">
        <v>1.61</v>
      </c>
      <c r="BH42" s="13">
        <v>14</v>
      </c>
      <c r="BI42" s="13">
        <v>6.57</v>
      </c>
    </row>
    <row r="43" spans="1:61" x14ac:dyDescent="0.3">
      <c r="A43" s="13" t="s">
        <v>56</v>
      </c>
      <c r="B43" s="14">
        <v>0</v>
      </c>
      <c r="C43" s="14">
        <v>0</v>
      </c>
      <c r="D43" s="14">
        <v>1</v>
      </c>
      <c r="E43" s="14">
        <v>0</v>
      </c>
      <c r="F43" s="14">
        <v>0</v>
      </c>
      <c r="G43" s="14">
        <v>0</v>
      </c>
      <c r="H43" s="14">
        <v>0</v>
      </c>
      <c r="I43" s="14" t="s">
        <v>61</v>
      </c>
      <c r="J43" s="14">
        <v>1</v>
      </c>
      <c r="K43" s="14">
        <v>0</v>
      </c>
      <c r="L43" s="14">
        <v>0</v>
      </c>
      <c r="M43" s="14">
        <v>6</v>
      </c>
      <c r="N43" s="14">
        <v>84</v>
      </c>
      <c r="O43" s="13">
        <v>39.120000000000005</v>
      </c>
      <c r="P43" s="14">
        <v>0</v>
      </c>
      <c r="Q43" s="13">
        <v>0</v>
      </c>
      <c r="R43" s="14">
        <v>28</v>
      </c>
      <c r="S43" s="13">
        <v>55.88</v>
      </c>
      <c r="T43" s="14">
        <v>112</v>
      </c>
      <c r="U43" s="13">
        <v>95</v>
      </c>
      <c r="V43" s="14">
        <v>56</v>
      </c>
      <c r="W43" s="13">
        <v>67.48</v>
      </c>
      <c r="X43" s="14">
        <v>56</v>
      </c>
      <c r="Y43" s="15">
        <v>27.52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2</v>
      </c>
      <c r="AG43" s="13">
        <v>0.89</v>
      </c>
      <c r="AH43" s="13">
        <v>9</v>
      </c>
      <c r="AI43" s="13">
        <v>6.73</v>
      </c>
      <c r="AJ43" s="13">
        <v>1</v>
      </c>
      <c r="AK43" s="13">
        <v>0.28000000000000003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2</v>
      </c>
      <c r="AU43" s="13">
        <v>8.9700000000000006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9</v>
      </c>
      <c r="BE43" s="13">
        <v>1.88</v>
      </c>
      <c r="BF43" s="13">
        <v>5</v>
      </c>
      <c r="BG43" s="13">
        <v>5</v>
      </c>
      <c r="BH43" s="13">
        <v>7</v>
      </c>
      <c r="BI43" s="13">
        <v>4.6099999999999994</v>
      </c>
    </row>
    <row r="44" spans="1:61" x14ac:dyDescent="0.3">
      <c r="A44" s="13" t="s">
        <v>56</v>
      </c>
      <c r="B44" s="14">
        <v>0</v>
      </c>
      <c r="C44" s="14">
        <v>0</v>
      </c>
      <c r="D44" s="14">
        <v>1</v>
      </c>
      <c r="E44" s="14">
        <v>0</v>
      </c>
      <c r="F44" s="14">
        <v>0</v>
      </c>
      <c r="G44" s="14">
        <v>0</v>
      </c>
      <c r="H44" s="14">
        <v>0</v>
      </c>
      <c r="I44" s="14" t="s">
        <v>62</v>
      </c>
      <c r="J44" s="14">
        <v>0</v>
      </c>
      <c r="K44" s="14">
        <v>1</v>
      </c>
      <c r="L44" s="14">
        <v>0</v>
      </c>
      <c r="M44" s="14">
        <v>1</v>
      </c>
      <c r="N44" s="14">
        <v>144</v>
      </c>
      <c r="O44" s="13">
        <v>111.35999999999999</v>
      </c>
      <c r="P44" s="14">
        <v>0</v>
      </c>
      <c r="Q44" s="13">
        <v>0</v>
      </c>
      <c r="R44" s="14">
        <v>32</v>
      </c>
      <c r="S44" s="13">
        <v>119.80000000000001</v>
      </c>
      <c r="T44" s="14">
        <v>176</v>
      </c>
      <c r="U44" s="13">
        <v>231.16</v>
      </c>
      <c r="V44" s="14">
        <v>108</v>
      </c>
      <c r="W44" s="13">
        <v>187.72</v>
      </c>
      <c r="X44" s="14">
        <v>68</v>
      </c>
      <c r="Y44" s="15">
        <v>43.44</v>
      </c>
      <c r="Z44" s="14">
        <v>0</v>
      </c>
      <c r="AA44" s="13">
        <v>0</v>
      </c>
      <c r="AB44" s="14">
        <v>0</v>
      </c>
      <c r="AC44" s="13">
        <v>0</v>
      </c>
      <c r="AD44" s="13">
        <v>0</v>
      </c>
      <c r="AE44" s="13">
        <v>0</v>
      </c>
      <c r="AF44" s="14">
        <v>1</v>
      </c>
      <c r="AG44" s="13">
        <v>0.24</v>
      </c>
      <c r="AH44" s="14">
        <v>21</v>
      </c>
      <c r="AI44" s="13">
        <v>22.14</v>
      </c>
      <c r="AJ44" s="14">
        <v>1</v>
      </c>
      <c r="AK44" s="13">
        <v>0.79</v>
      </c>
      <c r="AL44" s="14">
        <v>0</v>
      </c>
      <c r="AM44" s="13">
        <v>0</v>
      </c>
      <c r="AN44" s="14">
        <v>0</v>
      </c>
      <c r="AO44" s="13">
        <v>0</v>
      </c>
      <c r="AP44" s="14">
        <v>0</v>
      </c>
      <c r="AQ44" s="13">
        <v>0</v>
      </c>
      <c r="AR44" s="14">
        <v>0</v>
      </c>
      <c r="AS44" s="13">
        <v>0</v>
      </c>
      <c r="AT44" s="14">
        <v>4</v>
      </c>
      <c r="AU44" s="13">
        <v>23.76</v>
      </c>
      <c r="AV44" s="14">
        <v>0</v>
      </c>
      <c r="AW44" s="13">
        <v>0</v>
      </c>
      <c r="AX44" s="14">
        <v>0</v>
      </c>
      <c r="AY44" s="13">
        <v>0</v>
      </c>
      <c r="AZ44" s="14">
        <v>0</v>
      </c>
      <c r="BA44" s="13">
        <v>0</v>
      </c>
      <c r="BB44" s="14">
        <v>0</v>
      </c>
      <c r="BC44" s="13">
        <v>0</v>
      </c>
      <c r="BD44" s="14">
        <v>13</v>
      </c>
      <c r="BE44" s="13">
        <v>4.67</v>
      </c>
      <c r="BF44" s="14">
        <v>4</v>
      </c>
      <c r="BG44" s="13">
        <v>6.19</v>
      </c>
      <c r="BH44" s="14">
        <v>0</v>
      </c>
      <c r="BI44" s="13">
        <v>0</v>
      </c>
    </row>
    <row r="45" spans="1:61" x14ac:dyDescent="0.3">
      <c r="A45" s="13" t="s">
        <v>56</v>
      </c>
      <c r="B45" s="14">
        <v>0</v>
      </c>
      <c r="C45" s="14">
        <v>0</v>
      </c>
      <c r="D45" s="14">
        <v>1</v>
      </c>
      <c r="E45" s="14">
        <v>0</v>
      </c>
      <c r="F45" s="14">
        <v>0</v>
      </c>
      <c r="G45" s="14">
        <v>0</v>
      </c>
      <c r="H45" s="14">
        <v>0</v>
      </c>
      <c r="I45" s="14" t="s">
        <v>62</v>
      </c>
      <c r="J45" s="14">
        <v>0</v>
      </c>
      <c r="K45" s="14">
        <v>1</v>
      </c>
      <c r="L45" s="14">
        <v>0</v>
      </c>
      <c r="M45" s="14">
        <v>2</v>
      </c>
      <c r="N45" s="14">
        <v>204</v>
      </c>
      <c r="O45" s="13">
        <v>108.2</v>
      </c>
      <c r="P45" s="14">
        <v>0</v>
      </c>
      <c r="Q45" s="13">
        <v>0</v>
      </c>
      <c r="R45" s="14">
        <v>40</v>
      </c>
      <c r="S45" s="13">
        <v>9.8800000000000008</v>
      </c>
      <c r="T45" s="14">
        <v>244</v>
      </c>
      <c r="U45" s="13">
        <v>118.08</v>
      </c>
      <c r="V45" s="14">
        <v>152</v>
      </c>
      <c r="W45" s="13">
        <v>98</v>
      </c>
      <c r="X45" s="14">
        <v>92</v>
      </c>
      <c r="Y45" s="15">
        <v>20.079999999999998</v>
      </c>
      <c r="Z45" s="14">
        <v>0</v>
      </c>
      <c r="AA45" s="13">
        <v>0</v>
      </c>
      <c r="AB45" s="14">
        <v>0</v>
      </c>
      <c r="AC45" s="13">
        <v>0</v>
      </c>
      <c r="AD45" s="13">
        <v>0</v>
      </c>
      <c r="AE45" s="13">
        <v>0</v>
      </c>
      <c r="AF45" s="14">
        <v>1</v>
      </c>
      <c r="AG45" s="13">
        <v>0.34</v>
      </c>
      <c r="AH45" s="14">
        <v>25</v>
      </c>
      <c r="AI45" s="13">
        <v>14.51</v>
      </c>
      <c r="AJ45" s="14">
        <v>0</v>
      </c>
      <c r="AK45" s="13">
        <v>0</v>
      </c>
      <c r="AL45" s="14">
        <v>0</v>
      </c>
      <c r="AM45" s="13">
        <v>0</v>
      </c>
      <c r="AN45" s="14">
        <v>0</v>
      </c>
      <c r="AO45" s="13">
        <v>0</v>
      </c>
      <c r="AP45" s="14">
        <v>2</v>
      </c>
      <c r="AQ45" s="13">
        <v>7.18</v>
      </c>
      <c r="AR45" s="14">
        <v>0</v>
      </c>
      <c r="AS45" s="13">
        <v>0</v>
      </c>
      <c r="AT45" s="14">
        <v>10</v>
      </c>
      <c r="AU45" s="13">
        <v>2.4700000000000002</v>
      </c>
      <c r="AV45" s="14">
        <v>0</v>
      </c>
      <c r="AW45" s="13">
        <v>0</v>
      </c>
      <c r="AX45" s="14">
        <v>0</v>
      </c>
      <c r="AY45" s="13">
        <v>0</v>
      </c>
      <c r="AZ45" s="14">
        <v>0</v>
      </c>
      <c r="BA45" s="13">
        <v>0</v>
      </c>
      <c r="BB45" s="14">
        <v>0</v>
      </c>
      <c r="BC45" s="13">
        <v>0</v>
      </c>
      <c r="BD45" s="14">
        <v>23</v>
      </c>
      <c r="BE45" s="13">
        <v>5.0199999999999996</v>
      </c>
      <c r="BF45" s="14">
        <v>0</v>
      </c>
      <c r="BG45" s="13">
        <v>0</v>
      </c>
      <c r="BH45" s="14">
        <v>0</v>
      </c>
      <c r="BI45" s="13">
        <v>0</v>
      </c>
    </row>
    <row r="46" spans="1:61" x14ac:dyDescent="0.3">
      <c r="A46" s="13" t="s">
        <v>56</v>
      </c>
      <c r="B46" s="14">
        <v>0</v>
      </c>
      <c r="C46" s="14">
        <v>0</v>
      </c>
      <c r="D46" s="14">
        <v>1</v>
      </c>
      <c r="E46" s="14">
        <v>0</v>
      </c>
      <c r="F46" s="14">
        <v>0</v>
      </c>
      <c r="G46" s="14">
        <v>0</v>
      </c>
      <c r="H46" s="14">
        <v>0</v>
      </c>
      <c r="I46" s="14" t="s">
        <v>62</v>
      </c>
      <c r="J46" s="14">
        <v>0</v>
      </c>
      <c r="K46" s="14">
        <v>1</v>
      </c>
      <c r="L46" s="14">
        <v>0</v>
      </c>
      <c r="M46" s="14">
        <v>3</v>
      </c>
      <c r="N46" s="14">
        <v>88</v>
      </c>
      <c r="O46" s="13">
        <v>31.72</v>
      </c>
      <c r="P46" s="14">
        <v>4</v>
      </c>
      <c r="Q46" s="13">
        <v>0.84</v>
      </c>
      <c r="R46" s="14">
        <v>32</v>
      </c>
      <c r="S46" s="13">
        <v>50.04</v>
      </c>
      <c r="T46" s="14">
        <v>124</v>
      </c>
      <c r="U46" s="13">
        <v>82.6</v>
      </c>
      <c r="V46" s="14">
        <v>52</v>
      </c>
      <c r="W46" s="13">
        <v>59.239999999999995</v>
      </c>
      <c r="X46" s="14">
        <v>72</v>
      </c>
      <c r="Y46" s="15">
        <v>23.36</v>
      </c>
      <c r="Z46" s="14">
        <v>1</v>
      </c>
      <c r="AA46" s="13">
        <v>0.21</v>
      </c>
      <c r="AB46" s="14">
        <v>0</v>
      </c>
      <c r="AC46" s="13">
        <v>0</v>
      </c>
      <c r="AD46" s="13">
        <v>0</v>
      </c>
      <c r="AE46" s="13">
        <v>0</v>
      </c>
      <c r="AF46" s="14">
        <v>1</v>
      </c>
      <c r="AG46" s="13">
        <v>0.33</v>
      </c>
      <c r="AH46" s="14">
        <v>8</v>
      </c>
      <c r="AI46" s="13">
        <v>4.76</v>
      </c>
      <c r="AJ46" s="14">
        <v>0</v>
      </c>
      <c r="AK46" s="13">
        <v>0</v>
      </c>
      <c r="AL46" s="14">
        <v>0</v>
      </c>
      <c r="AM46" s="13">
        <v>0</v>
      </c>
      <c r="AN46" s="14">
        <v>0</v>
      </c>
      <c r="AO46" s="13">
        <v>0</v>
      </c>
      <c r="AP46" s="14">
        <v>0</v>
      </c>
      <c r="AQ46" s="13">
        <v>0</v>
      </c>
      <c r="AR46" s="14">
        <v>0</v>
      </c>
      <c r="AS46" s="13">
        <v>0</v>
      </c>
      <c r="AT46" s="14">
        <v>3</v>
      </c>
      <c r="AU46" s="13">
        <v>9.51</v>
      </c>
      <c r="AV46" s="14">
        <v>0</v>
      </c>
      <c r="AW46" s="13">
        <v>0</v>
      </c>
      <c r="AX46" s="14">
        <v>0</v>
      </c>
      <c r="AY46" s="13">
        <v>0</v>
      </c>
      <c r="AZ46" s="14">
        <v>0</v>
      </c>
      <c r="BA46" s="13">
        <v>0</v>
      </c>
      <c r="BB46" s="14">
        <v>0</v>
      </c>
      <c r="BC46" s="13">
        <v>0</v>
      </c>
      <c r="BD46" s="14">
        <v>13</v>
      </c>
      <c r="BE46" s="13">
        <v>2.84</v>
      </c>
      <c r="BF46" s="14">
        <v>5</v>
      </c>
      <c r="BG46" s="13">
        <v>3</v>
      </c>
      <c r="BH46" s="14">
        <v>0</v>
      </c>
      <c r="BI46" s="13">
        <v>0</v>
      </c>
    </row>
    <row r="47" spans="1:61" x14ac:dyDescent="0.3">
      <c r="A47" s="13" t="s">
        <v>56</v>
      </c>
      <c r="B47" s="14">
        <v>0</v>
      </c>
      <c r="C47" s="14">
        <v>0</v>
      </c>
      <c r="D47" s="14">
        <v>1</v>
      </c>
      <c r="E47" s="14">
        <v>0</v>
      </c>
      <c r="F47" s="14">
        <v>0</v>
      </c>
      <c r="G47" s="14">
        <v>0</v>
      </c>
      <c r="H47" s="14">
        <v>0</v>
      </c>
      <c r="I47" s="14" t="s">
        <v>62</v>
      </c>
      <c r="J47" s="14">
        <v>0</v>
      </c>
      <c r="K47" s="14">
        <v>1</v>
      </c>
      <c r="L47" s="14">
        <v>0</v>
      </c>
      <c r="M47" s="14">
        <v>4</v>
      </c>
      <c r="N47" s="14">
        <v>280</v>
      </c>
      <c r="O47" s="13">
        <v>94.6</v>
      </c>
      <c r="P47" s="14">
        <v>0</v>
      </c>
      <c r="Q47" s="13">
        <v>0</v>
      </c>
      <c r="R47" s="14">
        <v>68</v>
      </c>
      <c r="S47" s="13">
        <v>102.48</v>
      </c>
      <c r="T47" s="14">
        <v>348</v>
      </c>
      <c r="U47" s="13">
        <v>197.08</v>
      </c>
      <c r="V47" s="14">
        <v>136</v>
      </c>
      <c r="W47" s="13">
        <v>153.80000000000001</v>
      </c>
      <c r="X47" s="14">
        <v>212</v>
      </c>
      <c r="Y47" s="15">
        <v>43.28</v>
      </c>
      <c r="Z47" s="14">
        <v>0</v>
      </c>
      <c r="AA47" s="13">
        <v>0</v>
      </c>
      <c r="AB47" s="14">
        <v>0</v>
      </c>
      <c r="AC47" s="13">
        <v>0</v>
      </c>
      <c r="AD47" s="13">
        <v>0</v>
      </c>
      <c r="AE47" s="13">
        <v>0</v>
      </c>
      <c r="AF47" s="14">
        <v>7</v>
      </c>
      <c r="AG47" s="13">
        <v>2.09</v>
      </c>
      <c r="AH47" s="14">
        <v>16</v>
      </c>
      <c r="AI47" s="13">
        <v>12.22</v>
      </c>
      <c r="AJ47" s="14">
        <v>6</v>
      </c>
      <c r="AK47" s="13">
        <v>1.25</v>
      </c>
      <c r="AL47" s="14">
        <v>0</v>
      </c>
      <c r="AM47" s="13">
        <v>0</v>
      </c>
      <c r="AN47" s="14">
        <v>0</v>
      </c>
      <c r="AO47" s="13">
        <v>0</v>
      </c>
      <c r="AP47" s="14">
        <v>0</v>
      </c>
      <c r="AQ47" s="13">
        <v>0</v>
      </c>
      <c r="AR47" s="14">
        <v>0</v>
      </c>
      <c r="AS47" s="13">
        <v>0</v>
      </c>
      <c r="AT47" s="14">
        <v>5</v>
      </c>
      <c r="AU47" s="13">
        <v>22.89</v>
      </c>
      <c r="AV47" s="14">
        <v>0</v>
      </c>
      <c r="AW47" s="13">
        <v>0</v>
      </c>
      <c r="AX47" s="14">
        <v>0</v>
      </c>
      <c r="AY47" s="13">
        <v>0</v>
      </c>
      <c r="AZ47" s="14">
        <v>0</v>
      </c>
      <c r="BA47" s="13">
        <v>0</v>
      </c>
      <c r="BB47" s="14">
        <v>0</v>
      </c>
      <c r="BC47" s="13">
        <v>0</v>
      </c>
      <c r="BD47" s="14">
        <v>41</v>
      </c>
      <c r="BE47" s="13">
        <v>8.09</v>
      </c>
      <c r="BF47" s="14">
        <v>12</v>
      </c>
      <c r="BG47" s="13">
        <v>2.73</v>
      </c>
      <c r="BH47" s="14">
        <v>0</v>
      </c>
      <c r="BI47" s="13">
        <v>0</v>
      </c>
    </row>
    <row r="48" spans="1:61" x14ac:dyDescent="0.3">
      <c r="A48" s="13" t="s">
        <v>56</v>
      </c>
      <c r="B48" s="14">
        <v>0</v>
      </c>
      <c r="C48" s="14">
        <v>0</v>
      </c>
      <c r="D48" s="14">
        <v>1</v>
      </c>
      <c r="E48" s="14">
        <v>0</v>
      </c>
      <c r="F48" s="14">
        <v>0</v>
      </c>
      <c r="G48" s="14">
        <v>0</v>
      </c>
      <c r="H48" s="14">
        <v>0</v>
      </c>
      <c r="I48" s="14" t="s">
        <v>62</v>
      </c>
      <c r="J48" s="14">
        <v>0</v>
      </c>
      <c r="K48" s="14">
        <v>1</v>
      </c>
      <c r="L48" s="14">
        <v>0</v>
      </c>
      <c r="M48" s="14">
        <v>5</v>
      </c>
      <c r="N48" s="14">
        <v>256</v>
      </c>
      <c r="O48" s="13">
        <v>118.64</v>
      </c>
      <c r="P48" s="14">
        <v>0</v>
      </c>
      <c r="Q48" s="13">
        <v>0</v>
      </c>
      <c r="R48" s="14">
        <v>48</v>
      </c>
      <c r="S48" s="13">
        <v>149.35999999999999</v>
      </c>
      <c r="T48" s="14">
        <v>304</v>
      </c>
      <c r="U48" s="13">
        <v>268</v>
      </c>
      <c r="V48" s="14">
        <v>132</v>
      </c>
      <c r="W48" s="13">
        <v>204.64</v>
      </c>
      <c r="X48" s="14">
        <v>172</v>
      </c>
      <c r="Y48" s="15">
        <v>63.36</v>
      </c>
      <c r="Z48" s="14">
        <v>0</v>
      </c>
      <c r="AA48" s="13">
        <v>0</v>
      </c>
      <c r="AB48" s="14">
        <v>0</v>
      </c>
      <c r="AC48" s="13">
        <v>0</v>
      </c>
      <c r="AD48" s="13">
        <v>0</v>
      </c>
      <c r="AE48" s="13">
        <v>0</v>
      </c>
      <c r="AF48" s="14">
        <v>10</v>
      </c>
      <c r="AG48" s="13">
        <v>3.64</v>
      </c>
      <c r="AH48" s="14">
        <v>16</v>
      </c>
      <c r="AI48" s="13">
        <v>11.37</v>
      </c>
      <c r="AJ48" s="14">
        <v>1</v>
      </c>
      <c r="AK48" s="13">
        <v>0.42</v>
      </c>
      <c r="AL48" s="14">
        <v>0</v>
      </c>
      <c r="AM48" s="13">
        <v>0</v>
      </c>
      <c r="AN48" s="14">
        <v>0</v>
      </c>
      <c r="AO48" s="13">
        <v>0</v>
      </c>
      <c r="AP48" s="14">
        <v>0</v>
      </c>
      <c r="AQ48" s="13">
        <v>0</v>
      </c>
      <c r="AR48" s="14">
        <v>0</v>
      </c>
      <c r="AS48" s="13">
        <v>0</v>
      </c>
      <c r="AT48" s="14">
        <v>6</v>
      </c>
      <c r="AU48" s="13">
        <v>35.729999999999997</v>
      </c>
      <c r="AV48" s="14">
        <v>0</v>
      </c>
      <c r="AW48" s="13">
        <v>0</v>
      </c>
      <c r="AX48" s="14">
        <v>0</v>
      </c>
      <c r="AY48" s="13">
        <v>0</v>
      </c>
      <c r="AZ48" s="14">
        <v>0</v>
      </c>
      <c r="BA48" s="13">
        <v>0</v>
      </c>
      <c r="BB48" s="14">
        <v>0</v>
      </c>
      <c r="BC48" s="13">
        <v>0</v>
      </c>
      <c r="BD48" s="14">
        <v>37</v>
      </c>
      <c r="BE48" s="13">
        <v>14.23</v>
      </c>
      <c r="BF48" s="14">
        <v>6</v>
      </c>
      <c r="BG48" s="13">
        <v>1.61</v>
      </c>
      <c r="BH48" s="14">
        <v>0</v>
      </c>
      <c r="BI48" s="13">
        <v>0</v>
      </c>
    </row>
    <row r="49" spans="1:61" x14ac:dyDescent="0.3">
      <c r="A49" s="13" t="s">
        <v>56</v>
      </c>
      <c r="B49" s="14">
        <v>0</v>
      </c>
      <c r="C49" s="14">
        <v>0</v>
      </c>
      <c r="D49" s="14">
        <v>1</v>
      </c>
      <c r="E49" s="14">
        <v>0</v>
      </c>
      <c r="F49" s="14">
        <v>0</v>
      </c>
      <c r="G49" s="14">
        <v>0</v>
      </c>
      <c r="H49" s="14">
        <v>0</v>
      </c>
      <c r="I49" s="14" t="s">
        <v>62</v>
      </c>
      <c r="J49" s="14">
        <v>0</v>
      </c>
      <c r="K49" s="14">
        <v>1</v>
      </c>
      <c r="L49" s="14">
        <v>0</v>
      </c>
      <c r="M49" s="14">
        <v>6</v>
      </c>
      <c r="N49" s="14">
        <v>208</v>
      </c>
      <c r="O49" s="13">
        <v>73.16</v>
      </c>
      <c r="P49" s="14">
        <v>0</v>
      </c>
      <c r="Q49" s="13">
        <v>0</v>
      </c>
      <c r="R49" s="14">
        <v>64</v>
      </c>
      <c r="S49" s="13">
        <v>158.35999999999999</v>
      </c>
      <c r="T49" s="14">
        <v>272</v>
      </c>
      <c r="U49" s="13">
        <v>231.51999999999998</v>
      </c>
      <c r="V49" s="14">
        <v>108</v>
      </c>
      <c r="W49" s="13">
        <v>175.79999999999998</v>
      </c>
      <c r="X49" s="14">
        <v>164</v>
      </c>
      <c r="Y49" s="15">
        <v>55.720000000000006</v>
      </c>
      <c r="Z49" s="14">
        <v>0</v>
      </c>
      <c r="AA49" s="13">
        <v>0</v>
      </c>
      <c r="AB49" s="14">
        <v>0</v>
      </c>
      <c r="AC49" s="13">
        <v>0</v>
      </c>
      <c r="AD49" s="13">
        <v>0</v>
      </c>
      <c r="AE49" s="13">
        <v>0</v>
      </c>
      <c r="AF49" s="14">
        <v>4</v>
      </c>
      <c r="AG49" s="13">
        <v>1.1100000000000001</v>
      </c>
      <c r="AH49" s="14">
        <v>11</v>
      </c>
      <c r="AI49" s="13">
        <v>6.65</v>
      </c>
      <c r="AJ49" s="14">
        <v>3</v>
      </c>
      <c r="AK49" s="13">
        <v>0.56999999999999995</v>
      </c>
      <c r="AL49" s="14">
        <v>0</v>
      </c>
      <c r="AM49" s="13">
        <v>0</v>
      </c>
      <c r="AN49" s="14">
        <v>0</v>
      </c>
      <c r="AO49" s="13">
        <v>0</v>
      </c>
      <c r="AP49" s="14">
        <v>0</v>
      </c>
      <c r="AQ49" s="13">
        <v>0</v>
      </c>
      <c r="AR49" s="14">
        <v>0</v>
      </c>
      <c r="AS49" s="13">
        <v>0</v>
      </c>
      <c r="AT49" s="14">
        <v>9</v>
      </c>
      <c r="AU49" s="13">
        <v>35.619999999999997</v>
      </c>
      <c r="AV49" s="14">
        <v>0</v>
      </c>
      <c r="AW49" s="13">
        <v>0</v>
      </c>
      <c r="AX49" s="14">
        <v>0</v>
      </c>
      <c r="AY49" s="13">
        <v>0</v>
      </c>
      <c r="AZ49" s="14">
        <v>0</v>
      </c>
      <c r="BA49" s="13">
        <v>0</v>
      </c>
      <c r="BB49" s="14">
        <v>0</v>
      </c>
      <c r="BC49" s="13">
        <v>0</v>
      </c>
      <c r="BD49" s="14">
        <v>34</v>
      </c>
      <c r="BE49" s="13">
        <v>9.9600000000000009</v>
      </c>
      <c r="BF49" s="14">
        <v>7</v>
      </c>
      <c r="BG49" s="13">
        <v>3.97</v>
      </c>
      <c r="BH49" s="14">
        <v>0</v>
      </c>
      <c r="BI49" s="13">
        <v>0</v>
      </c>
    </row>
    <row r="50" spans="1:61" x14ac:dyDescent="0.3">
      <c r="A50" s="13" t="s">
        <v>56</v>
      </c>
      <c r="B50" s="14">
        <v>0</v>
      </c>
      <c r="C50" s="14">
        <v>0</v>
      </c>
      <c r="D50" s="14">
        <v>1</v>
      </c>
      <c r="E50" s="14">
        <v>0</v>
      </c>
      <c r="F50" s="14">
        <v>0</v>
      </c>
      <c r="G50" s="14">
        <v>0</v>
      </c>
      <c r="H50" s="14">
        <v>0</v>
      </c>
      <c r="I50" s="14" t="s">
        <v>113</v>
      </c>
      <c r="J50" s="14">
        <v>0</v>
      </c>
      <c r="K50" s="14">
        <v>0</v>
      </c>
      <c r="L50" s="14">
        <v>1</v>
      </c>
      <c r="M50" s="14">
        <v>1</v>
      </c>
      <c r="N50" s="14">
        <v>496</v>
      </c>
      <c r="O50" s="13">
        <v>266.32</v>
      </c>
      <c r="P50" s="14">
        <v>0</v>
      </c>
      <c r="Q50" s="13">
        <v>0</v>
      </c>
      <c r="R50" s="14">
        <v>128</v>
      </c>
      <c r="S50" s="13">
        <v>478.64</v>
      </c>
      <c r="T50" s="14">
        <v>624</v>
      </c>
      <c r="U50" s="13">
        <v>744.96</v>
      </c>
      <c r="V50" s="14">
        <v>304</v>
      </c>
      <c r="W50" s="13">
        <v>552.24</v>
      </c>
      <c r="X50" s="14">
        <v>320</v>
      </c>
      <c r="Y50" s="15">
        <v>192.72</v>
      </c>
      <c r="Z50" s="14">
        <v>0</v>
      </c>
      <c r="AA50" s="13">
        <v>0</v>
      </c>
      <c r="AB50" s="14">
        <v>0</v>
      </c>
      <c r="AC50" s="13">
        <v>0</v>
      </c>
      <c r="AD50" s="13">
        <v>0</v>
      </c>
      <c r="AE50" s="13">
        <v>0</v>
      </c>
      <c r="AF50" s="14">
        <v>0</v>
      </c>
      <c r="AG50" s="13">
        <v>0</v>
      </c>
      <c r="AH50" s="14">
        <v>30</v>
      </c>
      <c r="AI50" s="13">
        <v>25.15</v>
      </c>
      <c r="AJ50" s="14">
        <v>3</v>
      </c>
      <c r="AK50" s="13">
        <v>1.64</v>
      </c>
      <c r="AL50" s="14">
        <v>0</v>
      </c>
      <c r="AM50" s="13">
        <v>0</v>
      </c>
      <c r="AN50" s="14">
        <v>0</v>
      </c>
      <c r="AO50" s="13">
        <v>0</v>
      </c>
      <c r="AP50" s="14">
        <v>0</v>
      </c>
      <c r="AQ50" s="13">
        <v>0</v>
      </c>
      <c r="AR50" s="14">
        <v>0</v>
      </c>
      <c r="AS50" s="13">
        <v>0</v>
      </c>
      <c r="AT50" s="14">
        <v>5</v>
      </c>
      <c r="AU50" s="13">
        <v>42.24</v>
      </c>
      <c r="AV50" s="14">
        <v>0</v>
      </c>
      <c r="AW50" s="13">
        <v>0</v>
      </c>
      <c r="AX50" s="14">
        <v>0</v>
      </c>
      <c r="AY50" s="13">
        <v>0</v>
      </c>
      <c r="AZ50" s="14">
        <v>0</v>
      </c>
      <c r="BA50" s="13">
        <v>0</v>
      </c>
      <c r="BB50" s="14">
        <v>0</v>
      </c>
      <c r="BC50" s="13">
        <v>0</v>
      </c>
      <c r="BD50" s="14">
        <v>29</v>
      </c>
      <c r="BE50" s="13">
        <v>6.5</v>
      </c>
      <c r="BF50" s="14">
        <v>11</v>
      </c>
      <c r="BG50" s="13">
        <v>17.59</v>
      </c>
      <c r="BH50" s="14">
        <v>0</v>
      </c>
      <c r="BI50" s="13">
        <v>0</v>
      </c>
    </row>
    <row r="51" spans="1:61" x14ac:dyDescent="0.3">
      <c r="A51" s="13" t="s">
        <v>56</v>
      </c>
      <c r="B51" s="14">
        <v>0</v>
      </c>
      <c r="C51" s="14">
        <v>0</v>
      </c>
      <c r="D51" s="14">
        <v>1</v>
      </c>
      <c r="E51" s="14">
        <v>0</v>
      </c>
      <c r="F51" s="14">
        <v>0</v>
      </c>
      <c r="G51" s="14">
        <v>0</v>
      </c>
      <c r="H51" s="14">
        <v>0</v>
      </c>
      <c r="I51" s="14" t="s">
        <v>113</v>
      </c>
      <c r="J51" s="14">
        <v>0</v>
      </c>
      <c r="K51" s="14">
        <v>0</v>
      </c>
      <c r="L51" s="14">
        <v>1</v>
      </c>
      <c r="M51" s="14">
        <v>2</v>
      </c>
      <c r="N51" s="14">
        <v>424</v>
      </c>
      <c r="O51" s="13">
        <v>132.16</v>
      </c>
      <c r="P51" s="14">
        <v>0</v>
      </c>
      <c r="Q51" s="13">
        <v>0</v>
      </c>
      <c r="R51" s="14">
        <v>80</v>
      </c>
      <c r="S51" s="13">
        <v>161.84</v>
      </c>
      <c r="T51" s="14">
        <v>504</v>
      </c>
      <c r="U51" s="13">
        <v>294</v>
      </c>
      <c r="V51" s="14">
        <v>248</v>
      </c>
      <c r="W51" s="13">
        <v>245.44</v>
      </c>
      <c r="X51" s="14">
        <v>256</v>
      </c>
      <c r="Y51" s="15">
        <v>48.56</v>
      </c>
      <c r="Z51" s="14">
        <v>0</v>
      </c>
      <c r="AA51" s="13">
        <v>0</v>
      </c>
      <c r="AB51" s="14">
        <v>0</v>
      </c>
      <c r="AC51" s="13">
        <v>0</v>
      </c>
      <c r="AD51" s="13">
        <v>0</v>
      </c>
      <c r="AE51" s="13">
        <v>0</v>
      </c>
      <c r="AF51" s="14">
        <v>0</v>
      </c>
      <c r="AG51" s="13">
        <v>0</v>
      </c>
      <c r="AH51" s="14">
        <v>27</v>
      </c>
      <c r="AI51" s="13">
        <v>11.67</v>
      </c>
      <c r="AJ51" s="14">
        <v>1</v>
      </c>
      <c r="AK51" s="13">
        <v>0.32</v>
      </c>
      <c r="AL51" s="14">
        <v>0</v>
      </c>
      <c r="AM51" s="13">
        <v>0</v>
      </c>
      <c r="AN51" s="14">
        <v>0</v>
      </c>
      <c r="AO51" s="13">
        <v>0</v>
      </c>
      <c r="AP51" s="14">
        <v>0</v>
      </c>
      <c r="AQ51" s="13">
        <v>0</v>
      </c>
      <c r="AR51" s="14">
        <v>0</v>
      </c>
      <c r="AS51" s="13">
        <v>0</v>
      </c>
      <c r="AT51" s="14">
        <v>3</v>
      </c>
      <c r="AU51" s="13">
        <v>18.690000000000001</v>
      </c>
      <c r="AV51" s="14">
        <v>0</v>
      </c>
      <c r="AW51" s="13">
        <v>0</v>
      </c>
      <c r="AX51" s="14">
        <v>0</v>
      </c>
      <c r="AY51" s="13">
        <v>0</v>
      </c>
      <c r="AZ51" s="14">
        <v>0</v>
      </c>
      <c r="BA51" s="13">
        <v>0</v>
      </c>
      <c r="BB51" s="14">
        <v>0</v>
      </c>
      <c r="BC51" s="13">
        <v>0</v>
      </c>
      <c r="BD51" s="14">
        <v>25</v>
      </c>
      <c r="BE51" s="13">
        <v>4.53</v>
      </c>
      <c r="BF51" s="14">
        <v>7</v>
      </c>
      <c r="BG51" s="13">
        <v>1.54</v>
      </c>
      <c r="BH51" s="14">
        <v>0</v>
      </c>
      <c r="BI51" s="13">
        <v>0</v>
      </c>
    </row>
    <row r="52" spans="1:61" x14ac:dyDescent="0.3">
      <c r="A52" s="13" t="s">
        <v>56</v>
      </c>
      <c r="B52" s="14">
        <v>0</v>
      </c>
      <c r="C52" s="14">
        <v>0</v>
      </c>
      <c r="D52" s="14">
        <v>1</v>
      </c>
      <c r="E52" s="14">
        <v>0</v>
      </c>
      <c r="F52" s="14">
        <v>0</v>
      </c>
      <c r="G52" s="14">
        <v>0</v>
      </c>
      <c r="H52" s="14">
        <v>0</v>
      </c>
      <c r="I52" s="14" t="s">
        <v>113</v>
      </c>
      <c r="J52" s="14">
        <v>0</v>
      </c>
      <c r="K52" s="14">
        <v>0</v>
      </c>
      <c r="L52" s="14">
        <v>1</v>
      </c>
      <c r="M52" s="14">
        <v>3</v>
      </c>
      <c r="N52" s="14">
        <v>256</v>
      </c>
      <c r="O52" s="13">
        <v>85.44</v>
      </c>
      <c r="P52" s="14">
        <v>0</v>
      </c>
      <c r="Q52" s="13">
        <v>0</v>
      </c>
      <c r="R52" s="14">
        <v>88</v>
      </c>
      <c r="S52" s="13">
        <v>28.88</v>
      </c>
      <c r="T52" s="14">
        <v>344</v>
      </c>
      <c r="U52" s="13">
        <v>114.32</v>
      </c>
      <c r="V52" s="14">
        <v>72</v>
      </c>
      <c r="W52" s="13">
        <v>36.4</v>
      </c>
      <c r="X52" s="14">
        <v>272</v>
      </c>
      <c r="Y52" s="15">
        <v>77.92</v>
      </c>
      <c r="Z52" s="14">
        <v>0</v>
      </c>
      <c r="AA52" s="13">
        <v>0</v>
      </c>
      <c r="AB52" s="14">
        <v>0</v>
      </c>
      <c r="AC52" s="13">
        <v>0</v>
      </c>
      <c r="AD52" s="13">
        <v>0</v>
      </c>
      <c r="AE52" s="13">
        <v>0</v>
      </c>
      <c r="AF52" s="14">
        <v>0</v>
      </c>
      <c r="AG52" s="13">
        <v>0</v>
      </c>
      <c r="AH52" s="14">
        <v>8</v>
      </c>
      <c r="AI52" s="13">
        <v>4.25</v>
      </c>
      <c r="AJ52" s="14">
        <v>1</v>
      </c>
      <c r="AK52" s="13">
        <v>0.3</v>
      </c>
      <c r="AL52" s="14">
        <v>0</v>
      </c>
      <c r="AM52" s="13">
        <v>0</v>
      </c>
      <c r="AN52" s="14">
        <v>0</v>
      </c>
      <c r="AO52" s="13">
        <v>0</v>
      </c>
      <c r="AP52" s="14">
        <v>0</v>
      </c>
      <c r="AQ52" s="13">
        <v>0</v>
      </c>
      <c r="AR52" s="14">
        <v>0</v>
      </c>
      <c r="AS52" s="13">
        <v>0</v>
      </c>
      <c r="AT52" s="14">
        <v>0</v>
      </c>
      <c r="AU52" s="13">
        <v>0</v>
      </c>
      <c r="AV52" s="14">
        <v>0</v>
      </c>
      <c r="AW52" s="13">
        <v>0</v>
      </c>
      <c r="AX52" s="14">
        <v>0</v>
      </c>
      <c r="AY52" s="13">
        <v>0</v>
      </c>
      <c r="AZ52" s="14">
        <v>0</v>
      </c>
      <c r="BA52" s="13">
        <v>0</v>
      </c>
      <c r="BB52" s="14">
        <v>0</v>
      </c>
      <c r="BC52" s="13">
        <v>0</v>
      </c>
      <c r="BD52" s="14">
        <v>23</v>
      </c>
      <c r="BE52" s="13">
        <v>6.13</v>
      </c>
      <c r="BF52" s="14">
        <v>11</v>
      </c>
      <c r="BG52" s="13">
        <v>3.61</v>
      </c>
      <c r="BH52" s="14">
        <v>0</v>
      </c>
      <c r="BI52" s="13">
        <v>0</v>
      </c>
    </row>
    <row r="53" spans="1:61" x14ac:dyDescent="0.3">
      <c r="A53" s="13" t="s">
        <v>56</v>
      </c>
      <c r="B53" s="14">
        <v>0</v>
      </c>
      <c r="C53" s="14">
        <v>0</v>
      </c>
      <c r="D53" s="14">
        <v>1</v>
      </c>
      <c r="E53" s="14">
        <v>0</v>
      </c>
      <c r="F53" s="14">
        <v>0</v>
      </c>
      <c r="G53" s="14">
        <v>0</v>
      </c>
      <c r="H53" s="14">
        <v>0</v>
      </c>
      <c r="I53" s="14" t="s">
        <v>113</v>
      </c>
      <c r="J53" s="14">
        <v>0</v>
      </c>
      <c r="K53" s="14">
        <v>0</v>
      </c>
      <c r="L53" s="14">
        <v>1</v>
      </c>
      <c r="M53" s="14">
        <v>4</v>
      </c>
      <c r="N53" s="14">
        <v>408</v>
      </c>
      <c r="O53" s="13">
        <v>151.04</v>
      </c>
      <c r="P53" s="14">
        <v>0</v>
      </c>
      <c r="Q53" s="13">
        <v>0</v>
      </c>
      <c r="R53" s="14">
        <v>96</v>
      </c>
      <c r="S53" s="13">
        <v>113.52</v>
      </c>
      <c r="T53" s="14">
        <v>504</v>
      </c>
      <c r="U53" s="13">
        <v>264.56</v>
      </c>
      <c r="V53" s="14">
        <v>208</v>
      </c>
      <c r="W53" s="13">
        <v>190.39999999999998</v>
      </c>
      <c r="X53" s="14">
        <v>296</v>
      </c>
      <c r="Y53" s="15">
        <v>74.16</v>
      </c>
      <c r="Z53" s="14">
        <v>0</v>
      </c>
      <c r="AA53" s="13">
        <v>0</v>
      </c>
      <c r="AB53" s="14">
        <v>0</v>
      </c>
      <c r="AC53" s="13">
        <v>0</v>
      </c>
      <c r="AD53" s="13">
        <v>0</v>
      </c>
      <c r="AE53" s="13">
        <v>0</v>
      </c>
      <c r="AF53" s="14">
        <v>9</v>
      </c>
      <c r="AG53" s="13">
        <v>2.85</v>
      </c>
      <c r="AH53" s="14">
        <v>15</v>
      </c>
      <c r="AI53" s="13">
        <v>10.18</v>
      </c>
      <c r="AJ53" s="14">
        <v>0</v>
      </c>
      <c r="AK53" s="13">
        <v>0</v>
      </c>
      <c r="AL53" s="14">
        <v>0</v>
      </c>
      <c r="AM53" s="13">
        <v>0</v>
      </c>
      <c r="AN53" s="14">
        <v>0</v>
      </c>
      <c r="AO53" s="13">
        <v>0</v>
      </c>
      <c r="AP53" s="14">
        <v>0</v>
      </c>
      <c r="AQ53" s="13">
        <v>0</v>
      </c>
      <c r="AR53" s="14">
        <v>0</v>
      </c>
      <c r="AS53" s="13">
        <v>0</v>
      </c>
      <c r="AT53" s="14">
        <v>2</v>
      </c>
      <c r="AU53" s="13">
        <v>10.77</v>
      </c>
      <c r="AV53" s="14">
        <v>0</v>
      </c>
      <c r="AW53" s="13">
        <v>0</v>
      </c>
      <c r="AX53" s="14">
        <v>0</v>
      </c>
      <c r="AY53" s="13">
        <v>0</v>
      </c>
      <c r="AZ53" s="14">
        <v>0</v>
      </c>
      <c r="BA53" s="13">
        <v>0</v>
      </c>
      <c r="BB53" s="14">
        <v>0</v>
      </c>
      <c r="BC53" s="13">
        <v>0</v>
      </c>
      <c r="BD53" s="14">
        <v>27</v>
      </c>
      <c r="BE53" s="13">
        <v>5.85</v>
      </c>
      <c r="BF53" s="14">
        <v>10</v>
      </c>
      <c r="BG53" s="13">
        <v>3.42</v>
      </c>
      <c r="BH53" s="14">
        <v>0</v>
      </c>
      <c r="BI53" s="13">
        <v>0</v>
      </c>
    </row>
    <row r="54" spans="1:61" x14ac:dyDescent="0.3">
      <c r="A54" s="13" t="s">
        <v>56</v>
      </c>
      <c r="B54" s="14">
        <v>0</v>
      </c>
      <c r="C54" s="14">
        <v>0</v>
      </c>
      <c r="D54" s="14">
        <v>1</v>
      </c>
      <c r="E54" s="14">
        <v>0</v>
      </c>
      <c r="F54" s="14">
        <v>0</v>
      </c>
      <c r="G54" s="14">
        <v>0</v>
      </c>
      <c r="H54" s="14">
        <v>0</v>
      </c>
      <c r="I54" s="14" t="s">
        <v>113</v>
      </c>
      <c r="J54" s="14">
        <v>0</v>
      </c>
      <c r="K54" s="14">
        <v>0</v>
      </c>
      <c r="L54" s="14">
        <v>1</v>
      </c>
      <c r="M54" s="14">
        <v>5</v>
      </c>
      <c r="N54" s="14">
        <v>432</v>
      </c>
      <c r="O54" s="13">
        <v>164.88</v>
      </c>
      <c r="P54" s="14">
        <v>0</v>
      </c>
      <c r="Q54" s="13">
        <v>0</v>
      </c>
      <c r="R54" s="14">
        <v>56</v>
      </c>
      <c r="S54" s="13">
        <v>262.48</v>
      </c>
      <c r="T54" s="14">
        <v>488</v>
      </c>
      <c r="U54" s="13">
        <v>427.36</v>
      </c>
      <c r="V54" s="14">
        <v>256</v>
      </c>
      <c r="W54" s="13">
        <v>378.72</v>
      </c>
      <c r="X54" s="14">
        <v>232</v>
      </c>
      <c r="Y54" s="15">
        <v>48.64</v>
      </c>
      <c r="Z54" s="14">
        <v>0</v>
      </c>
      <c r="AA54" s="13">
        <v>0</v>
      </c>
      <c r="AB54" s="14">
        <v>0</v>
      </c>
      <c r="AC54" s="13">
        <v>0</v>
      </c>
      <c r="AD54" s="13">
        <v>0</v>
      </c>
      <c r="AE54" s="13">
        <v>0</v>
      </c>
      <c r="AF54" s="14">
        <v>0</v>
      </c>
      <c r="AG54" s="13">
        <v>0</v>
      </c>
      <c r="AH54" s="14">
        <v>27</v>
      </c>
      <c r="AI54" s="13">
        <v>17</v>
      </c>
      <c r="AJ54" s="14">
        <v>0</v>
      </c>
      <c r="AK54" s="13">
        <v>0</v>
      </c>
      <c r="AL54" s="14">
        <v>0</v>
      </c>
      <c r="AM54" s="13">
        <v>0</v>
      </c>
      <c r="AN54" s="14">
        <v>0</v>
      </c>
      <c r="AO54" s="13">
        <v>0</v>
      </c>
      <c r="AP54" s="14">
        <v>0</v>
      </c>
      <c r="AQ54" s="13">
        <v>0</v>
      </c>
      <c r="AR54" s="14">
        <v>0</v>
      </c>
      <c r="AS54" s="13">
        <v>0</v>
      </c>
      <c r="AT54" s="14">
        <v>5</v>
      </c>
      <c r="AU54" s="13">
        <v>30.34</v>
      </c>
      <c r="AV54" s="14">
        <v>0</v>
      </c>
      <c r="AW54" s="13">
        <v>0</v>
      </c>
      <c r="AX54" s="14">
        <v>0</v>
      </c>
      <c r="AY54" s="13">
        <v>0</v>
      </c>
      <c r="AZ54" s="14">
        <v>0</v>
      </c>
      <c r="BA54" s="13">
        <v>0</v>
      </c>
      <c r="BB54" s="14">
        <v>0</v>
      </c>
      <c r="BC54" s="13">
        <v>0</v>
      </c>
      <c r="BD54" s="14">
        <v>27</v>
      </c>
      <c r="BE54" s="13">
        <v>3.61</v>
      </c>
      <c r="BF54" s="14">
        <v>2</v>
      </c>
      <c r="BG54" s="13">
        <v>2.4700000000000002</v>
      </c>
      <c r="BH54" s="14">
        <v>0</v>
      </c>
      <c r="BI54" s="13">
        <v>0</v>
      </c>
    </row>
    <row r="55" spans="1:61" x14ac:dyDescent="0.3">
      <c r="A55" s="13" t="s">
        <v>56</v>
      </c>
      <c r="B55" s="14">
        <v>0</v>
      </c>
      <c r="C55" s="14">
        <v>0</v>
      </c>
      <c r="D55" s="14">
        <v>1</v>
      </c>
      <c r="E55" s="14">
        <v>0</v>
      </c>
      <c r="F55" s="14">
        <v>0</v>
      </c>
      <c r="G55" s="14">
        <v>0</v>
      </c>
      <c r="H55" s="14">
        <v>0</v>
      </c>
      <c r="I55" s="14" t="s">
        <v>113</v>
      </c>
      <c r="J55" s="14">
        <v>0</v>
      </c>
      <c r="K55" s="14">
        <v>0</v>
      </c>
      <c r="L55" s="14">
        <v>1</v>
      </c>
      <c r="M55" s="14">
        <v>6</v>
      </c>
      <c r="N55" s="14">
        <v>112</v>
      </c>
      <c r="O55" s="13">
        <v>43.04</v>
      </c>
      <c r="P55" s="14">
        <v>0</v>
      </c>
      <c r="Q55" s="13">
        <v>0</v>
      </c>
      <c r="R55" s="14">
        <v>40</v>
      </c>
      <c r="S55" s="13">
        <v>92.08</v>
      </c>
      <c r="T55" s="14">
        <v>152</v>
      </c>
      <c r="U55" s="13">
        <v>135.12</v>
      </c>
      <c r="V55" s="14">
        <v>48</v>
      </c>
      <c r="W55" s="13">
        <v>93.84</v>
      </c>
      <c r="X55" s="14">
        <v>104</v>
      </c>
      <c r="Y55" s="15">
        <v>41.28</v>
      </c>
      <c r="Z55" s="14">
        <v>0</v>
      </c>
      <c r="AA55" s="13">
        <v>0</v>
      </c>
      <c r="AB55" s="14">
        <v>0</v>
      </c>
      <c r="AC55" s="13">
        <v>0</v>
      </c>
      <c r="AD55" s="13">
        <v>0</v>
      </c>
      <c r="AE55" s="13">
        <v>0</v>
      </c>
      <c r="AF55" s="14">
        <v>2</v>
      </c>
      <c r="AG55" s="13">
        <v>0.7</v>
      </c>
      <c r="AH55" s="14">
        <v>2</v>
      </c>
      <c r="AI55" s="13">
        <v>1.0900000000000001</v>
      </c>
      <c r="AJ55" s="14">
        <v>0</v>
      </c>
      <c r="AK55" s="13">
        <v>0</v>
      </c>
      <c r="AL55" s="14">
        <v>0</v>
      </c>
      <c r="AM55" s="13">
        <v>0</v>
      </c>
      <c r="AN55" s="14">
        <v>0</v>
      </c>
      <c r="AO55" s="13">
        <v>0</v>
      </c>
      <c r="AP55" s="14">
        <v>0</v>
      </c>
      <c r="AQ55" s="13">
        <v>0</v>
      </c>
      <c r="AR55" s="14">
        <v>0</v>
      </c>
      <c r="AS55" s="13">
        <v>0</v>
      </c>
      <c r="AT55" s="14">
        <v>2</v>
      </c>
      <c r="AU55" s="13">
        <v>9.94</v>
      </c>
      <c r="AV55" s="14">
        <v>0</v>
      </c>
      <c r="AW55" s="13">
        <v>0</v>
      </c>
      <c r="AX55" s="14">
        <v>0</v>
      </c>
      <c r="AY55" s="13">
        <v>0</v>
      </c>
      <c r="AZ55" s="14">
        <v>0</v>
      </c>
      <c r="BA55" s="13">
        <v>0</v>
      </c>
      <c r="BB55" s="14">
        <v>0</v>
      </c>
      <c r="BC55" s="13">
        <v>0</v>
      </c>
      <c r="BD55" s="14">
        <v>10</v>
      </c>
      <c r="BE55" s="13">
        <v>3.59</v>
      </c>
      <c r="BF55" s="14">
        <v>3</v>
      </c>
      <c r="BG55" s="13">
        <v>1.57</v>
      </c>
      <c r="BH55" s="14">
        <v>0</v>
      </c>
      <c r="BI55" s="13">
        <v>0</v>
      </c>
    </row>
    <row r="56" spans="1:61" x14ac:dyDescent="0.3">
      <c r="A56" s="1" t="s">
        <v>55</v>
      </c>
      <c r="B56" s="3">
        <v>0</v>
      </c>
      <c r="C56" s="3">
        <v>0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 t="s">
        <v>61</v>
      </c>
      <c r="J56" s="3">
        <v>1</v>
      </c>
      <c r="K56" s="3">
        <v>0</v>
      </c>
      <c r="L56" s="3">
        <v>0</v>
      </c>
      <c r="M56" s="3">
        <v>1</v>
      </c>
      <c r="N56" s="3">
        <v>260</v>
      </c>
      <c r="O56" s="1">
        <v>112.44</v>
      </c>
      <c r="P56" s="3">
        <v>0</v>
      </c>
      <c r="Q56" s="1">
        <v>0</v>
      </c>
      <c r="R56" s="3">
        <v>68</v>
      </c>
      <c r="S56" s="1">
        <v>126.91999999999999</v>
      </c>
      <c r="T56" s="3">
        <v>328</v>
      </c>
      <c r="U56" s="1">
        <v>239.35999999999999</v>
      </c>
      <c r="V56" s="3">
        <v>120</v>
      </c>
      <c r="W56" s="1">
        <v>136.51999999999998</v>
      </c>
      <c r="X56" s="3">
        <v>208</v>
      </c>
      <c r="Y56" s="12">
        <v>102.84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2</v>
      </c>
      <c r="AG56" s="1">
        <v>1.53</v>
      </c>
      <c r="AH56" s="1">
        <v>20</v>
      </c>
      <c r="AI56" s="1">
        <v>15.34</v>
      </c>
      <c r="AJ56" s="1">
        <v>4</v>
      </c>
      <c r="AK56" s="1">
        <v>1.06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4</v>
      </c>
      <c r="AU56" s="1">
        <v>16.2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39</v>
      </c>
      <c r="BE56" s="1">
        <v>10.18</v>
      </c>
      <c r="BF56" s="1">
        <v>13</v>
      </c>
      <c r="BG56" s="1">
        <v>15.53</v>
      </c>
      <c r="BH56" s="3" t="s">
        <v>58</v>
      </c>
      <c r="BI56" s="3" t="s">
        <v>58</v>
      </c>
    </row>
    <row r="57" spans="1:61" x14ac:dyDescent="0.3">
      <c r="A57" s="1" t="s">
        <v>55</v>
      </c>
      <c r="B57" s="3">
        <v>0</v>
      </c>
      <c r="C57" s="3">
        <v>0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 t="s">
        <v>61</v>
      </c>
      <c r="J57" s="3">
        <v>1</v>
      </c>
      <c r="K57" s="3">
        <v>0</v>
      </c>
      <c r="L57" s="3">
        <v>0</v>
      </c>
      <c r="M57" s="3">
        <v>2</v>
      </c>
      <c r="N57" s="3">
        <v>164</v>
      </c>
      <c r="O57" s="1">
        <v>47.28</v>
      </c>
      <c r="P57" s="3">
        <v>0</v>
      </c>
      <c r="Q57" s="1">
        <v>0</v>
      </c>
      <c r="R57" s="3">
        <v>44</v>
      </c>
      <c r="S57" s="1">
        <v>53.6</v>
      </c>
      <c r="T57" s="3">
        <v>208</v>
      </c>
      <c r="U57" s="1">
        <v>100.88</v>
      </c>
      <c r="V57" s="3">
        <v>48</v>
      </c>
      <c r="W57" s="1">
        <v>25.88</v>
      </c>
      <c r="X57" s="3">
        <v>160</v>
      </c>
      <c r="Y57" s="12">
        <v>75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12</v>
      </c>
      <c r="AI57" s="1">
        <v>6.47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29</v>
      </c>
      <c r="BE57" s="1">
        <v>5.35</v>
      </c>
      <c r="BF57" s="1">
        <v>11</v>
      </c>
      <c r="BG57" s="1">
        <v>13.4</v>
      </c>
      <c r="BH57" s="3" t="s">
        <v>58</v>
      </c>
      <c r="BI57" s="3" t="s">
        <v>58</v>
      </c>
    </row>
    <row r="58" spans="1:61" x14ac:dyDescent="0.3">
      <c r="A58" s="1" t="s">
        <v>55</v>
      </c>
      <c r="B58" s="3">
        <v>0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 t="s">
        <v>61</v>
      </c>
      <c r="J58" s="3">
        <v>1</v>
      </c>
      <c r="K58" s="3">
        <v>0</v>
      </c>
      <c r="L58" s="3">
        <v>0</v>
      </c>
      <c r="M58" s="3">
        <v>3</v>
      </c>
      <c r="N58" s="3">
        <v>192</v>
      </c>
      <c r="O58" s="1">
        <v>100.56</v>
      </c>
      <c r="P58" s="3">
        <v>0</v>
      </c>
      <c r="Q58" s="1">
        <v>0</v>
      </c>
      <c r="R58" s="3">
        <v>44</v>
      </c>
      <c r="S58" s="1">
        <v>274.88</v>
      </c>
      <c r="T58" s="3">
        <v>236</v>
      </c>
      <c r="U58" s="1">
        <v>375.44</v>
      </c>
      <c r="V58" s="3">
        <v>96</v>
      </c>
      <c r="W58" s="1">
        <v>87.399999999999991</v>
      </c>
      <c r="X58" s="3">
        <v>140</v>
      </c>
      <c r="Y58" s="12">
        <v>288.04000000000002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18</v>
      </c>
      <c r="AI58" s="1">
        <v>15.29</v>
      </c>
      <c r="AJ58" s="1">
        <v>4</v>
      </c>
      <c r="AK58" s="1">
        <v>1.43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2</v>
      </c>
      <c r="AU58" s="1">
        <v>5.13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26</v>
      </c>
      <c r="BE58" s="1">
        <v>8.42</v>
      </c>
      <c r="BF58" s="1">
        <v>9</v>
      </c>
      <c r="BG58" s="1">
        <v>63.59</v>
      </c>
      <c r="BH58" s="3" t="s">
        <v>58</v>
      </c>
      <c r="BI58" s="3" t="s">
        <v>58</v>
      </c>
    </row>
    <row r="59" spans="1:61" x14ac:dyDescent="0.3">
      <c r="A59" s="1" t="s">
        <v>55</v>
      </c>
      <c r="B59" s="3">
        <v>0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 t="s">
        <v>61</v>
      </c>
      <c r="J59" s="3">
        <v>1</v>
      </c>
      <c r="K59" s="3">
        <v>0</v>
      </c>
      <c r="L59" s="3">
        <v>0</v>
      </c>
      <c r="M59" s="3">
        <v>4</v>
      </c>
      <c r="N59" s="3">
        <v>176</v>
      </c>
      <c r="O59" s="1">
        <v>101.24</v>
      </c>
      <c r="P59" s="3">
        <v>0</v>
      </c>
      <c r="Q59" s="1">
        <v>0</v>
      </c>
      <c r="R59" s="3">
        <v>48</v>
      </c>
      <c r="S59" s="1">
        <v>98.08</v>
      </c>
      <c r="T59" s="3">
        <v>224</v>
      </c>
      <c r="U59" s="1">
        <v>199.32</v>
      </c>
      <c r="V59" s="3">
        <v>92</v>
      </c>
      <c r="W59" s="1">
        <v>129.04</v>
      </c>
      <c r="X59" s="3">
        <v>132</v>
      </c>
      <c r="Y59" s="12">
        <v>70.28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18</v>
      </c>
      <c r="AI59" s="1">
        <v>19.649999999999999</v>
      </c>
      <c r="AJ59" s="1">
        <v>1</v>
      </c>
      <c r="AK59" s="1">
        <v>0.45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4</v>
      </c>
      <c r="AU59" s="1">
        <v>12.16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25</v>
      </c>
      <c r="BE59" s="1">
        <v>5.21</v>
      </c>
      <c r="BF59" s="1">
        <v>8</v>
      </c>
      <c r="BG59" s="1">
        <v>12.36</v>
      </c>
      <c r="BH59" s="3" t="s">
        <v>58</v>
      </c>
      <c r="BI59" s="3" t="s">
        <v>58</v>
      </c>
    </row>
    <row r="60" spans="1:61" x14ac:dyDescent="0.3">
      <c r="A60" s="1" t="s">
        <v>55</v>
      </c>
      <c r="B60" s="3">
        <v>0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 t="s">
        <v>61</v>
      </c>
      <c r="J60" s="3">
        <v>1</v>
      </c>
      <c r="K60" s="3">
        <v>0</v>
      </c>
      <c r="L60" s="3">
        <v>0</v>
      </c>
      <c r="M60" s="3">
        <v>5</v>
      </c>
      <c r="N60" s="3">
        <v>124</v>
      </c>
      <c r="O60" s="1">
        <v>105.60000000000001</v>
      </c>
      <c r="P60" s="3">
        <v>0</v>
      </c>
      <c r="Q60" s="1">
        <v>0</v>
      </c>
      <c r="R60" s="3">
        <v>8</v>
      </c>
      <c r="S60" s="1">
        <v>33.36</v>
      </c>
      <c r="T60" s="3">
        <v>132</v>
      </c>
      <c r="U60" s="1">
        <v>138.96000000000004</v>
      </c>
      <c r="V60" s="3">
        <v>84</v>
      </c>
      <c r="W60" s="1">
        <v>123.44000000000001</v>
      </c>
      <c r="X60" s="3">
        <v>48</v>
      </c>
      <c r="Y60" s="12">
        <v>15.52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20</v>
      </c>
      <c r="AI60" s="1">
        <v>23.1</v>
      </c>
      <c r="AJ60" s="1">
        <v>1</v>
      </c>
      <c r="AK60" s="1">
        <v>0.51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7.25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10</v>
      </c>
      <c r="BE60" s="1">
        <v>2.79</v>
      </c>
      <c r="BF60" s="1">
        <v>2</v>
      </c>
      <c r="BG60" s="1">
        <v>1.0900000000000001</v>
      </c>
      <c r="BH60" s="3" t="s">
        <v>58</v>
      </c>
      <c r="BI60" s="3" t="s">
        <v>58</v>
      </c>
    </row>
    <row r="61" spans="1:61" x14ac:dyDescent="0.3">
      <c r="A61" s="1" t="s">
        <v>55</v>
      </c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 t="s">
        <v>61</v>
      </c>
      <c r="J61" s="3">
        <v>1</v>
      </c>
      <c r="K61" s="3">
        <v>0</v>
      </c>
      <c r="L61" s="3">
        <v>0</v>
      </c>
      <c r="M61" s="3">
        <v>6</v>
      </c>
      <c r="N61" s="3">
        <v>132</v>
      </c>
      <c r="O61" s="1">
        <v>64.2</v>
      </c>
      <c r="P61" s="3">
        <v>0</v>
      </c>
      <c r="Q61" s="1">
        <v>0</v>
      </c>
      <c r="R61" s="3">
        <v>44</v>
      </c>
      <c r="S61" s="1">
        <v>47.24</v>
      </c>
      <c r="T61" s="3">
        <v>176</v>
      </c>
      <c r="U61" s="1">
        <v>111.44000000000001</v>
      </c>
      <c r="V61" s="3">
        <v>80</v>
      </c>
      <c r="W61" s="1">
        <v>81.88000000000001</v>
      </c>
      <c r="X61" s="3">
        <v>96</v>
      </c>
      <c r="Y61" s="12">
        <v>29.560000000000002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14</v>
      </c>
      <c r="AI61" s="1">
        <v>11.46</v>
      </c>
      <c r="AJ61" s="1">
        <v>3</v>
      </c>
      <c r="AK61" s="1">
        <v>1.1499999999999999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3</v>
      </c>
      <c r="AU61" s="1">
        <v>7.86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16</v>
      </c>
      <c r="BE61" s="1">
        <v>3.44</v>
      </c>
      <c r="BF61" s="1">
        <v>8</v>
      </c>
      <c r="BG61" s="1">
        <v>3.95</v>
      </c>
      <c r="BH61" s="3" t="s">
        <v>58</v>
      </c>
      <c r="BI61" s="3" t="s">
        <v>58</v>
      </c>
    </row>
    <row r="62" spans="1:61" x14ac:dyDescent="0.3">
      <c r="A62" s="1" t="s">
        <v>55</v>
      </c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1" t="s">
        <v>62</v>
      </c>
      <c r="J62" s="3">
        <v>0</v>
      </c>
      <c r="K62" s="3">
        <v>1</v>
      </c>
      <c r="L62" s="3">
        <v>0</v>
      </c>
      <c r="M62" s="3">
        <v>1</v>
      </c>
      <c r="N62" s="3">
        <v>264</v>
      </c>
      <c r="O62" s="1">
        <v>104.72</v>
      </c>
      <c r="P62" s="3">
        <v>4</v>
      </c>
      <c r="Q62" s="1">
        <v>2.08</v>
      </c>
      <c r="R62" s="3">
        <v>64</v>
      </c>
      <c r="S62" s="1">
        <v>114.52000000000001</v>
      </c>
      <c r="T62" s="3">
        <v>332</v>
      </c>
      <c r="U62" s="1">
        <v>221.32000000000005</v>
      </c>
      <c r="V62" s="3">
        <v>112</v>
      </c>
      <c r="W62" s="1">
        <v>157.92000000000002</v>
      </c>
      <c r="X62" s="3">
        <v>220</v>
      </c>
      <c r="Y62" s="12">
        <v>63.400000000000006</v>
      </c>
      <c r="Z62" s="3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23</v>
      </c>
      <c r="AI62" s="1">
        <v>17.88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5</v>
      </c>
      <c r="AU62" s="1">
        <v>21.6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1</v>
      </c>
      <c r="BC62" s="1">
        <v>0.52</v>
      </c>
      <c r="BD62" s="1">
        <v>43</v>
      </c>
      <c r="BE62" s="1">
        <v>8.3000000000000007</v>
      </c>
      <c r="BF62" s="1">
        <v>11</v>
      </c>
      <c r="BG62" s="1">
        <v>7.03</v>
      </c>
      <c r="BH62" s="3" t="s">
        <v>58</v>
      </c>
      <c r="BI62" s="3" t="s">
        <v>58</v>
      </c>
    </row>
    <row r="63" spans="1:61" x14ac:dyDescent="0.3">
      <c r="A63" s="1" t="s">
        <v>55</v>
      </c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1" t="s">
        <v>62</v>
      </c>
      <c r="J63" s="3">
        <v>0</v>
      </c>
      <c r="K63" s="3">
        <v>1</v>
      </c>
      <c r="L63" s="3">
        <v>0</v>
      </c>
      <c r="M63" s="3">
        <v>2</v>
      </c>
      <c r="N63" s="3">
        <v>212</v>
      </c>
      <c r="O63" s="1">
        <v>42.72</v>
      </c>
      <c r="P63" s="3">
        <v>4</v>
      </c>
      <c r="Q63" s="1">
        <v>0.44</v>
      </c>
      <c r="R63" s="3">
        <v>44</v>
      </c>
      <c r="S63" s="1">
        <v>74.16</v>
      </c>
      <c r="T63" s="3">
        <v>260</v>
      </c>
      <c r="U63" s="1">
        <v>117.32</v>
      </c>
      <c r="V63" s="3">
        <v>52</v>
      </c>
      <c r="W63" s="1">
        <v>63.480000000000004</v>
      </c>
      <c r="X63" s="3">
        <v>208</v>
      </c>
      <c r="Y63" s="12">
        <v>53.84</v>
      </c>
      <c r="Z63" s="3">
        <v>0</v>
      </c>
      <c r="AA63" s="1">
        <v>0</v>
      </c>
      <c r="AB63" s="1">
        <v>1</v>
      </c>
      <c r="AC63" s="1">
        <v>0.11</v>
      </c>
      <c r="AD63" s="1">
        <v>0</v>
      </c>
      <c r="AE63" s="1">
        <v>0</v>
      </c>
      <c r="AF63" s="1">
        <v>0</v>
      </c>
      <c r="AG63" s="1">
        <v>0</v>
      </c>
      <c r="AH63" s="1">
        <v>5</v>
      </c>
      <c r="AI63" s="1">
        <v>2.87</v>
      </c>
      <c r="AJ63" s="1">
        <v>4</v>
      </c>
      <c r="AK63" s="1">
        <v>1.32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3</v>
      </c>
      <c r="AU63" s="1">
        <v>11.57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44</v>
      </c>
      <c r="BE63" s="1">
        <v>6.49</v>
      </c>
      <c r="BF63" s="1">
        <v>8</v>
      </c>
      <c r="BG63" s="1">
        <v>6.97</v>
      </c>
      <c r="BH63" s="3" t="s">
        <v>58</v>
      </c>
      <c r="BI63" s="3" t="s">
        <v>58</v>
      </c>
    </row>
    <row r="64" spans="1:61" x14ac:dyDescent="0.3">
      <c r="A64" s="1" t="s">
        <v>55</v>
      </c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0</v>
      </c>
      <c r="H64" s="3">
        <v>0</v>
      </c>
      <c r="I64" s="1" t="s">
        <v>62</v>
      </c>
      <c r="J64" s="3">
        <v>0</v>
      </c>
      <c r="K64" s="3">
        <v>1</v>
      </c>
      <c r="L64" s="3">
        <v>0</v>
      </c>
      <c r="M64" s="3">
        <v>3</v>
      </c>
      <c r="N64" s="3">
        <v>176</v>
      </c>
      <c r="O64" s="1">
        <v>56.72</v>
      </c>
      <c r="P64" s="3">
        <v>0</v>
      </c>
      <c r="Q64" s="1">
        <v>0</v>
      </c>
      <c r="R64" s="3">
        <v>52</v>
      </c>
      <c r="S64" s="1">
        <v>58.84</v>
      </c>
      <c r="T64" s="3">
        <v>228</v>
      </c>
      <c r="U64" s="1">
        <v>115.56</v>
      </c>
      <c r="V64" s="3">
        <v>64</v>
      </c>
      <c r="W64" s="1">
        <v>56.8</v>
      </c>
      <c r="X64" s="3">
        <v>164</v>
      </c>
      <c r="Y64" s="12">
        <v>58.76</v>
      </c>
      <c r="Z64" s="3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14</v>
      </c>
      <c r="AI64" s="1">
        <v>7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2</v>
      </c>
      <c r="AU64" s="1">
        <v>7.2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30</v>
      </c>
      <c r="BE64" s="1">
        <v>7.18</v>
      </c>
      <c r="BF64" s="1">
        <v>11</v>
      </c>
      <c r="BG64" s="1">
        <v>7.51</v>
      </c>
      <c r="BH64" s="3" t="s">
        <v>58</v>
      </c>
      <c r="BI64" s="3" t="s">
        <v>58</v>
      </c>
    </row>
    <row r="65" spans="1:61" x14ac:dyDescent="0.3">
      <c r="A65" s="1" t="s">
        <v>55</v>
      </c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0</v>
      </c>
      <c r="H65" s="3">
        <v>0</v>
      </c>
      <c r="I65" s="1" t="s">
        <v>62</v>
      </c>
      <c r="J65" s="3">
        <v>0</v>
      </c>
      <c r="K65" s="3">
        <v>1</v>
      </c>
      <c r="L65" s="3">
        <v>0</v>
      </c>
      <c r="M65" s="3">
        <v>4</v>
      </c>
      <c r="N65" s="3">
        <v>140</v>
      </c>
      <c r="O65" s="1">
        <v>86.799999999999983</v>
      </c>
      <c r="P65" s="3">
        <v>0</v>
      </c>
      <c r="Q65" s="1">
        <v>0</v>
      </c>
      <c r="R65" s="3">
        <v>52</v>
      </c>
      <c r="S65" s="1">
        <v>52.16</v>
      </c>
      <c r="T65" s="3">
        <v>192</v>
      </c>
      <c r="U65" s="1">
        <v>138.95999999999998</v>
      </c>
      <c r="V65" s="3">
        <v>84</v>
      </c>
      <c r="W65" s="1">
        <v>115.16</v>
      </c>
      <c r="X65" s="3">
        <v>108</v>
      </c>
      <c r="Y65" s="12">
        <v>23.8</v>
      </c>
      <c r="Z65" s="3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18</v>
      </c>
      <c r="AI65" s="1">
        <v>19.47</v>
      </c>
      <c r="AJ65" s="1">
        <v>1</v>
      </c>
      <c r="AK65" s="1">
        <v>0.24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2</v>
      </c>
      <c r="AU65" s="1">
        <v>9.08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16</v>
      </c>
      <c r="BE65" s="1">
        <v>1.99</v>
      </c>
      <c r="BF65" s="1">
        <v>11</v>
      </c>
      <c r="BG65" s="1">
        <v>3.96</v>
      </c>
      <c r="BH65" s="3" t="s">
        <v>58</v>
      </c>
      <c r="BI65" s="3" t="s">
        <v>58</v>
      </c>
    </row>
    <row r="66" spans="1:61" x14ac:dyDescent="0.3">
      <c r="A66" s="1" t="s">
        <v>55</v>
      </c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1" t="s">
        <v>62</v>
      </c>
      <c r="J66" s="3">
        <v>0</v>
      </c>
      <c r="K66" s="3">
        <v>1</v>
      </c>
      <c r="L66" s="3">
        <v>0</v>
      </c>
      <c r="M66" s="3">
        <v>5</v>
      </c>
      <c r="N66" s="3">
        <v>96</v>
      </c>
      <c r="O66" s="1">
        <v>83.64</v>
      </c>
      <c r="P66" s="3">
        <v>0</v>
      </c>
      <c r="Q66" s="1">
        <v>0</v>
      </c>
      <c r="R66" s="3">
        <v>40</v>
      </c>
      <c r="S66" s="1">
        <v>61.92</v>
      </c>
      <c r="T66" s="3">
        <v>136</v>
      </c>
      <c r="U66" s="1">
        <v>145.56</v>
      </c>
      <c r="V66" s="3">
        <v>56</v>
      </c>
      <c r="W66" s="1">
        <v>123.84</v>
      </c>
      <c r="X66" s="3">
        <v>80</v>
      </c>
      <c r="Y66" s="12">
        <v>21.72</v>
      </c>
      <c r="Z66" s="3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12</v>
      </c>
      <c r="AI66" s="1">
        <v>18.43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2</v>
      </c>
      <c r="AU66" s="1">
        <v>12.53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12</v>
      </c>
      <c r="BE66" s="1">
        <v>2.48</v>
      </c>
      <c r="BF66" s="1">
        <v>8</v>
      </c>
      <c r="BG66" s="1">
        <v>2.95</v>
      </c>
      <c r="BH66" s="3" t="s">
        <v>58</v>
      </c>
      <c r="BI66" s="3" t="s">
        <v>58</v>
      </c>
    </row>
    <row r="67" spans="1:61" x14ac:dyDescent="0.3">
      <c r="A67" s="1" t="s">
        <v>55</v>
      </c>
      <c r="B67" s="3">
        <v>0</v>
      </c>
      <c r="C67" s="3">
        <v>0</v>
      </c>
      <c r="D67" s="3">
        <v>0</v>
      </c>
      <c r="E67" s="3">
        <v>1</v>
      </c>
      <c r="F67" s="3">
        <v>0</v>
      </c>
      <c r="G67" s="3">
        <v>0</v>
      </c>
      <c r="H67" s="3">
        <v>0</v>
      </c>
      <c r="I67" s="1" t="s">
        <v>62</v>
      </c>
      <c r="J67" s="3">
        <v>0</v>
      </c>
      <c r="K67" s="3">
        <v>1</v>
      </c>
      <c r="L67" s="3">
        <v>0</v>
      </c>
      <c r="M67" s="3">
        <v>6</v>
      </c>
      <c r="N67" s="3">
        <v>124</v>
      </c>
      <c r="O67" s="1">
        <v>80.599999999999994</v>
      </c>
      <c r="P67" s="3">
        <v>0</v>
      </c>
      <c r="Q67" s="1">
        <v>0</v>
      </c>
      <c r="R67" s="3">
        <v>40</v>
      </c>
      <c r="S67" s="1">
        <v>47.68</v>
      </c>
      <c r="T67" s="3">
        <v>164</v>
      </c>
      <c r="U67" s="1">
        <v>128.28</v>
      </c>
      <c r="V67" s="3">
        <v>88</v>
      </c>
      <c r="W67" s="1">
        <v>105</v>
      </c>
      <c r="X67" s="3">
        <v>76</v>
      </c>
      <c r="Y67" s="12">
        <v>23.28</v>
      </c>
      <c r="Z67" s="3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18</v>
      </c>
      <c r="AI67" s="1">
        <v>16.53</v>
      </c>
      <c r="AJ67" s="1">
        <v>2</v>
      </c>
      <c r="AK67" s="1">
        <v>0.83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2</v>
      </c>
      <c r="AU67" s="1">
        <v>8.89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11</v>
      </c>
      <c r="BE67" s="1">
        <v>2.79</v>
      </c>
      <c r="BF67" s="1">
        <v>8</v>
      </c>
      <c r="BG67" s="1">
        <v>3.03</v>
      </c>
      <c r="BH67" s="3" t="s">
        <v>58</v>
      </c>
      <c r="BI67" s="3" t="s">
        <v>58</v>
      </c>
    </row>
    <row r="68" spans="1:61" x14ac:dyDescent="0.3">
      <c r="A68" s="1" t="s">
        <v>55</v>
      </c>
      <c r="B68" s="3">
        <v>0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>
        <v>0</v>
      </c>
      <c r="I68" s="1" t="s">
        <v>113</v>
      </c>
      <c r="J68" s="3">
        <v>0</v>
      </c>
      <c r="K68" s="3">
        <v>0</v>
      </c>
      <c r="L68" s="3">
        <v>1</v>
      </c>
      <c r="M68" s="3">
        <v>1</v>
      </c>
      <c r="N68" s="3">
        <v>296</v>
      </c>
      <c r="O68" s="1">
        <v>81.84</v>
      </c>
      <c r="P68" s="3">
        <v>0</v>
      </c>
      <c r="Q68" s="1">
        <v>0</v>
      </c>
      <c r="R68" s="3">
        <v>144</v>
      </c>
      <c r="S68" s="1">
        <v>234.8</v>
      </c>
      <c r="T68" s="3">
        <v>440</v>
      </c>
      <c r="U68" s="1">
        <v>316.64</v>
      </c>
      <c r="V68" s="3">
        <v>136</v>
      </c>
      <c r="W68" s="1">
        <v>215.68</v>
      </c>
      <c r="X68" s="3">
        <v>304</v>
      </c>
      <c r="Y68" s="12">
        <v>100.96</v>
      </c>
      <c r="Z68" s="3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11</v>
      </c>
      <c r="AI68" s="1">
        <v>6.23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6</v>
      </c>
      <c r="AU68" s="1">
        <v>20.73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26</v>
      </c>
      <c r="BE68" s="1">
        <v>4</v>
      </c>
      <c r="BF68" s="1">
        <v>12</v>
      </c>
      <c r="BG68" s="1">
        <v>8.6199999999999992</v>
      </c>
      <c r="BH68" s="3" t="s">
        <v>58</v>
      </c>
      <c r="BI68" s="3" t="s">
        <v>58</v>
      </c>
    </row>
    <row r="69" spans="1:61" x14ac:dyDescent="0.3">
      <c r="A69" s="1" t="s">
        <v>55</v>
      </c>
      <c r="B69" s="3">
        <v>0</v>
      </c>
      <c r="C69" s="3">
        <v>0</v>
      </c>
      <c r="D69" s="3">
        <v>0</v>
      </c>
      <c r="E69" s="3">
        <v>1</v>
      </c>
      <c r="F69" s="3">
        <v>0</v>
      </c>
      <c r="G69" s="3">
        <v>0</v>
      </c>
      <c r="H69" s="3">
        <v>0</v>
      </c>
      <c r="I69" s="1" t="s">
        <v>113</v>
      </c>
      <c r="J69" s="3">
        <v>0</v>
      </c>
      <c r="K69" s="3">
        <v>0</v>
      </c>
      <c r="L69" s="3">
        <v>1</v>
      </c>
      <c r="M69" s="3">
        <v>2</v>
      </c>
      <c r="N69" s="3">
        <v>200</v>
      </c>
      <c r="O69" s="1">
        <v>41.519999999999996</v>
      </c>
      <c r="P69" s="3">
        <v>0</v>
      </c>
      <c r="Q69" s="1">
        <v>0</v>
      </c>
      <c r="R69" s="3">
        <v>72</v>
      </c>
      <c r="S69" s="1">
        <v>166.96</v>
      </c>
      <c r="T69" s="3">
        <v>272</v>
      </c>
      <c r="U69" s="1">
        <v>208.48000000000002</v>
      </c>
      <c r="V69" s="3">
        <v>56</v>
      </c>
      <c r="W69" s="1">
        <v>38.64</v>
      </c>
      <c r="X69" s="3">
        <v>216</v>
      </c>
      <c r="Y69" s="12">
        <v>169.84</v>
      </c>
      <c r="Z69" s="3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4</v>
      </c>
      <c r="AI69" s="1">
        <v>1.79</v>
      </c>
      <c r="AJ69" s="1">
        <v>2</v>
      </c>
      <c r="AK69" s="1">
        <v>0.52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2.52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19</v>
      </c>
      <c r="BE69" s="1">
        <v>2.88</v>
      </c>
      <c r="BF69" s="1">
        <v>8</v>
      </c>
      <c r="BG69" s="1">
        <v>18.350000000000001</v>
      </c>
      <c r="BH69" s="3" t="s">
        <v>58</v>
      </c>
      <c r="BI69" s="3" t="s">
        <v>58</v>
      </c>
    </row>
    <row r="70" spans="1:61" x14ac:dyDescent="0.3">
      <c r="A70" s="1" t="s">
        <v>55</v>
      </c>
      <c r="B70" s="3">
        <v>0</v>
      </c>
      <c r="C70" s="3">
        <v>0</v>
      </c>
      <c r="D70" s="3">
        <v>0</v>
      </c>
      <c r="E70" s="3">
        <v>1</v>
      </c>
      <c r="F70" s="3">
        <v>0</v>
      </c>
      <c r="G70" s="3">
        <v>0</v>
      </c>
      <c r="H70" s="3">
        <v>0</v>
      </c>
      <c r="I70" s="1" t="s">
        <v>113</v>
      </c>
      <c r="J70" s="3">
        <v>0</v>
      </c>
      <c r="K70" s="3">
        <v>0</v>
      </c>
      <c r="L70" s="3">
        <v>1</v>
      </c>
      <c r="M70" s="3">
        <v>3</v>
      </c>
      <c r="N70" s="3">
        <v>232</v>
      </c>
      <c r="O70" s="1">
        <v>74.88</v>
      </c>
      <c r="P70" s="3">
        <v>0</v>
      </c>
      <c r="Q70" s="1">
        <v>0</v>
      </c>
      <c r="R70" s="3">
        <v>64</v>
      </c>
      <c r="S70" s="1">
        <v>71.680000000000007</v>
      </c>
      <c r="T70" s="3">
        <v>296</v>
      </c>
      <c r="U70" s="1">
        <v>146.56</v>
      </c>
      <c r="V70" s="3">
        <v>80</v>
      </c>
      <c r="W70" s="1">
        <v>98.8</v>
      </c>
      <c r="X70" s="3">
        <v>216</v>
      </c>
      <c r="Y70" s="12">
        <v>47.760000000000005</v>
      </c>
      <c r="Z70" s="3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9</v>
      </c>
      <c r="AI70" s="1">
        <v>6.84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5.51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20</v>
      </c>
      <c r="BE70" s="1">
        <v>2.52</v>
      </c>
      <c r="BF70" s="1">
        <v>7</v>
      </c>
      <c r="BG70" s="1">
        <v>3.45</v>
      </c>
      <c r="BH70" s="3" t="s">
        <v>58</v>
      </c>
      <c r="BI70" s="3" t="s">
        <v>58</v>
      </c>
    </row>
    <row r="71" spans="1:61" x14ac:dyDescent="0.3">
      <c r="A71" s="1" t="s">
        <v>55</v>
      </c>
      <c r="B71" s="3">
        <v>0</v>
      </c>
      <c r="C71" s="3">
        <v>0</v>
      </c>
      <c r="D71" s="3">
        <v>0</v>
      </c>
      <c r="E71" s="3">
        <v>1</v>
      </c>
      <c r="F71" s="3">
        <v>0</v>
      </c>
      <c r="G71" s="3">
        <v>0</v>
      </c>
      <c r="H71" s="3">
        <v>0</v>
      </c>
      <c r="I71" s="1" t="s">
        <v>113</v>
      </c>
      <c r="J71" s="3">
        <v>0</v>
      </c>
      <c r="K71" s="3">
        <v>0</v>
      </c>
      <c r="L71" s="3">
        <v>1</v>
      </c>
      <c r="M71" s="3">
        <v>4</v>
      </c>
      <c r="N71" s="3">
        <v>96</v>
      </c>
      <c r="O71" s="1">
        <v>48.64</v>
      </c>
      <c r="P71" s="3">
        <v>0</v>
      </c>
      <c r="Q71" s="1">
        <v>0</v>
      </c>
      <c r="R71" s="3">
        <v>112</v>
      </c>
      <c r="S71" s="1">
        <v>112.24</v>
      </c>
      <c r="T71" s="3">
        <v>208</v>
      </c>
      <c r="U71" s="1">
        <v>160.88</v>
      </c>
      <c r="V71" s="3">
        <v>72</v>
      </c>
      <c r="W71" s="1">
        <v>108</v>
      </c>
      <c r="X71" s="3">
        <v>136</v>
      </c>
      <c r="Y71" s="12">
        <v>52.879999999999995</v>
      </c>
      <c r="Z71" s="3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5</v>
      </c>
      <c r="AI71" s="1">
        <v>4.5199999999999996</v>
      </c>
      <c r="AJ71" s="1">
        <v>1</v>
      </c>
      <c r="AK71" s="1">
        <v>0.28999999999999998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3</v>
      </c>
      <c r="AU71" s="1">
        <v>8.69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6</v>
      </c>
      <c r="BE71" s="1">
        <v>1.27</v>
      </c>
      <c r="BF71" s="1">
        <v>11</v>
      </c>
      <c r="BG71" s="1">
        <v>5.34</v>
      </c>
      <c r="BH71" s="3" t="s">
        <v>58</v>
      </c>
      <c r="BI71" s="3" t="s">
        <v>58</v>
      </c>
    </row>
    <row r="72" spans="1:61" x14ac:dyDescent="0.3">
      <c r="A72" s="1" t="s">
        <v>55</v>
      </c>
      <c r="B72" s="3">
        <v>0</v>
      </c>
      <c r="C72" s="3">
        <v>0</v>
      </c>
      <c r="D72" s="3">
        <v>0</v>
      </c>
      <c r="E72" s="3">
        <v>1</v>
      </c>
      <c r="F72" s="3">
        <v>0</v>
      </c>
      <c r="G72" s="3">
        <v>0</v>
      </c>
      <c r="H72" s="3">
        <v>0</v>
      </c>
      <c r="I72" s="1" t="s">
        <v>113</v>
      </c>
      <c r="J72" s="3">
        <v>0</v>
      </c>
      <c r="K72" s="3">
        <v>0</v>
      </c>
      <c r="L72" s="3">
        <v>1</v>
      </c>
      <c r="M72" s="3">
        <v>5</v>
      </c>
      <c r="N72" s="3">
        <v>200</v>
      </c>
      <c r="O72" s="1">
        <v>99.44</v>
      </c>
      <c r="P72" s="3">
        <v>0</v>
      </c>
      <c r="Q72" s="1">
        <v>0</v>
      </c>
      <c r="R72" s="3">
        <v>40</v>
      </c>
      <c r="S72" s="1">
        <v>121.28</v>
      </c>
      <c r="T72" s="3">
        <v>240</v>
      </c>
      <c r="U72" s="1">
        <v>220.72</v>
      </c>
      <c r="V72" s="3">
        <v>96</v>
      </c>
      <c r="W72" s="1">
        <v>196.32</v>
      </c>
      <c r="X72" s="3">
        <v>144</v>
      </c>
      <c r="Y72" s="12">
        <v>24.4</v>
      </c>
      <c r="Z72" s="3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9</v>
      </c>
      <c r="AI72" s="1">
        <v>10.56</v>
      </c>
      <c r="AJ72" s="1">
        <v>1</v>
      </c>
      <c r="AK72" s="1">
        <v>0.28000000000000003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2</v>
      </c>
      <c r="AU72" s="1">
        <v>13.7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15</v>
      </c>
      <c r="BE72" s="1">
        <v>1.59</v>
      </c>
      <c r="BF72" s="1">
        <v>3</v>
      </c>
      <c r="BG72" s="1">
        <v>1.46</v>
      </c>
      <c r="BH72" s="3" t="s">
        <v>58</v>
      </c>
      <c r="BI72" s="3" t="s">
        <v>58</v>
      </c>
    </row>
    <row r="73" spans="1:61" x14ac:dyDescent="0.3">
      <c r="A73" s="1" t="s">
        <v>55</v>
      </c>
      <c r="B73" s="3">
        <v>0</v>
      </c>
      <c r="C73" s="3">
        <v>0</v>
      </c>
      <c r="D73" s="3">
        <v>0</v>
      </c>
      <c r="E73" s="3">
        <v>1</v>
      </c>
      <c r="F73" s="3">
        <v>0</v>
      </c>
      <c r="G73" s="3">
        <v>0</v>
      </c>
      <c r="H73" s="3">
        <v>0</v>
      </c>
      <c r="I73" s="1" t="s">
        <v>113</v>
      </c>
      <c r="J73" s="3">
        <v>0</v>
      </c>
      <c r="K73" s="3">
        <v>0</v>
      </c>
      <c r="L73" s="3">
        <v>1</v>
      </c>
      <c r="M73" s="3">
        <v>6</v>
      </c>
      <c r="N73" s="3">
        <v>224</v>
      </c>
      <c r="O73" s="1">
        <v>71.039999999999992</v>
      </c>
      <c r="P73" s="3">
        <v>0</v>
      </c>
      <c r="Q73" s="1">
        <v>0</v>
      </c>
      <c r="R73" s="3">
        <v>72</v>
      </c>
      <c r="S73" s="1">
        <v>176.96</v>
      </c>
      <c r="T73" s="3">
        <v>296</v>
      </c>
      <c r="U73" s="1">
        <v>248</v>
      </c>
      <c r="V73" s="3">
        <v>72</v>
      </c>
      <c r="W73" s="1">
        <v>161.84</v>
      </c>
      <c r="X73" s="3">
        <v>224</v>
      </c>
      <c r="Y73" s="12">
        <v>86.16</v>
      </c>
      <c r="Z73" s="3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7</v>
      </c>
      <c r="AI73" s="1">
        <v>6.77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2</v>
      </c>
      <c r="AU73" s="1">
        <v>13.46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21</v>
      </c>
      <c r="BE73" s="1">
        <v>2.11</v>
      </c>
      <c r="BF73" s="1">
        <v>7</v>
      </c>
      <c r="BG73" s="1">
        <v>8.66</v>
      </c>
      <c r="BH73" s="3" t="s">
        <v>58</v>
      </c>
      <c r="BI73" s="3" t="s">
        <v>58</v>
      </c>
    </row>
    <row r="74" spans="1:61" x14ac:dyDescent="0.3">
      <c r="A74" s="13" t="s">
        <v>16</v>
      </c>
      <c r="B74" s="14">
        <v>0</v>
      </c>
      <c r="C74" s="14">
        <v>0</v>
      </c>
      <c r="D74" s="14">
        <v>0</v>
      </c>
      <c r="E74" s="14">
        <v>0</v>
      </c>
      <c r="F74" s="14">
        <v>1</v>
      </c>
      <c r="G74" s="14">
        <v>0</v>
      </c>
      <c r="H74" s="14">
        <v>0</v>
      </c>
      <c r="I74" s="14" t="s">
        <v>61</v>
      </c>
      <c r="J74" s="14">
        <v>1</v>
      </c>
      <c r="K74" s="14">
        <v>0</v>
      </c>
      <c r="L74" s="14">
        <v>0</v>
      </c>
      <c r="M74" s="14">
        <v>1</v>
      </c>
      <c r="N74" s="14">
        <v>428</v>
      </c>
      <c r="O74" s="13">
        <v>73.08</v>
      </c>
      <c r="P74" s="14">
        <v>4</v>
      </c>
      <c r="Q74" s="13">
        <v>0.32</v>
      </c>
      <c r="R74" s="14">
        <v>44</v>
      </c>
      <c r="S74" s="13">
        <v>57.440000000000005</v>
      </c>
      <c r="T74" s="14">
        <v>476</v>
      </c>
      <c r="U74" s="13">
        <v>130.84</v>
      </c>
      <c r="V74" s="14">
        <v>148</v>
      </c>
      <c r="W74" s="13">
        <v>83.240000000000009</v>
      </c>
      <c r="X74" s="14">
        <v>328</v>
      </c>
      <c r="Y74" s="15">
        <v>47.6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2</v>
      </c>
      <c r="AG74" s="13">
        <v>0.47</v>
      </c>
      <c r="AH74" s="13">
        <v>24</v>
      </c>
      <c r="AI74" s="13">
        <v>8.67</v>
      </c>
      <c r="AJ74" s="13">
        <v>9</v>
      </c>
      <c r="AK74" s="13">
        <v>1.29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2</v>
      </c>
      <c r="AU74" s="13">
        <v>10.38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1</v>
      </c>
      <c r="BC74" s="13">
        <v>0.08</v>
      </c>
      <c r="BD74" s="13">
        <v>72</v>
      </c>
      <c r="BE74" s="13">
        <v>7.84</v>
      </c>
      <c r="BF74" s="13">
        <v>9</v>
      </c>
      <c r="BG74" s="13">
        <v>3.98</v>
      </c>
      <c r="BH74" s="13">
        <v>11</v>
      </c>
      <c r="BI74" s="13">
        <v>0</v>
      </c>
    </row>
    <row r="75" spans="1:61" x14ac:dyDescent="0.3">
      <c r="A75" s="13" t="s">
        <v>16</v>
      </c>
      <c r="B75" s="14">
        <v>0</v>
      </c>
      <c r="C75" s="14">
        <v>0</v>
      </c>
      <c r="D75" s="14">
        <v>0</v>
      </c>
      <c r="E75" s="14">
        <v>0</v>
      </c>
      <c r="F75" s="14">
        <v>1</v>
      </c>
      <c r="G75" s="14">
        <v>0</v>
      </c>
      <c r="H75" s="14">
        <v>0</v>
      </c>
      <c r="I75" s="14" t="s">
        <v>61</v>
      </c>
      <c r="J75" s="14">
        <v>1</v>
      </c>
      <c r="K75" s="14">
        <v>0</v>
      </c>
      <c r="L75" s="14">
        <v>0</v>
      </c>
      <c r="M75" s="14">
        <v>2</v>
      </c>
      <c r="N75" s="14">
        <v>180</v>
      </c>
      <c r="O75" s="13">
        <v>44.199999999999996</v>
      </c>
      <c r="P75" s="14">
        <v>0</v>
      </c>
      <c r="Q75" s="13">
        <v>0</v>
      </c>
      <c r="R75" s="14">
        <v>20</v>
      </c>
      <c r="S75" s="13">
        <v>26.8</v>
      </c>
      <c r="T75" s="14">
        <v>200</v>
      </c>
      <c r="U75" s="13">
        <v>71</v>
      </c>
      <c r="V75" s="14">
        <v>104</v>
      </c>
      <c r="W75" s="13">
        <v>49.72</v>
      </c>
      <c r="X75" s="14">
        <v>96</v>
      </c>
      <c r="Y75" s="15">
        <v>21.28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22</v>
      </c>
      <c r="AI75" s="13">
        <v>7.81</v>
      </c>
      <c r="AJ75" s="13">
        <v>3</v>
      </c>
      <c r="AK75" s="13">
        <v>0.65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1</v>
      </c>
      <c r="AU75" s="13">
        <v>3.97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20</v>
      </c>
      <c r="BE75" s="13">
        <v>2.59</v>
      </c>
      <c r="BF75" s="13">
        <v>4</v>
      </c>
      <c r="BG75" s="13">
        <v>2.73</v>
      </c>
      <c r="BH75" s="13">
        <v>8</v>
      </c>
      <c r="BI75" s="13">
        <v>0</v>
      </c>
    </row>
    <row r="76" spans="1:61" x14ac:dyDescent="0.3">
      <c r="A76" s="13" t="s">
        <v>16</v>
      </c>
      <c r="B76" s="14">
        <v>0</v>
      </c>
      <c r="C76" s="14">
        <v>0</v>
      </c>
      <c r="D76" s="14">
        <v>0</v>
      </c>
      <c r="E76" s="14">
        <v>0</v>
      </c>
      <c r="F76" s="14">
        <v>1</v>
      </c>
      <c r="G76" s="14">
        <v>0</v>
      </c>
      <c r="H76" s="14">
        <v>0</v>
      </c>
      <c r="I76" s="14" t="s">
        <v>61</v>
      </c>
      <c r="J76" s="14">
        <v>1</v>
      </c>
      <c r="K76" s="14">
        <v>0</v>
      </c>
      <c r="L76" s="14">
        <v>0</v>
      </c>
      <c r="M76" s="14">
        <v>3</v>
      </c>
      <c r="N76" s="14">
        <v>196</v>
      </c>
      <c r="O76" s="13">
        <v>45.68</v>
      </c>
      <c r="P76" s="14">
        <v>0</v>
      </c>
      <c r="Q76" s="13">
        <v>0</v>
      </c>
      <c r="R76" s="14">
        <v>24</v>
      </c>
      <c r="S76" s="13">
        <v>45.64</v>
      </c>
      <c r="T76" s="14">
        <v>220</v>
      </c>
      <c r="U76" s="13">
        <v>91.32</v>
      </c>
      <c r="V76" s="14">
        <v>96</v>
      </c>
      <c r="W76" s="13">
        <v>62.519999999999996</v>
      </c>
      <c r="X76" s="14">
        <v>124</v>
      </c>
      <c r="Y76" s="15">
        <v>28.799999999999997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20</v>
      </c>
      <c r="AI76" s="13">
        <v>7.95</v>
      </c>
      <c r="AJ76" s="13">
        <v>2</v>
      </c>
      <c r="AK76" s="13">
        <v>0.24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2</v>
      </c>
      <c r="AU76" s="13">
        <v>7.4399999999999995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27</v>
      </c>
      <c r="BE76" s="13">
        <v>3.23</v>
      </c>
      <c r="BF76" s="13">
        <v>4</v>
      </c>
      <c r="BG76" s="13">
        <v>3.9699999999999998</v>
      </c>
      <c r="BH76" s="13">
        <v>4</v>
      </c>
      <c r="BI76" s="13">
        <v>0</v>
      </c>
    </row>
    <row r="77" spans="1:61" x14ac:dyDescent="0.3">
      <c r="A77" s="13" t="s">
        <v>16</v>
      </c>
      <c r="B77" s="14">
        <v>0</v>
      </c>
      <c r="C77" s="14">
        <v>0</v>
      </c>
      <c r="D77" s="14">
        <v>0</v>
      </c>
      <c r="E77" s="14">
        <v>0</v>
      </c>
      <c r="F77" s="14">
        <v>1</v>
      </c>
      <c r="G77" s="14">
        <v>0</v>
      </c>
      <c r="H77" s="14">
        <v>0</v>
      </c>
      <c r="I77" s="14" t="s">
        <v>61</v>
      </c>
      <c r="J77" s="14">
        <v>1</v>
      </c>
      <c r="K77" s="14">
        <v>0</v>
      </c>
      <c r="L77" s="14">
        <v>0</v>
      </c>
      <c r="M77" s="14">
        <v>4</v>
      </c>
      <c r="N77" s="14">
        <v>308</v>
      </c>
      <c r="O77" s="13">
        <v>77.88</v>
      </c>
      <c r="P77" s="14">
        <v>0</v>
      </c>
      <c r="Q77" s="13">
        <v>0</v>
      </c>
      <c r="R77" s="14">
        <v>16</v>
      </c>
      <c r="S77" s="13">
        <v>21.68</v>
      </c>
      <c r="T77" s="14">
        <v>340</v>
      </c>
      <c r="U77" s="13">
        <v>101.55999999999999</v>
      </c>
      <c r="V77" s="14">
        <v>164</v>
      </c>
      <c r="W77" s="13">
        <v>69.959999999999994</v>
      </c>
      <c r="X77" s="14">
        <v>160</v>
      </c>
      <c r="Y77" s="15">
        <v>29.6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2</v>
      </c>
      <c r="AG77" s="13">
        <v>0.73</v>
      </c>
      <c r="AH77" s="13">
        <v>34</v>
      </c>
      <c r="AI77" s="13">
        <v>11.87</v>
      </c>
      <c r="AJ77" s="13">
        <v>4</v>
      </c>
      <c r="AK77" s="13">
        <v>1.42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1</v>
      </c>
      <c r="AU77" s="13">
        <v>3.47</v>
      </c>
      <c r="AV77" s="13">
        <v>4</v>
      </c>
      <c r="AW77" s="13">
        <v>0.5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37</v>
      </c>
      <c r="BE77" s="13">
        <v>5.45</v>
      </c>
      <c r="BF77" s="13">
        <v>3</v>
      </c>
      <c r="BG77" s="13">
        <v>1.95</v>
      </c>
      <c r="BH77" s="13">
        <v>1</v>
      </c>
      <c r="BI77" s="13">
        <v>0</v>
      </c>
    </row>
    <row r="78" spans="1:61" x14ac:dyDescent="0.3">
      <c r="A78" s="13" t="s">
        <v>16</v>
      </c>
      <c r="B78" s="14">
        <v>0</v>
      </c>
      <c r="C78" s="14">
        <v>0</v>
      </c>
      <c r="D78" s="14">
        <v>0</v>
      </c>
      <c r="E78" s="14">
        <v>0</v>
      </c>
      <c r="F78" s="14">
        <v>1</v>
      </c>
      <c r="G78" s="14">
        <v>0</v>
      </c>
      <c r="H78" s="14">
        <v>0</v>
      </c>
      <c r="I78" s="14" t="s">
        <v>61</v>
      </c>
      <c r="J78" s="14">
        <v>1</v>
      </c>
      <c r="K78" s="14">
        <v>0</v>
      </c>
      <c r="L78" s="14">
        <v>0</v>
      </c>
      <c r="M78" s="14">
        <v>5</v>
      </c>
      <c r="N78" s="14">
        <v>412</v>
      </c>
      <c r="O78" s="13">
        <v>95.96</v>
      </c>
      <c r="P78" s="14">
        <v>0</v>
      </c>
      <c r="Q78" s="13">
        <v>0</v>
      </c>
      <c r="R78" s="14">
        <v>52</v>
      </c>
      <c r="S78" s="13">
        <v>53.519999999999996</v>
      </c>
      <c r="T78" s="14">
        <v>480</v>
      </c>
      <c r="U78" s="13">
        <v>150.56</v>
      </c>
      <c r="V78" s="14">
        <v>180</v>
      </c>
      <c r="W78" s="13">
        <v>81.039999999999992</v>
      </c>
      <c r="X78" s="14">
        <v>284</v>
      </c>
      <c r="Y78" s="15">
        <v>68.44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41</v>
      </c>
      <c r="AI78" s="13">
        <v>14.48</v>
      </c>
      <c r="AJ78" s="13">
        <v>3</v>
      </c>
      <c r="AK78" s="13">
        <v>1.72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1</v>
      </c>
      <c r="AU78" s="13">
        <v>4.0599999999999996</v>
      </c>
      <c r="AV78" s="13">
        <v>4</v>
      </c>
      <c r="AW78" s="13">
        <v>0.27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59</v>
      </c>
      <c r="BE78" s="13">
        <v>7.79</v>
      </c>
      <c r="BF78" s="13">
        <v>12</v>
      </c>
      <c r="BG78" s="13">
        <v>9.32</v>
      </c>
      <c r="BH78" s="13">
        <v>6</v>
      </c>
      <c r="BI78" s="13">
        <v>0</v>
      </c>
    </row>
    <row r="79" spans="1:61" x14ac:dyDescent="0.3">
      <c r="A79" s="13" t="s">
        <v>16</v>
      </c>
      <c r="B79" s="14">
        <v>0</v>
      </c>
      <c r="C79" s="14">
        <v>0</v>
      </c>
      <c r="D79" s="14">
        <v>0</v>
      </c>
      <c r="E79" s="14">
        <v>0</v>
      </c>
      <c r="F79" s="14">
        <v>1</v>
      </c>
      <c r="G79" s="14">
        <v>0</v>
      </c>
      <c r="H79" s="14">
        <v>0</v>
      </c>
      <c r="I79" s="14" t="s">
        <v>61</v>
      </c>
      <c r="J79" s="14">
        <v>1</v>
      </c>
      <c r="K79" s="14">
        <v>0</v>
      </c>
      <c r="L79" s="14">
        <v>0</v>
      </c>
      <c r="M79" s="14">
        <v>6</v>
      </c>
      <c r="N79" s="14">
        <v>512</v>
      </c>
      <c r="O79" s="13">
        <v>123.64</v>
      </c>
      <c r="P79" s="14">
        <v>0</v>
      </c>
      <c r="Q79" s="13">
        <v>0</v>
      </c>
      <c r="R79" s="14">
        <v>52</v>
      </c>
      <c r="S79" s="13">
        <v>88.2</v>
      </c>
      <c r="T79" s="14">
        <v>592</v>
      </c>
      <c r="U79" s="13">
        <v>217.32</v>
      </c>
      <c r="V79" s="14">
        <v>188</v>
      </c>
      <c r="W79" s="13">
        <v>113.64</v>
      </c>
      <c r="X79" s="14">
        <v>376</v>
      </c>
      <c r="Y79" s="15">
        <v>98.2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38</v>
      </c>
      <c r="AI79" s="13">
        <v>13.38</v>
      </c>
      <c r="AJ79" s="13">
        <v>5</v>
      </c>
      <c r="AK79" s="13">
        <v>2.0099999999999998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4</v>
      </c>
      <c r="AU79" s="13">
        <v>13.02</v>
      </c>
      <c r="AV79" s="13">
        <v>7</v>
      </c>
      <c r="AW79" s="13">
        <v>1.37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85</v>
      </c>
      <c r="BE79" s="13">
        <v>15.52</v>
      </c>
      <c r="BF79" s="13">
        <v>9</v>
      </c>
      <c r="BG79" s="13">
        <v>9.0300000000000011</v>
      </c>
      <c r="BH79" s="13">
        <v>9</v>
      </c>
      <c r="BI79" s="13">
        <v>0</v>
      </c>
    </row>
    <row r="80" spans="1:61" x14ac:dyDescent="0.3">
      <c r="A80" s="13" t="s">
        <v>16</v>
      </c>
      <c r="B80" s="14">
        <v>0</v>
      </c>
      <c r="C80" s="14">
        <v>0</v>
      </c>
      <c r="D80" s="14">
        <v>0</v>
      </c>
      <c r="E80" s="14">
        <v>0</v>
      </c>
      <c r="F80" s="14">
        <v>1</v>
      </c>
      <c r="G80" s="14">
        <v>0</v>
      </c>
      <c r="H80" s="14">
        <v>0</v>
      </c>
      <c r="I80" s="14" t="s">
        <v>62</v>
      </c>
      <c r="J80" s="14">
        <v>0</v>
      </c>
      <c r="K80" s="14">
        <v>1</v>
      </c>
      <c r="L80" s="14">
        <v>0</v>
      </c>
      <c r="M80" s="14">
        <v>1</v>
      </c>
      <c r="N80" s="14">
        <v>152</v>
      </c>
      <c r="O80" s="13">
        <v>49.6</v>
      </c>
      <c r="P80" s="14">
        <v>4</v>
      </c>
      <c r="Q80" s="13">
        <v>1.1200000000000001</v>
      </c>
      <c r="R80" s="14">
        <v>28</v>
      </c>
      <c r="S80" s="13">
        <v>26.880000000000003</v>
      </c>
      <c r="T80" s="14">
        <v>184</v>
      </c>
      <c r="U80" s="13">
        <v>77.599999999999994</v>
      </c>
      <c r="V80" s="14">
        <v>100</v>
      </c>
      <c r="W80" s="13">
        <v>55.68</v>
      </c>
      <c r="X80" s="14">
        <v>84</v>
      </c>
      <c r="Y80" s="15">
        <v>21.92</v>
      </c>
      <c r="Z80" s="14"/>
      <c r="AA80" s="13"/>
      <c r="AB80" s="14">
        <v>1</v>
      </c>
      <c r="AC80" s="13">
        <v>0.28000000000000003</v>
      </c>
      <c r="AD80" s="13"/>
      <c r="AE80" s="13"/>
      <c r="AF80" s="14"/>
      <c r="AG80" s="13"/>
      <c r="AH80" s="14">
        <v>21</v>
      </c>
      <c r="AI80" s="13">
        <v>9.06</v>
      </c>
      <c r="AJ80" s="14">
        <v>2</v>
      </c>
      <c r="AK80" s="13">
        <v>0.5</v>
      </c>
      <c r="AL80" s="14"/>
      <c r="AM80" s="13"/>
      <c r="AN80" s="14"/>
      <c r="AO80" s="13"/>
      <c r="AP80" s="14"/>
      <c r="AQ80" s="13"/>
      <c r="AR80" s="14"/>
      <c r="AS80" s="13"/>
      <c r="AT80" s="14">
        <v>1</v>
      </c>
      <c r="AU80" s="13">
        <v>4.08</v>
      </c>
      <c r="AV80" s="14"/>
      <c r="AW80" s="13"/>
      <c r="AX80" s="14"/>
      <c r="AY80" s="13"/>
      <c r="AZ80" s="14"/>
      <c r="BA80" s="13"/>
      <c r="BB80" s="14"/>
      <c r="BC80" s="13"/>
      <c r="BD80" s="14">
        <v>15</v>
      </c>
      <c r="BE80" s="13">
        <v>2.84</v>
      </c>
      <c r="BF80" s="14">
        <v>6</v>
      </c>
      <c r="BG80" s="13">
        <v>2.64</v>
      </c>
      <c r="BH80" s="14">
        <v>6</v>
      </c>
      <c r="BI80" s="13">
        <v>1</v>
      </c>
    </row>
    <row r="81" spans="1:61" x14ac:dyDescent="0.3">
      <c r="A81" s="13" t="s">
        <v>16</v>
      </c>
      <c r="B81" s="14">
        <v>0</v>
      </c>
      <c r="C81" s="14">
        <v>0</v>
      </c>
      <c r="D81" s="14">
        <v>0</v>
      </c>
      <c r="E81" s="14">
        <v>0</v>
      </c>
      <c r="F81" s="14">
        <v>1</v>
      </c>
      <c r="G81" s="14">
        <v>0</v>
      </c>
      <c r="H81" s="14">
        <v>0</v>
      </c>
      <c r="I81" s="14" t="s">
        <v>62</v>
      </c>
      <c r="J81" s="14">
        <v>0</v>
      </c>
      <c r="K81" s="14">
        <v>1</v>
      </c>
      <c r="L81" s="14">
        <v>0</v>
      </c>
      <c r="M81" s="14">
        <v>2</v>
      </c>
      <c r="N81" s="14">
        <v>72</v>
      </c>
      <c r="O81" s="13">
        <v>22.240000000000002</v>
      </c>
      <c r="P81" s="14">
        <v>0</v>
      </c>
      <c r="Q81" s="13">
        <v>0</v>
      </c>
      <c r="R81" s="14">
        <v>44</v>
      </c>
      <c r="S81" s="13">
        <v>53.88</v>
      </c>
      <c r="T81" s="14">
        <v>116</v>
      </c>
      <c r="U81" s="13">
        <v>76.12</v>
      </c>
      <c r="V81" s="14">
        <v>40</v>
      </c>
      <c r="W81" s="13">
        <v>48.96</v>
      </c>
      <c r="X81" s="14">
        <v>76</v>
      </c>
      <c r="Y81" s="15">
        <v>27.160000000000004</v>
      </c>
      <c r="Z81" s="14"/>
      <c r="AA81" s="13"/>
      <c r="AB81" s="14"/>
      <c r="AC81" s="13"/>
      <c r="AD81" s="13"/>
      <c r="AE81" s="13"/>
      <c r="AF81" s="14"/>
      <c r="AG81" s="13"/>
      <c r="AH81" s="14">
        <v>7</v>
      </c>
      <c r="AI81" s="13">
        <v>3.1</v>
      </c>
      <c r="AJ81" s="14">
        <v>1</v>
      </c>
      <c r="AK81" s="13">
        <v>0.15</v>
      </c>
      <c r="AL81" s="14"/>
      <c r="AM81" s="13"/>
      <c r="AN81" s="14"/>
      <c r="AO81" s="13"/>
      <c r="AP81" s="14"/>
      <c r="AQ81" s="13"/>
      <c r="AR81" s="14"/>
      <c r="AS81" s="13"/>
      <c r="AT81" s="14">
        <v>2</v>
      </c>
      <c r="AU81" s="13">
        <v>8.99</v>
      </c>
      <c r="AV81" s="14"/>
      <c r="AW81" s="13"/>
      <c r="AX81" s="14"/>
      <c r="AY81" s="13"/>
      <c r="AZ81" s="14"/>
      <c r="BA81" s="13"/>
      <c r="BB81" s="14"/>
      <c r="BC81" s="13"/>
      <c r="BD81" s="14">
        <v>10</v>
      </c>
      <c r="BE81" s="13">
        <v>2.31</v>
      </c>
      <c r="BF81" s="14">
        <v>9</v>
      </c>
      <c r="BG81" s="13">
        <v>4.4800000000000004</v>
      </c>
      <c r="BH81" s="14">
        <v>4</v>
      </c>
      <c r="BI81" s="13"/>
    </row>
    <row r="82" spans="1:61" x14ac:dyDescent="0.3">
      <c r="A82" s="13" t="s">
        <v>16</v>
      </c>
      <c r="B82" s="14">
        <v>0</v>
      </c>
      <c r="C82" s="14">
        <v>0</v>
      </c>
      <c r="D82" s="14">
        <v>0</v>
      </c>
      <c r="E82" s="14">
        <v>0</v>
      </c>
      <c r="F82" s="14">
        <v>1</v>
      </c>
      <c r="G82" s="14">
        <v>0</v>
      </c>
      <c r="H82" s="14">
        <v>0</v>
      </c>
      <c r="I82" s="14" t="s">
        <v>62</v>
      </c>
      <c r="J82" s="14">
        <v>0</v>
      </c>
      <c r="K82" s="14">
        <v>1</v>
      </c>
      <c r="L82" s="14">
        <v>0</v>
      </c>
      <c r="M82" s="14">
        <v>3</v>
      </c>
      <c r="N82" s="14">
        <v>152</v>
      </c>
      <c r="O82" s="13">
        <v>57.8</v>
      </c>
      <c r="P82" s="14">
        <v>0</v>
      </c>
      <c r="Q82" s="13">
        <v>0</v>
      </c>
      <c r="R82" s="14">
        <v>0</v>
      </c>
      <c r="S82" s="13">
        <v>0</v>
      </c>
      <c r="T82" s="14">
        <v>172</v>
      </c>
      <c r="U82" s="13">
        <v>60.32</v>
      </c>
      <c r="V82" s="14">
        <v>100</v>
      </c>
      <c r="W82" s="13">
        <v>43.72</v>
      </c>
      <c r="X82" s="14">
        <v>52</v>
      </c>
      <c r="Y82" s="15">
        <v>14.08</v>
      </c>
      <c r="Z82" s="14"/>
      <c r="AA82" s="13"/>
      <c r="AB82" s="14"/>
      <c r="AC82" s="13"/>
      <c r="AD82" s="13"/>
      <c r="AE82" s="13"/>
      <c r="AF82" s="14"/>
      <c r="AG82" s="13"/>
      <c r="AH82" s="14">
        <v>22</v>
      </c>
      <c r="AI82" s="13">
        <v>8.83</v>
      </c>
      <c r="AJ82" s="14">
        <v>3</v>
      </c>
      <c r="AK82" s="13">
        <v>2.1</v>
      </c>
      <c r="AL82" s="14"/>
      <c r="AM82" s="13"/>
      <c r="AN82" s="14"/>
      <c r="AO82" s="13"/>
      <c r="AP82" s="14"/>
      <c r="AQ82" s="13"/>
      <c r="AR82" s="14"/>
      <c r="AS82" s="13"/>
      <c r="AT82" s="14"/>
      <c r="AU82" s="13"/>
      <c r="AV82" s="14">
        <v>5</v>
      </c>
      <c r="AW82" s="13">
        <v>0.63</v>
      </c>
      <c r="AX82" s="14"/>
      <c r="AY82" s="13"/>
      <c r="AZ82" s="14"/>
      <c r="BA82" s="13"/>
      <c r="BB82" s="14"/>
      <c r="BC82" s="13"/>
      <c r="BD82" s="14">
        <v>13</v>
      </c>
      <c r="BE82" s="13">
        <v>3.52</v>
      </c>
      <c r="BF82" s="14"/>
      <c r="BG82" s="13"/>
      <c r="BH82" s="14">
        <v>7</v>
      </c>
      <c r="BI82" s="13"/>
    </row>
    <row r="83" spans="1:61" x14ac:dyDescent="0.3">
      <c r="A83" s="13" t="s">
        <v>16</v>
      </c>
      <c r="B83" s="14">
        <v>0</v>
      </c>
      <c r="C83" s="14">
        <v>0</v>
      </c>
      <c r="D83" s="14">
        <v>0</v>
      </c>
      <c r="E83" s="14">
        <v>0</v>
      </c>
      <c r="F83" s="14">
        <v>1</v>
      </c>
      <c r="G83" s="14">
        <v>0</v>
      </c>
      <c r="H83" s="14">
        <v>0</v>
      </c>
      <c r="I83" s="14" t="s">
        <v>62</v>
      </c>
      <c r="J83" s="14">
        <v>0</v>
      </c>
      <c r="K83" s="14">
        <v>1</v>
      </c>
      <c r="L83" s="14">
        <v>0</v>
      </c>
      <c r="M83" s="14">
        <v>4</v>
      </c>
      <c r="N83" s="14">
        <v>100</v>
      </c>
      <c r="O83" s="13">
        <v>26.6</v>
      </c>
      <c r="P83" s="14">
        <v>0</v>
      </c>
      <c r="Q83" s="13">
        <v>0</v>
      </c>
      <c r="R83" s="14">
        <v>40</v>
      </c>
      <c r="S83" s="13">
        <v>39</v>
      </c>
      <c r="T83" s="14">
        <v>140</v>
      </c>
      <c r="U83" s="13">
        <v>65.599999999999994</v>
      </c>
      <c r="V83" s="14">
        <v>40</v>
      </c>
      <c r="W83" s="13">
        <v>26.04</v>
      </c>
      <c r="X83" s="14">
        <v>100</v>
      </c>
      <c r="Y83" s="15">
        <v>39.56</v>
      </c>
      <c r="Z83" s="14"/>
      <c r="AA83" s="13"/>
      <c r="AB83" s="14"/>
      <c r="AC83" s="13"/>
      <c r="AD83" s="13"/>
      <c r="AE83" s="13"/>
      <c r="AF83" s="14">
        <v>1</v>
      </c>
      <c r="AG83" s="13">
        <v>0.25</v>
      </c>
      <c r="AH83" s="14">
        <v>8</v>
      </c>
      <c r="AI83" s="13">
        <v>2.84</v>
      </c>
      <c r="AJ83" s="14"/>
      <c r="AK83" s="13"/>
      <c r="AL83" s="14"/>
      <c r="AM83" s="13"/>
      <c r="AN83" s="14"/>
      <c r="AO83" s="13"/>
      <c r="AP83" s="14"/>
      <c r="AQ83" s="13"/>
      <c r="AR83" s="14"/>
      <c r="AS83" s="13"/>
      <c r="AT83" s="14">
        <v>1</v>
      </c>
      <c r="AU83" s="13">
        <v>3.42</v>
      </c>
      <c r="AV83" s="14"/>
      <c r="AW83" s="13"/>
      <c r="AX83" s="14"/>
      <c r="AY83" s="13"/>
      <c r="AZ83" s="14"/>
      <c r="BA83" s="13"/>
      <c r="BB83" s="14"/>
      <c r="BC83" s="13"/>
      <c r="BD83" s="14">
        <v>16</v>
      </c>
      <c r="BE83" s="13">
        <v>3.56</v>
      </c>
      <c r="BF83" s="14">
        <v>9</v>
      </c>
      <c r="BG83" s="13">
        <v>6.33</v>
      </c>
      <c r="BH83" s="14">
        <v>1</v>
      </c>
      <c r="BI83" s="13"/>
    </row>
    <row r="84" spans="1:61" x14ac:dyDescent="0.3">
      <c r="A84" s="13" t="s">
        <v>16</v>
      </c>
      <c r="B84" s="14">
        <v>0</v>
      </c>
      <c r="C84" s="14">
        <v>0</v>
      </c>
      <c r="D84" s="14">
        <v>0</v>
      </c>
      <c r="E84" s="14">
        <v>0</v>
      </c>
      <c r="F84" s="14">
        <v>1</v>
      </c>
      <c r="G84" s="14">
        <v>0</v>
      </c>
      <c r="H84" s="14">
        <v>0</v>
      </c>
      <c r="I84" s="14" t="s">
        <v>62</v>
      </c>
      <c r="J84" s="14">
        <v>0</v>
      </c>
      <c r="K84" s="14">
        <v>1</v>
      </c>
      <c r="L84" s="14">
        <v>0</v>
      </c>
      <c r="M84" s="14">
        <v>5</v>
      </c>
      <c r="N84" s="14">
        <v>72</v>
      </c>
      <c r="O84" s="13">
        <v>20.64</v>
      </c>
      <c r="P84" s="14">
        <v>0</v>
      </c>
      <c r="Q84" s="13">
        <v>0</v>
      </c>
      <c r="R84" s="14">
        <v>12</v>
      </c>
      <c r="S84" s="13">
        <v>52.6</v>
      </c>
      <c r="T84" s="14">
        <v>104</v>
      </c>
      <c r="U84" s="13">
        <v>76.040000000000006</v>
      </c>
      <c r="V84" s="14">
        <v>44</v>
      </c>
      <c r="W84" s="13">
        <v>14.84</v>
      </c>
      <c r="X84" s="14">
        <v>40</v>
      </c>
      <c r="Y84" s="15">
        <v>58.4</v>
      </c>
      <c r="Z84" s="14"/>
      <c r="AA84" s="13"/>
      <c r="AB84" s="14"/>
      <c r="AC84" s="13"/>
      <c r="AD84" s="13"/>
      <c r="AE84" s="13"/>
      <c r="AF84" s="14"/>
      <c r="AG84" s="13"/>
      <c r="AH84" s="14">
        <v>11</v>
      </c>
      <c r="AI84" s="13">
        <v>3.71</v>
      </c>
      <c r="AJ84" s="14"/>
      <c r="AK84" s="13"/>
      <c r="AL84" s="14"/>
      <c r="AM84" s="13"/>
      <c r="AN84" s="14"/>
      <c r="AO84" s="13"/>
      <c r="AP84" s="14"/>
      <c r="AQ84" s="13"/>
      <c r="AR84" s="14"/>
      <c r="AS84" s="13"/>
      <c r="AT84" s="14"/>
      <c r="AU84" s="13"/>
      <c r="AV84" s="14">
        <v>5</v>
      </c>
      <c r="AW84" s="13">
        <v>0.7</v>
      </c>
      <c r="AX84" s="14"/>
      <c r="AY84" s="13"/>
      <c r="AZ84" s="14"/>
      <c r="BA84" s="13"/>
      <c r="BB84" s="14"/>
      <c r="BC84" s="13"/>
      <c r="BD84" s="14">
        <v>7</v>
      </c>
      <c r="BE84" s="13">
        <v>1.45</v>
      </c>
      <c r="BF84" s="14">
        <v>3</v>
      </c>
      <c r="BG84" s="13">
        <v>13.15</v>
      </c>
      <c r="BH84" s="14">
        <v>6</v>
      </c>
      <c r="BI84" s="13"/>
    </row>
    <row r="85" spans="1:61" x14ac:dyDescent="0.3">
      <c r="A85" s="13" t="s">
        <v>16</v>
      </c>
      <c r="B85" s="14">
        <v>0</v>
      </c>
      <c r="C85" s="14">
        <v>0</v>
      </c>
      <c r="D85" s="14">
        <v>0</v>
      </c>
      <c r="E85" s="14">
        <v>0</v>
      </c>
      <c r="F85" s="14">
        <v>1</v>
      </c>
      <c r="G85" s="14">
        <v>0</v>
      </c>
      <c r="H85" s="14">
        <v>0</v>
      </c>
      <c r="I85" s="14" t="s">
        <v>62</v>
      </c>
      <c r="J85" s="14">
        <v>0</v>
      </c>
      <c r="K85" s="14">
        <v>1</v>
      </c>
      <c r="L85" s="14">
        <v>0</v>
      </c>
      <c r="M85" s="14">
        <v>6</v>
      </c>
      <c r="N85" s="14">
        <v>176</v>
      </c>
      <c r="O85" s="13">
        <v>47.360000000000007</v>
      </c>
      <c r="P85" s="14">
        <v>0</v>
      </c>
      <c r="Q85" s="13">
        <v>0</v>
      </c>
      <c r="R85" s="14">
        <v>52</v>
      </c>
      <c r="S85" s="13">
        <v>55.8</v>
      </c>
      <c r="T85" s="14">
        <v>232</v>
      </c>
      <c r="U85" s="13">
        <v>104.16</v>
      </c>
      <c r="V85" s="14">
        <v>124</v>
      </c>
      <c r="W85" s="13">
        <v>60.88</v>
      </c>
      <c r="X85" s="14">
        <v>104</v>
      </c>
      <c r="Y85" s="15">
        <v>42.28</v>
      </c>
      <c r="Z85" s="14"/>
      <c r="AA85" s="13"/>
      <c r="AB85" s="14"/>
      <c r="AC85" s="13"/>
      <c r="AD85" s="13"/>
      <c r="AE85" s="13"/>
      <c r="AF85" s="14"/>
      <c r="AG85" s="13"/>
      <c r="AH85" s="14">
        <v>28</v>
      </c>
      <c r="AI85" s="13">
        <v>8.6300000000000008</v>
      </c>
      <c r="AJ85" s="14">
        <v>1</v>
      </c>
      <c r="AK85" s="13">
        <v>0.49</v>
      </c>
      <c r="AL85" s="14"/>
      <c r="AM85" s="13"/>
      <c r="AN85" s="14"/>
      <c r="AO85" s="13"/>
      <c r="AP85" s="14"/>
      <c r="AQ85" s="13"/>
      <c r="AR85" s="14"/>
      <c r="AS85" s="13"/>
      <c r="AT85" s="14">
        <v>2</v>
      </c>
      <c r="AU85" s="13">
        <v>6.1</v>
      </c>
      <c r="AV85" s="14">
        <v>1</v>
      </c>
      <c r="AW85" s="13">
        <v>0.25</v>
      </c>
      <c r="AX85" s="14"/>
      <c r="AY85" s="13"/>
      <c r="AZ85" s="14"/>
      <c r="BA85" s="13"/>
      <c r="BB85" s="14"/>
      <c r="BC85" s="13"/>
      <c r="BD85" s="14">
        <v>15</v>
      </c>
      <c r="BE85" s="13">
        <v>2.72</v>
      </c>
      <c r="BF85" s="14">
        <v>11</v>
      </c>
      <c r="BG85" s="13">
        <v>7.85</v>
      </c>
      <c r="BH85" s="14">
        <v>1</v>
      </c>
      <c r="BI85" s="13"/>
    </row>
    <row r="86" spans="1:61" x14ac:dyDescent="0.3">
      <c r="A86" s="13" t="s">
        <v>16</v>
      </c>
      <c r="B86" s="14">
        <v>0</v>
      </c>
      <c r="C86" s="14">
        <v>0</v>
      </c>
      <c r="D86" s="14">
        <v>0</v>
      </c>
      <c r="E86" s="14">
        <v>0</v>
      </c>
      <c r="F86" s="14">
        <v>1</v>
      </c>
      <c r="G86" s="14">
        <v>0</v>
      </c>
      <c r="H86" s="14">
        <v>0</v>
      </c>
      <c r="I86" s="14" t="s">
        <v>113</v>
      </c>
      <c r="J86" s="14">
        <v>0</v>
      </c>
      <c r="K86" s="14">
        <v>0</v>
      </c>
      <c r="L86" s="14">
        <v>1</v>
      </c>
      <c r="M86" s="14">
        <v>1</v>
      </c>
      <c r="N86" s="14">
        <v>296</v>
      </c>
      <c r="O86" s="13">
        <v>100</v>
      </c>
      <c r="P86" s="14">
        <v>0</v>
      </c>
      <c r="Q86" s="13">
        <v>0</v>
      </c>
      <c r="R86" s="14">
        <v>56</v>
      </c>
      <c r="S86" s="13">
        <v>62.64</v>
      </c>
      <c r="T86" s="14">
        <v>352</v>
      </c>
      <c r="U86" s="13">
        <v>162.63999999999999</v>
      </c>
      <c r="V86" s="14">
        <v>192</v>
      </c>
      <c r="W86" s="13">
        <v>122.32</v>
      </c>
      <c r="X86" s="14">
        <v>160</v>
      </c>
      <c r="Y86" s="15">
        <v>40.32</v>
      </c>
      <c r="Z86" s="14"/>
      <c r="AA86" s="13"/>
      <c r="AB86" s="14"/>
      <c r="AC86" s="13"/>
      <c r="AD86" s="13"/>
      <c r="AE86" s="13"/>
      <c r="AF86" s="14"/>
      <c r="AG86" s="13"/>
      <c r="AH86" s="14">
        <v>23</v>
      </c>
      <c r="AI86" s="13">
        <v>9.68</v>
      </c>
      <c r="AJ86" s="14"/>
      <c r="AK86" s="13"/>
      <c r="AL86" s="14"/>
      <c r="AM86" s="13"/>
      <c r="AN86" s="14"/>
      <c r="AO86" s="13"/>
      <c r="AP86" s="14"/>
      <c r="AQ86" s="13"/>
      <c r="AR86" s="14"/>
      <c r="AS86" s="13"/>
      <c r="AT86" s="14">
        <v>1</v>
      </c>
      <c r="AU86" s="13">
        <v>5.61</v>
      </c>
      <c r="AV86" s="14"/>
      <c r="AW86" s="13"/>
      <c r="AX86" s="14"/>
      <c r="AY86" s="13"/>
      <c r="AZ86" s="14"/>
      <c r="BA86" s="13"/>
      <c r="BB86" s="14"/>
      <c r="BC86" s="13"/>
      <c r="BD86" s="14">
        <v>14</v>
      </c>
      <c r="BE86" s="13">
        <v>2.82</v>
      </c>
      <c r="BF86" s="14">
        <v>6</v>
      </c>
      <c r="BG86" s="13">
        <v>2.2200000000000002</v>
      </c>
      <c r="BH86" s="14"/>
      <c r="BI86" s="13"/>
    </row>
    <row r="87" spans="1:61" x14ac:dyDescent="0.3">
      <c r="A87" s="13" t="s">
        <v>16</v>
      </c>
      <c r="B87" s="14">
        <v>0</v>
      </c>
      <c r="C87" s="14">
        <v>0</v>
      </c>
      <c r="D87" s="14">
        <v>0</v>
      </c>
      <c r="E87" s="14">
        <v>0</v>
      </c>
      <c r="F87" s="14">
        <v>1</v>
      </c>
      <c r="G87" s="14">
        <v>0</v>
      </c>
      <c r="H87" s="14">
        <v>0</v>
      </c>
      <c r="I87" s="14" t="s">
        <v>113</v>
      </c>
      <c r="J87" s="14">
        <v>0</v>
      </c>
      <c r="K87" s="14">
        <v>0</v>
      </c>
      <c r="L87" s="14">
        <v>1</v>
      </c>
      <c r="M87" s="14">
        <v>2</v>
      </c>
      <c r="N87" s="14">
        <v>304</v>
      </c>
      <c r="O87" s="13">
        <v>79.84</v>
      </c>
      <c r="P87" s="14">
        <v>8</v>
      </c>
      <c r="Q87" s="13">
        <v>0.72</v>
      </c>
      <c r="R87" s="14">
        <v>32</v>
      </c>
      <c r="S87" s="13">
        <v>52.24</v>
      </c>
      <c r="T87" s="14">
        <v>376</v>
      </c>
      <c r="U87" s="13">
        <v>138.16000000000003</v>
      </c>
      <c r="V87" s="14">
        <v>192</v>
      </c>
      <c r="W87" s="13">
        <v>92.4</v>
      </c>
      <c r="X87" s="14">
        <v>152</v>
      </c>
      <c r="Y87" s="15">
        <v>40.4</v>
      </c>
      <c r="Z87" s="14"/>
      <c r="AA87" s="13"/>
      <c r="AB87" s="14">
        <v>1</v>
      </c>
      <c r="AC87" s="13">
        <v>0.09</v>
      </c>
      <c r="AD87" s="13"/>
      <c r="AE87" s="13"/>
      <c r="AF87" s="14"/>
      <c r="AG87" s="13"/>
      <c r="AH87" s="14">
        <v>20</v>
      </c>
      <c r="AI87" s="13">
        <v>7.39</v>
      </c>
      <c r="AJ87" s="14">
        <v>2</v>
      </c>
      <c r="AK87" s="13">
        <v>0.62</v>
      </c>
      <c r="AL87" s="14"/>
      <c r="AM87" s="13"/>
      <c r="AN87" s="14"/>
      <c r="AO87" s="13"/>
      <c r="AP87" s="14"/>
      <c r="AQ87" s="13"/>
      <c r="AR87" s="14"/>
      <c r="AS87" s="13"/>
      <c r="AT87" s="14">
        <v>1</v>
      </c>
      <c r="AU87" s="13">
        <v>3.45</v>
      </c>
      <c r="AV87" s="14">
        <v>4</v>
      </c>
      <c r="AW87" s="13">
        <v>0.67</v>
      </c>
      <c r="AX87" s="14"/>
      <c r="AY87" s="13"/>
      <c r="AZ87" s="14"/>
      <c r="BA87" s="13"/>
      <c r="BB87" s="14"/>
      <c r="BC87" s="13"/>
      <c r="BD87" s="14">
        <v>16</v>
      </c>
      <c r="BE87" s="13">
        <v>1.97</v>
      </c>
      <c r="BF87" s="14">
        <v>3</v>
      </c>
      <c r="BG87" s="13">
        <v>3.08</v>
      </c>
      <c r="BH87" s="14">
        <v>7</v>
      </c>
      <c r="BI87" s="13"/>
    </row>
    <row r="88" spans="1:61" x14ac:dyDescent="0.3">
      <c r="A88" s="13" t="s">
        <v>16</v>
      </c>
      <c r="B88" s="14">
        <v>0</v>
      </c>
      <c r="C88" s="14">
        <v>0</v>
      </c>
      <c r="D88" s="14">
        <v>0</v>
      </c>
      <c r="E88" s="14">
        <v>0</v>
      </c>
      <c r="F88" s="14">
        <v>1</v>
      </c>
      <c r="G88" s="14">
        <v>0</v>
      </c>
      <c r="H88" s="14">
        <v>0</v>
      </c>
      <c r="I88" s="14" t="s">
        <v>113</v>
      </c>
      <c r="J88" s="14">
        <v>0</v>
      </c>
      <c r="K88" s="14">
        <v>0</v>
      </c>
      <c r="L88" s="14">
        <v>1</v>
      </c>
      <c r="M88" s="14">
        <v>3</v>
      </c>
      <c r="N88" s="14">
        <v>184</v>
      </c>
      <c r="O88" s="13">
        <v>59.84</v>
      </c>
      <c r="P88" s="14">
        <v>0</v>
      </c>
      <c r="Q88" s="13">
        <v>0</v>
      </c>
      <c r="R88" s="14">
        <v>16</v>
      </c>
      <c r="S88" s="13">
        <v>2.56</v>
      </c>
      <c r="T88" s="14">
        <v>200</v>
      </c>
      <c r="U88" s="13">
        <v>62.400000000000006</v>
      </c>
      <c r="V88" s="14">
        <v>136</v>
      </c>
      <c r="W88" s="13">
        <v>51.04</v>
      </c>
      <c r="X88" s="14">
        <v>64</v>
      </c>
      <c r="Y88" s="15">
        <v>11.360000000000001</v>
      </c>
      <c r="Z88" s="14"/>
      <c r="AA88" s="13"/>
      <c r="AB88" s="14"/>
      <c r="AC88" s="13"/>
      <c r="AD88" s="13"/>
      <c r="AE88" s="13"/>
      <c r="AF88" s="14"/>
      <c r="AG88" s="13"/>
      <c r="AH88" s="14">
        <v>16</v>
      </c>
      <c r="AI88" s="13">
        <v>6.14</v>
      </c>
      <c r="AJ88" s="14">
        <v>1</v>
      </c>
      <c r="AK88" s="13">
        <v>0.24</v>
      </c>
      <c r="AL88" s="14"/>
      <c r="AM88" s="13"/>
      <c r="AN88" s="14"/>
      <c r="AO88" s="13"/>
      <c r="AP88" s="14"/>
      <c r="AQ88" s="13"/>
      <c r="AR88" s="14"/>
      <c r="AS88" s="13"/>
      <c r="AT88" s="14"/>
      <c r="AU88" s="13"/>
      <c r="AV88" s="14"/>
      <c r="AW88" s="13"/>
      <c r="AX88" s="14"/>
      <c r="AY88" s="13"/>
      <c r="AZ88" s="14"/>
      <c r="BA88" s="13"/>
      <c r="BB88" s="14"/>
      <c r="BC88" s="13"/>
      <c r="BD88" s="14">
        <v>6</v>
      </c>
      <c r="BE88" s="13">
        <v>1.1000000000000001</v>
      </c>
      <c r="BF88" s="14">
        <v>2</v>
      </c>
      <c r="BG88" s="13">
        <v>0.32</v>
      </c>
      <c r="BH88" s="14"/>
      <c r="BI88" s="13"/>
    </row>
    <row r="89" spans="1:61" x14ac:dyDescent="0.3">
      <c r="A89" s="13" t="s">
        <v>16</v>
      </c>
      <c r="B89" s="14">
        <v>0</v>
      </c>
      <c r="C89" s="14">
        <v>0</v>
      </c>
      <c r="D89" s="14">
        <v>0</v>
      </c>
      <c r="E89" s="14">
        <v>0</v>
      </c>
      <c r="F89" s="14">
        <v>1</v>
      </c>
      <c r="G89" s="14">
        <v>0</v>
      </c>
      <c r="H89" s="14">
        <v>0</v>
      </c>
      <c r="I89" s="14" t="s">
        <v>113</v>
      </c>
      <c r="J89" s="14">
        <v>0</v>
      </c>
      <c r="K89" s="14">
        <v>0</v>
      </c>
      <c r="L89" s="14">
        <v>1</v>
      </c>
      <c r="M89" s="14"/>
      <c r="N89" s="14">
        <v>96</v>
      </c>
      <c r="O89" s="13">
        <v>27.439999999999998</v>
      </c>
      <c r="P89" s="14">
        <v>0</v>
      </c>
      <c r="Q89" s="13">
        <v>0</v>
      </c>
      <c r="R89" s="14">
        <v>24</v>
      </c>
      <c r="S89" s="13">
        <v>35.44</v>
      </c>
      <c r="T89" s="14">
        <v>120</v>
      </c>
      <c r="U89" s="13">
        <v>62.88</v>
      </c>
      <c r="V89" s="14">
        <v>64</v>
      </c>
      <c r="W89" s="13">
        <v>50.4</v>
      </c>
      <c r="X89" s="14">
        <v>56</v>
      </c>
      <c r="Y89" s="15">
        <v>12.48</v>
      </c>
      <c r="Z89" s="14"/>
      <c r="AA89" s="13"/>
      <c r="AB89" s="14"/>
      <c r="AC89" s="13"/>
      <c r="AD89" s="13"/>
      <c r="AE89" s="13"/>
      <c r="AF89" s="14"/>
      <c r="AG89" s="13"/>
      <c r="AH89" s="14">
        <v>6</v>
      </c>
      <c r="AI89" s="13">
        <v>2.0299999999999998</v>
      </c>
      <c r="AJ89" s="14">
        <v>1</v>
      </c>
      <c r="AK89" s="13">
        <v>0.37</v>
      </c>
      <c r="AL89" s="14"/>
      <c r="AM89" s="13"/>
      <c r="AN89" s="14"/>
      <c r="AO89" s="13"/>
      <c r="AP89" s="14"/>
      <c r="AQ89" s="13"/>
      <c r="AR89" s="14"/>
      <c r="AS89" s="13"/>
      <c r="AT89" s="14">
        <v>1</v>
      </c>
      <c r="AU89" s="13">
        <v>3.9</v>
      </c>
      <c r="AV89" s="14"/>
      <c r="AW89" s="13"/>
      <c r="AX89" s="14"/>
      <c r="AY89" s="13"/>
      <c r="AZ89" s="14"/>
      <c r="BA89" s="13"/>
      <c r="BB89" s="14"/>
      <c r="BC89" s="13"/>
      <c r="BD89" s="14">
        <v>5</v>
      </c>
      <c r="BE89" s="13">
        <v>1.03</v>
      </c>
      <c r="BF89" s="14">
        <v>2</v>
      </c>
      <c r="BG89" s="13">
        <v>0.53</v>
      </c>
      <c r="BH89" s="14">
        <v>2</v>
      </c>
      <c r="BI89" s="13"/>
    </row>
    <row r="90" spans="1:61" x14ac:dyDescent="0.3">
      <c r="A90" s="13" t="s">
        <v>16</v>
      </c>
      <c r="B90" s="14">
        <v>0</v>
      </c>
      <c r="C90" s="14">
        <v>0</v>
      </c>
      <c r="D90" s="14">
        <v>0</v>
      </c>
      <c r="E90" s="14">
        <v>0</v>
      </c>
      <c r="F90" s="14">
        <v>1</v>
      </c>
      <c r="G90" s="14">
        <v>0</v>
      </c>
      <c r="H90" s="14">
        <v>0</v>
      </c>
      <c r="I90" s="14" t="s">
        <v>113</v>
      </c>
      <c r="J90" s="14">
        <v>0</v>
      </c>
      <c r="K90" s="14">
        <v>0</v>
      </c>
      <c r="L90" s="14">
        <v>1</v>
      </c>
      <c r="M90" s="14">
        <v>4</v>
      </c>
      <c r="N90" s="14">
        <v>240</v>
      </c>
      <c r="O90" s="13">
        <v>77.680000000000007</v>
      </c>
      <c r="P90" s="14">
        <v>0</v>
      </c>
      <c r="Q90" s="13">
        <v>0</v>
      </c>
      <c r="R90" s="14">
        <v>32</v>
      </c>
      <c r="S90" s="13">
        <v>20.239999999999998</v>
      </c>
      <c r="T90" s="14">
        <v>272</v>
      </c>
      <c r="U90" s="13">
        <v>97.92</v>
      </c>
      <c r="V90" s="14">
        <v>152</v>
      </c>
      <c r="W90" s="13">
        <v>52.96</v>
      </c>
      <c r="X90" s="14">
        <v>120</v>
      </c>
      <c r="Y90" s="15">
        <v>44.959999999999994</v>
      </c>
      <c r="Z90" s="14"/>
      <c r="AA90" s="13"/>
      <c r="AB90" s="14"/>
      <c r="AC90" s="13"/>
      <c r="AD90" s="13"/>
      <c r="AE90" s="13"/>
      <c r="AF90" s="14"/>
      <c r="AG90" s="13"/>
      <c r="AH90" s="14">
        <v>17</v>
      </c>
      <c r="AI90" s="13">
        <v>5.92</v>
      </c>
      <c r="AJ90" s="14">
        <v>2</v>
      </c>
      <c r="AK90" s="13">
        <v>0.7</v>
      </c>
      <c r="AL90" s="14"/>
      <c r="AM90" s="13"/>
      <c r="AN90" s="14"/>
      <c r="AO90" s="13"/>
      <c r="AP90" s="14"/>
      <c r="AQ90" s="13"/>
      <c r="AR90" s="14"/>
      <c r="AS90" s="13"/>
      <c r="AT90" s="14"/>
      <c r="AU90" s="13"/>
      <c r="AV90" s="14"/>
      <c r="AW90" s="13"/>
      <c r="AX90" s="14"/>
      <c r="AY90" s="13"/>
      <c r="AZ90" s="14"/>
      <c r="BA90" s="13"/>
      <c r="BB90" s="14"/>
      <c r="BC90" s="13"/>
      <c r="BD90" s="14">
        <v>11</v>
      </c>
      <c r="BE90" s="13">
        <v>3.09</v>
      </c>
      <c r="BF90" s="14">
        <v>4</v>
      </c>
      <c r="BG90" s="13">
        <v>2.5299999999999998</v>
      </c>
      <c r="BH90" s="14"/>
      <c r="BI90" s="13"/>
    </row>
    <row r="91" spans="1:61" x14ac:dyDescent="0.3">
      <c r="A91" s="13" t="s">
        <v>16</v>
      </c>
      <c r="B91" s="14">
        <v>0</v>
      </c>
      <c r="C91" s="14">
        <v>0</v>
      </c>
      <c r="D91" s="14">
        <v>0</v>
      </c>
      <c r="E91" s="14">
        <v>0</v>
      </c>
      <c r="F91" s="14">
        <v>1</v>
      </c>
      <c r="G91" s="14">
        <v>0</v>
      </c>
      <c r="H91" s="14">
        <v>0</v>
      </c>
      <c r="I91" s="14" t="s">
        <v>113</v>
      </c>
      <c r="J91" s="14">
        <v>0</v>
      </c>
      <c r="K91" s="14">
        <v>0</v>
      </c>
      <c r="L91" s="14">
        <v>1</v>
      </c>
      <c r="M91" s="14">
        <v>5</v>
      </c>
      <c r="N91" s="14">
        <v>216</v>
      </c>
      <c r="O91" s="13">
        <v>60.64</v>
      </c>
      <c r="P91" s="14">
        <v>0</v>
      </c>
      <c r="Q91" s="13">
        <v>0</v>
      </c>
      <c r="R91" s="14">
        <v>80</v>
      </c>
      <c r="S91" s="13">
        <v>54</v>
      </c>
      <c r="T91" s="14">
        <v>296</v>
      </c>
      <c r="U91" s="13">
        <v>114.63999999999999</v>
      </c>
      <c r="V91" s="14">
        <v>136</v>
      </c>
      <c r="W91" s="13">
        <v>70.959999999999994</v>
      </c>
      <c r="X91" s="14">
        <v>160</v>
      </c>
      <c r="Y91" s="15">
        <v>43.68</v>
      </c>
      <c r="Z91" s="14"/>
      <c r="AA91" s="13"/>
      <c r="AB91" s="14"/>
      <c r="AC91" s="13"/>
      <c r="AD91" s="13"/>
      <c r="AE91" s="13"/>
      <c r="AF91" s="14">
        <v>1</v>
      </c>
      <c r="AG91" s="13">
        <v>0.28999999999999998</v>
      </c>
      <c r="AH91" s="14">
        <v>15</v>
      </c>
      <c r="AI91" s="13">
        <v>5.35</v>
      </c>
      <c r="AJ91" s="14"/>
      <c r="AK91" s="13"/>
      <c r="AL91" s="14"/>
      <c r="AM91" s="13"/>
      <c r="AN91" s="14"/>
      <c r="AO91" s="13"/>
      <c r="AP91" s="14"/>
      <c r="AQ91" s="13"/>
      <c r="AR91" s="14"/>
      <c r="AS91" s="13"/>
      <c r="AT91" s="14">
        <v>1</v>
      </c>
      <c r="AU91" s="13">
        <v>3.23</v>
      </c>
      <c r="AV91" s="14"/>
      <c r="AW91" s="13"/>
      <c r="AX91" s="14"/>
      <c r="AY91" s="13"/>
      <c r="AZ91" s="14"/>
      <c r="BA91" s="13"/>
      <c r="BB91" s="14"/>
      <c r="BC91" s="13"/>
      <c r="BD91" s="14">
        <v>11</v>
      </c>
      <c r="BE91" s="13">
        <v>1.94</v>
      </c>
      <c r="BF91" s="14">
        <v>9</v>
      </c>
      <c r="BG91" s="13">
        <v>3.52</v>
      </c>
      <c r="BH91" s="14"/>
      <c r="BI91" s="13"/>
    </row>
    <row r="92" spans="1:61" x14ac:dyDescent="0.3">
      <c r="A92" s="1" t="s">
        <v>2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1</v>
      </c>
      <c r="H92" s="3">
        <v>0</v>
      </c>
      <c r="I92" s="3" t="s">
        <v>61</v>
      </c>
      <c r="J92" s="3">
        <v>1</v>
      </c>
      <c r="K92" s="3">
        <v>0</v>
      </c>
      <c r="L92" s="3">
        <v>0</v>
      </c>
      <c r="M92" s="3">
        <v>1</v>
      </c>
      <c r="N92" s="3">
        <v>232</v>
      </c>
      <c r="O92" s="1">
        <v>44.44</v>
      </c>
      <c r="P92" s="3">
        <v>0</v>
      </c>
      <c r="Q92" s="1">
        <v>0</v>
      </c>
      <c r="R92" s="3">
        <v>16</v>
      </c>
      <c r="S92" s="1">
        <v>32</v>
      </c>
      <c r="T92" s="3">
        <v>256</v>
      </c>
      <c r="U92" s="1">
        <v>77.599999999999994</v>
      </c>
      <c r="V92" s="3">
        <v>52</v>
      </c>
      <c r="W92" s="1">
        <v>36.799999999999997</v>
      </c>
      <c r="X92" s="3">
        <v>200</v>
      </c>
      <c r="Y92" s="12">
        <v>40.44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8</v>
      </c>
      <c r="AG92" s="1">
        <v>1.9</v>
      </c>
      <c r="AH92" s="1">
        <v>3</v>
      </c>
      <c r="AI92" s="1">
        <v>1.39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5.71</v>
      </c>
      <c r="AV92" s="1">
        <v>1</v>
      </c>
      <c r="AW92" s="1">
        <v>0.09</v>
      </c>
      <c r="AX92" s="1">
        <v>1</v>
      </c>
      <c r="AY92" s="1">
        <v>0.2</v>
      </c>
      <c r="AZ92" s="1">
        <v>0</v>
      </c>
      <c r="BA92" s="1">
        <v>0</v>
      </c>
      <c r="BB92" s="1">
        <v>0</v>
      </c>
      <c r="BC92" s="1">
        <v>0</v>
      </c>
      <c r="BD92" s="1">
        <v>47</v>
      </c>
      <c r="BE92" s="1">
        <v>7.82</v>
      </c>
      <c r="BF92" s="1">
        <v>3</v>
      </c>
      <c r="BG92" s="1">
        <v>2.29</v>
      </c>
      <c r="BH92" s="1">
        <v>1</v>
      </c>
      <c r="BI92" s="1">
        <v>0</v>
      </c>
    </row>
    <row r="93" spans="1:61" x14ac:dyDescent="0.3">
      <c r="A93" s="1" t="s">
        <v>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1</v>
      </c>
      <c r="H93" s="3">
        <v>0</v>
      </c>
      <c r="I93" s="3" t="s">
        <v>61</v>
      </c>
      <c r="J93" s="3">
        <v>1</v>
      </c>
      <c r="K93" s="3">
        <v>0</v>
      </c>
      <c r="L93" s="3">
        <v>0</v>
      </c>
      <c r="M93" s="3">
        <v>2</v>
      </c>
      <c r="N93" s="3">
        <v>288</v>
      </c>
      <c r="O93" s="1">
        <v>66</v>
      </c>
      <c r="P93" s="3">
        <v>0</v>
      </c>
      <c r="Q93" s="1">
        <v>0</v>
      </c>
      <c r="R93" s="3">
        <v>28</v>
      </c>
      <c r="S93" s="1">
        <v>42.16</v>
      </c>
      <c r="T93" s="3">
        <v>320</v>
      </c>
      <c r="U93" s="1">
        <v>110.80000000000001</v>
      </c>
      <c r="V93" s="3">
        <v>84</v>
      </c>
      <c r="W93" s="1">
        <v>57.760000000000005</v>
      </c>
      <c r="X93" s="3">
        <v>232</v>
      </c>
      <c r="Y93" s="12">
        <v>50.4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13</v>
      </c>
      <c r="AG93" s="1">
        <v>7.7799999999999994</v>
      </c>
      <c r="AH93" s="1">
        <v>7</v>
      </c>
      <c r="AI93" s="1">
        <v>2.2200000000000002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4.4400000000000004</v>
      </c>
      <c r="AV93" s="1">
        <v>1</v>
      </c>
      <c r="AW93" s="1">
        <v>0.66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52</v>
      </c>
      <c r="BE93" s="1">
        <v>6.5</v>
      </c>
      <c r="BF93" s="1">
        <v>6</v>
      </c>
      <c r="BG93" s="1">
        <v>6.1</v>
      </c>
      <c r="BH93" s="1">
        <v>1</v>
      </c>
      <c r="BI93" s="1">
        <v>0</v>
      </c>
    </row>
    <row r="94" spans="1:61" x14ac:dyDescent="0.3">
      <c r="A94" s="1" t="s">
        <v>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1</v>
      </c>
      <c r="H94" s="3">
        <v>0</v>
      </c>
      <c r="I94" s="3" t="s">
        <v>61</v>
      </c>
      <c r="J94" s="3">
        <v>1</v>
      </c>
      <c r="K94" s="3">
        <v>0</v>
      </c>
      <c r="L94" s="3">
        <v>0</v>
      </c>
      <c r="M94" s="3">
        <v>3</v>
      </c>
      <c r="N94" s="3">
        <v>308</v>
      </c>
      <c r="O94" s="1">
        <v>49.04</v>
      </c>
      <c r="P94" s="3">
        <v>0</v>
      </c>
      <c r="Q94" s="1">
        <v>0</v>
      </c>
      <c r="R94" s="3">
        <v>68</v>
      </c>
      <c r="S94" s="1">
        <v>115.92</v>
      </c>
      <c r="T94" s="3">
        <v>380</v>
      </c>
      <c r="U94" s="1">
        <v>165.56</v>
      </c>
      <c r="V94" s="3">
        <v>92</v>
      </c>
      <c r="W94" s="1">
        <v>124</v>
      </c>
      <c r="X94" s="3">
        <v>284</v>
      </c>
      <c r="Y94" s="12">
        <v>40.96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4</v>
      </c>
      <c r="AG94" s="1">
        <v>0.67</v>
      </c>
      <c r="AH94" s="1">
        <v>11</v>
      </c>
      <c r="AI94" s="1">
        <v>3.51</v>
      </c>
      <c r="AJ94" s="1">
        <v>1</v>
      </c>
      <c r="AK94" s="1">
        <v>0.4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7</v>
      </c>
      <c r="AU94" s="1">
        <v>26.42</v>
      </c>
      <c r="AV94" s="1">
        <v>1</v>
      </c>
      <c r="AW94" s="1">
        <v>0.15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61</v>
      </c>
      <c r="BE94" s="1">
        <v>7.68</v>
      </c>
      <c r="BF94" s="1">
        <v>10</v>
      </c>
      <c r="BG94" s="1">
        <v>2.56</v>
      </c>
      <c r="BH94" s="1">
        <v>3</v>
      </c>
      <c r="BI94" s="1">
        <v>0</v>
      </c>
    </row>
    <row r="95" spans="1:61" x14ac:dyDescent="0.3">
      <c r="A95" s="1" t="s">
        <v>2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1</v>
      </c>
      <c r="H95" s="3">
        <v>0</v>
      </c>
      <c r="I95" s="3" t="s">
        <v>61</v>
      </c>
      <c r="J95" s="3">
        <v>1</v>
      </c>
      <c r="K95" s="3">
        <v>0</v>
      </c>
      <c r="L95" s="3">
        <v>0</v>
      </c>
      <c r="M95" s="3">
        <v>4</v>
      </c>
      <c r="N95" s="3">
        <v>200</v>
      </c>
      <c r="O95" s="1">
        <v>39.44</v>
      </c>
      <c r="P95" s="3">
        <v>4</v>
      </c>
      <c r="Q95" s="1">
        <v>0.92</v>
      </c>
      <c r="R95" s="3">
        <v>48</v>
      </c>
      <c r="S95" s="1">
        <v>155.88</v>
      </c>
      <c r="T95" s="3">
        <v>256</v>
      </c>
      <c r="U95" s="1">
        <v>196.64000000000001</v>
      </c>
      <c r="V95" s="3">
        <v>116</v>
      </c>
      <c r="W95" s="1">
        <v>135.80000000000001</v>
      </c>
      <c r="X95" s="3">
        <v>136</v>
      </c>
      <c r="Y95" s="12">
        <v>60.440000000000005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0.23</v>
      </c>
      <c r="AF95" s="1">
        <v>8</v>
      </c>
      <c r="AG95" s="1">
        <v>1.94</v>
      </c>
      <c r="AH95" s="1">
        <v>11</v>
      </c>
      <c r="AI95" s="1">
        <v>2.02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0.19</v>
      </c>
      <c r="AT95" s="1">
        <v>8</v>
      </c>
      <c r="AU95" s="1">
        <v>29.57</v>
      </c>
      <c r="AV95" s="1">
        <v>1</v>
      </c>
      <c r="AW95" s="1">
        <v>0.1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31</v>
      </c>
      <c r="BE95" s="1">
        <v>5.9</v>
      </c>
      <c r="BF95" s="1">
        <v>3</v>
      </c>
      <c r="BG95" s="1">
        <v>9.2100000000000009</v>
      </c>
      <c r="BH95" s="1">
        <v>0</v>
      </c>
      <c r="BI95" s="1">
        <v>0</v>
      </c>
    </row>
    <row r="96" spans="1:61" x14ac:dyDescent="0.3">
      <c r="A96" s="1" t="s">
        <v>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1</v>
      </c>
      <c r="H96" s="3">
        <v>0</v>
      </c>
      <c r="I96" s="3" t="s">
        <v>61</v>
      </c>
      <c r="J96" s="3">
        <v>1</v>
      </c>
      <c r="K96" s="3">
        <v>0</v>
      </c>
      <c r="L96" s="3">
        <v>0</v>
      </c>
      <c r="M96" s="3">
        <v>5</v>
      </c>
      <c r="N96" s="3">
        <v>352</v>
      </c>
      <c r="O96" s="1">
        <v>44.96</v>
      </c>
      <c r="P96" s="3">
        <v>0</v>
      </c>
      <c r="Q96" s="1">
        <v>0</v>
      </c>
      <c r="R96" s="3">
        <v>56</v>
      </c>
      <c r="S96" s="1">
        <v>106</v>
      </c>
      <c r="T96" s="3">
        <v>412</v>
      </c>
      <c r="U96" s="1">
        <v>151.80000000000001</v>
      </c>
      <c r="V96" s="3">
        <v>72</v>
      </c>
      <c r="W96" s="1">
        <v>108.28</v>
      </c>
      <c r="X96" s="3">
        <v>336</v>
      </c>
      <c r="Y96" s="12">
        <v>42.68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4</v>
      </c>
      <c r="AG96" s="1">
        <v>0.8</v>
      </c>
      <c r="AH96" s="1">
        <v>7</v>
      </c>
      <c r="AI96" s="1">
        <v>3.23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7</v>
      </c>
      <c r="AU96" s="1">
        <v>23.04</v>
      </c>
      <c r="AV96" s="1">
        <v>1</v>
      </c>
      <c r="AW96" s="1">
        <v>0.21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77</v>
      </c>
      <c r="BE96" s="1">
        <v>7.21</v>
      </c>
      <c r="BF96" s="1">
        <v>7</v>
      </c>
      <c r="BG96" s="1">
        <v>3.46</v>
      </c>
      <c r="BH96" s="1">
        <v>4</v>
      </c>
      <c r="BI96" s="1">
        <v>0</v>
      </c>
    </row>
    <row r="97" spans="1:61" x14ac:dyDescent="0.3">
      <c r="A97" s="1" t="s">
        <v>2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1</v>
      </c>
      <c r="H97" s="3">
        <v>0</v>
      </c>
      <c r="I97" s="3" t="s">
        <v>61</v>
      </c>
      <c r="J97" s="3">
        <v>1</v>
      </c>
      <c r="K97" s="3">
        <v>0</v>
      </c>
      <c r="L97" s="3">
        <v>0</v>
      </c>
      <c r="M97" s="3">
        <v>6</v>
      </c>
      <c r="N97" s="3">
        <v>340</v>
      </c>
      <c r="O97" s="1">
        <v>49.84</v>
      </c>
      <c r="P97" s="3">
        <v>0</v>
      </c>
      <c r="Q97" s="1">
        <v>0</v>
      </c>
      <c r="R97" s="3">
        <v>20</v>
      </c>
      <c r="S97" s="1">
        <v>30.64</v>
      </c>
      <c r="T97" s="3">
        <v>360</v>
      </c>
      <c r="U97" s="1">
        <v>80.48</v>
      </c>
      <c r="V97" s="3">
        <v>64</v>
      </c>
      <c r="W97" s="1">
        <v>37</v>
      </c>
      <c r="X97" s="3">
        <v>296</v>
      </c>
      <c r="Y97" s="12">
        <v>43.480000000000004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9</v>
      </c>
      <c r="AG97" s="1">
        <v>2.48</v>
      </c>
      <c r="AH97" s="1">
        <v>5</v>
      </c>
      <c r="AI97" s="1">
        <v>1.76</v>
      </c>
      <c r="AJ97" s="1">
        <v>1</v>
      </c>
      <c r="AK97" s="1">
        <v>0.37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4.6399999999999997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70</v>
      </c>
      <c r="BE97" s="1">
        <v>7.85</v>
      </c>
      <c r="BF97" s="1">
        <v>4</v>
      </c>
      <c r="BG97" s="1">
        <v>3.0200000000000005</v>
      </c>
      <c r="BH97" s="1">
        <v>2</v>
      </c>
      <c r="BI97" s="1">
        <v>0</v>
      </c>
    </row>
    <row r="98" spans="1:61" x14ac:dyDescent="0.3">
      <c r="A98" s="1" t="s">
        <v>2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1</v>
      </c>
      <c r="H98" s="3">
        <v>0</v>
      </c>
      <c r="I98" s="3" t="s">
        <v>62</v>
      </c>
      <c r="J98" s="3">
        <v>0</v>
      </c>
      <c r="K98" s="3">
        <v>1</v>
      </c>
      <c r="L98" s="3">
        <v>0</v>
      </c>
      <c r="M98" s="3">
        <v>1</v>
      </c>
      <c r="N98" s="3">
        <v>92</v>
      </c>
      <c r="O98" s="1">
        <v>20.52</v>
      </c>
      <c r="P98" s="3">
        <v>0</v>
      </c>
      <c r="Q98" s="1">
        <v>0</v>
      </c>
      <c r="R98" s="3">
        <v>48</v>
      </c>
      <c r="S98" s="1">
        <v>86.639999999999986</v>
      </c>
      <c r="T98" s="3">
        <v>140</v>
      </c>
      <c r="U98" s="1">
        <v>107.16</v>
      </c>
      <c r="V98" s="3">
        <v>28</v>
      </c>
      <c r="W98" s="1">
        <v>56.879999999999995</v>
      </c>
      <c r="X98" s="3">
        <v>112</v>
      </c>
      <c r="Y98" s="12">
        <v>50.279999999999994</v>
      </c>
      <c r="Z98" s="3"/>
      <c r="AA98" s="1"/>
      <c r="AB98" s="3"/>
      <c r="AC98" s="1"/>
      <c r="AD98" s="1"/>
      <c r="AE98" s="1"/>
      <c r="AF98" s="3">
        <v>1</v>
      </c>
      <c r="AG98" s="1">
        <v>0.14000000000000001</v>
      </c>
      <c r="AH98" s="3">
        <v>3</v>
      </c>
      <c r="AI98" s="1">
        <v>1.21</v>
      </c>
      <c r="AJ98" s="3"/>
      <c r="AK98" s="1"/>
      <c r="AL98" s="3"/>
      <c r="AM98" s="1"/>
      <c r="AN98" s="3"/>
      <c r="AO98" s="1"/>
      <c r="AP98" s="3"/>
      <c r="AQ98" s="1"/>
      <c r="AR98" s="3"/>
      <c r="AS98" s="1"/>
      <c r="AT98" s="3">
        <v>3</v>
      </c>
      <c r="AU98" s="1">
        <v>12.87</v>
      </c>
      <c r="AV98" s="3"/>
      <c r="AW98" s="1"/>
      <c r="AX98" s="3"/>
      <c r="AY98" s="1"/>
      <c r="AZ98" s="3"/>
      <c r="BA98" s="1"/>
      <c r="BB98" s="3"/>
      <c r="BC98" s="1"/>
      <c r="BD98" s="3">
        <v>19</v>
      </c>
      <c r="BE98" s="1">
        <v>3.78</v>
      </c>
      <c r="BF98" s="3">
        <v>9</v>
      </c>
      <c r="BG98" s="1">
        <v>8.7899999999999991</v>
      </c>
      <c r="BH98" s="3"/>
      <c r="BI98" s="1"/>
    </row>
    <row r="99" spans="1:61" x14ac:dyDescent="0.3">
      <c r="A99" s="1" t="s">
        <v>2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1</v>
      </c>
      <c r="H99" s="3">
        <v>0</v>
      </c>
      <c r="I99" s="3" t="s">
        <v>62</v>
      </c>
      <c r="J99" s="3">
        <v>0</v>
      </c>
      <c r="K99" s="3">
        <v>1</v>
      </c>
      <c r="L99" s="3">
        <v>0</v>
      </c>
      <c r="M99" s="3">
        <v>2</v>
      </c>
      <c r="N99" s="3">
        <v>112</v>
      </c>
      <c r="O99" s="1">
        <v>13.239999999999998</v>
      </c>
      <c r="P99" s="3">
        <v>0</v>
      </c>
      <c r="Q99" s="1">
        <v>0</v>
      </c>
      <c r="R99" s="3">
        <v>60</v>
      </c>
      <c r="S99" s="1">
        <v>132.91999999999999</v>
      </c>
      <c r="T99" s="3">
        <v>172</v>
      </c>
      <c r="U99" s="1">
        <v>146.16</v>
      </c>
      <c r="V99" s="3">
        <v>52</v>
      </c>
      <c r="W99" s="1">
        <v>117.11999999999999</v>
      </c>
      <c r="X99" s="3">
        <v>120</v>
      </c>
      <c r="Y99" s="12">
        <v>29.04</v>
      </c>
      <c r="Z99" s="3"/>
      <c r="AA99" s="1"/>
      <c r="AB99" s="3"/>
      <c r="AC99" s="1"/>
      <c r="AD99" s="1"/>
      <c r="AE99" s="1"/>
      <c r="AF99" s="3">
        <v>6</v>
      </c>
      <c r="AG99" s="1">
        <v>1.4</v>
      </c>
      <c r="AH99" s="3">
        <v>1</v>
      </c>
      <c r="AI99" s="1">
        <v>0.25</v>
      </c>
      <c r="AJ99" s="3"/>
      <c r="AK99" s="1"/>
      <c r="AL99" s="3"/>
      <c r="AM99" s="1"/>
      <c r="AN99" s="3"/>
      <c r="AO99" s="1"/>
      <c r="AP99" s="3"/>
      <c r="AQ99" s="1"/>
      <c r="AR99" s="3"/>
      <c r="AS99" s="1"/>
      <c r="AT99" s="3">
        <v>6</v>
      </c>
      <c r="AU99" s="1">
        <v>27.63</v>
      </c>
      <c r="AV99" s="3"/>
      <c r="AW99" s="1"/>
      <c r="AX99" s="3"/>
      <c r="AY99" s="1"/>
      <c r="AZ99" s="3"/>
      <c r="BA99" s="1"/>
      <c r="BB99" s="3">
        <v>0</v>
      </c>
      <c r="BC99" s="1">
        <v>0</v>
      </c>
      <c r="BD99" s="3">
        <v>21</v>
      </c>
      <c r="BE99" s="1">
        <v>1.66</v>
      </c>
      <c r="BF99" s="3">
        <v>9</v>
      </c>
      <c r="BG99" s="1">
        <v>5.6</v>
      </c>
      <c r="BH99" s="3"/>
      <c r="BI99" s="1"/>
    </row>
    <row r="100" spans="1:61" x14ac:dyDescent="0.3">
      <c r="A100" s="1" t="s">
        <v>2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1</v>
      </c>
      <c r="H100" s="3">
        <v>0</v>
      </c>
      <c r="I100" s="3" t="s">
        <v>62</v>
      </c>
      <c r="J100" s="3">
        <v>0</v>
      </c>
      <c r="K100" s="3">
        <v>1</v>
      </c>
      <c r="L100" s="3">
        <v>0</v>
      </c>
      <c r="M100" s="3">
        <v>3</v>
      </c>
      <c r="N100" s="3">
        <v>128</v>
      </c>
      <c r="O100" s="1">
        <v>18.919999999999998</v>
      </c>
      <c r="P100" s="3">
        <v>4</v>
      </c>
      <c r="Q100" s="1">
        <v>0.88</v>
      </c>
      <c r="R100" s="3">
        <v>68</v>
      </c>
      <c r="S100" s="1">
        <v>120.80000000000001</v>
      </c>
      <c r="T100" s="3">
        <v>200</v>
      </c>
      <c r="U100" s="1">
        <v>140.6</v>
      </c>
      <c r="V100" s="3">
        <v>56</v>
      </c>
      <c r="W100" s="1">
        <v>118.56</v>
      </c>
      <c r="X100" s="3">
        <v>144</v>
      </c>
      <c r="Y100" s="12">
        <v>22.04</v>
      </c>
      <c r="Z100" s="3"/>
      <c r="AA100" s="1"/>
      <c r="AB100" s="3"/>
      <c r="AC100" s="1"/>
      <c r="AD100" s="1"/>
      <c r="AE100" s="1"/>
      <c r="AF100" s="3">
        <v>2</v>
      </c>
      <c r="AG100" s="1">
        <v>0.55000000000000004</v>
      </c>
      <c r="AH100" s="3">
        <v>4</v>
      </c>
      <c r="AI100" s="1">
        <v>1.1499999999999999</v>
      </c>
      <c r="AJ100" s="3"/>
      <c r="AK100" s="1"/>
      <c r="AL100" s="3"/>
      <c r="AM100" s="1"/>
      <c r="AN100" s="3"/>
      <c r="AO100" s="1"/>
      <c r="AP100" s="3"/>
      <c r="AQ100" s="1"/>
      <c r="AR100" s="3"/>
      <c r="AS100" s="1"/>
      <c r="AT100" s="3">
        <v>8</v>
      </c>
      <c r="AU100" s="1">
        <v>27.94</v>
      </c>
      <c r="AV100" s="3"/>
      <c r="AW100" s="1"/>
      <c r="AX100" s="3"/>
      <c r="AY100" s="1"/>
      <c r="AZ100" s="3"/>
      <c r="BA100" s="1"/>
      <c r="BB100" s="3">
        <v>1</v>
      </c>
      <c r="BC100" s="1">
        <v>0.22</v>
      </c>
      <c r="BD100" s="3">
        <v>26</v>
      </c>
      <c r="BE100" s="1">
        <v>3.03</v>
      </c>
      <c r="BF100" s="3">
        <v>9</v>
      </c>
      <c r="BG100" s="1">
        <v>2.2599999999999998</v>
      </c>
      <c r="BH100" s="3"/>
      <c r="BI100" s="1"/>
    </row>
    <row r="101" spans="1:61" x14ac:dyDescent="0.3">
      <c r="A101" s="1" t="s">
        <v>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 s="3" t="s">
        <v>62</v>
      </c>
      <c r="J101" s="3">
        <v>0</v>
      </c>
      <c r="K101" s="3">
        <v>1</v>
      </c>
      <c r="L101" s="3">
        <v>0</v>
      </c>
      <c r="M101" s="3">
        <v>4</v>
      </c>
      <c r="N101" s="3">
        <v>148</v>
      </c>
      <c r="O101" s="1">
        <v>36.400000000000006</v>
      </c>
      <c r="P101" s="3">
        <v>0</v>
      </c>
      <c r="Q101" s="1">
        <v>0</v>
      </c>
      <c r="R101" s="3">
        <v>72</v>
      </c>
      <c r="S101" s="1">
        <v>188.88</v>
      </c>
      <c r="T101" s="3">
        <v>220</v>
      </c>
      <c r="U101" s="1">
        <v>225.27999999999997</v>
      </c>
      <c r="V101" s="3">
        <v>96</v>
      </c>
      <c r="W101" s="1">
        <v>188.51999999999998</v>
      </c>
      <c r="X101" s="3">
        <v>124</v>
      </c>
      <c r="Y101" s="12">
        <v>36.760000000000005</v>
      </c>
      <c r="Z101" s="3"/>
      <c r="AA101" s="1"/>
      <c r="AB101" s="3"/>
      <c r="AC101" s="1"/>
      <c r="AD101" s="1"/>
      <c r="AE101" s="1"/>
      <c r="AF101" s="3">
        <v>5</v>
      </c>
      <c r="AG101" s="1">
        <v>1.17</v>
      </c>
      <c r="AH101" s="3">
        <v>8</v>
      </c>
      <c r="AI101" s="1">
        <v>3.56</v>
      </c>
      <c r="AJ101" s="3"/>
      <c r="AK101" s="1"/>
      <c r="AL101" s="3"/>
      <c r="AM101" s="1"/>
      <c r="AN101" s="3"/>
      <c r="AO101" s="1"/>
      <c r="AP101" s="3"/>
      <c r="AQ101" s="1"/>
      <c r="AR101" s="3"/>
      <c r="AS101" s="1"/>
      <c r="AT101" s="3">
        <v>11</v>
      </c>
      <c r="AU101" s="1">
        <v>42.4</v>
      </c>
      <c r="AV101" s="3"/>
      <c r="AW101" s="1"/>
      <c r="AX101" s="3"/>
      <c r="AY101" s="1"/>
      <c r="AZ101" s="3"/>
      <c r="BA101" s="1"/>
      <c r="BB101" s="3"/>
      <c r="BC101" s="1"/>
      <c r="BD101" s="3">
        <v>24</v>
      </c>
      <c r="BE101" s="1">
        <v>4.37</v>
      </c>
      <c r="BF101" s="3">
        <v>7</v>
      </c>
      <c r="BG101" s="1">
        <v>4.82</v>
      </c>
      <c r="BH101" s="3"/>
      <c r="BI101" s="1"/>
    </row>
    <row r="102" spans="1:61" x14ac:dyDescent="0.3">
      <c r="A102" s="1" t="s">
        <v>2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1</v>
      </c>
      <c r="H102" s="3">
        <v>0</v>
      </c>
      <c r="I102" s="3" t="s">
        <v>62</v>
      </c>
      <c r="J102" s="3">
        <v>0</v>
      </c>
      <c r="K102" s="3">
        <v>1</v>
      </c>
      <c r="L102" s="3">
        <v>0</v>
      </c>
      <c r="M102" s="3">
        <v>5</v>
      </c>
      <c r="N102" s="3">
        <v>148</v>
      </c>
      <c r="O102" s="1">
        <v>31.119999999999997</v>
      </c>
      <c r="P102" s="3">
        <v>0</v>
      </c>
      <c r="Q102" s="1">
        <v>0</v>
      </c>
      <c r="R102" s="3">
        <v>40</v>
      </c>
      <c r="S102" s="1">
        <v>102.56</v>
      </c>
      <c r="T102" s="3">
        <v>192</v>
      </c>
      <c r="U102" s="1">
        <v>134.6</v>
      </c>
      <c r="V102" s="3">
        <v>48</v>
      </c>
      <c r="W102" s="1">
        <v>91.12</v>
      </c>
      <c r="X102" s="3">
        <v>140</v>
      </c>
      <c r="Y102" s="12">
        <v>42.56</v>
      </c>
      <c r="Z102" s="3"/>
      <c r="AA102" s="1"/>
      <c r="AB102" s="3"/>
      <c r="AC102" s="1"/>
      <c r="AD102" s="1"/>
      <c r="AE102" s="1"/>
      <c r="AF102" s="3"/>
      <c r="AG102" s="1"/>
      <c r="AH102" s="3">
        <v>7</v>
      </c>
      <c r="AI102" s="1">
        <v>3.44</v>
      </c>
      <c r="AJ102" s="3">
        <v>1</v>
      </c>
      <c r="AK102" s="1">
        <v>0.5</v>
      </c>
      <c r="AL102" s="3"/>
      <c r="AM102" s="1"/>
      <c r="AN102" s="3"/>
      <c r="AO102" s="1"/>
      <c r="AP102" s="3"/>
      <c r="AQ102" s="1"/>
      <c r="AR102" s="3"/>
      <c r="AS102" s="1"/>
      <c r="AT102" s="3">
        <v>4</v>
      </c>
      <c r="AU102" s="1">
        <v>18.84</v>
      </c>
      <c r="AV102" s="3">
        <v>1</v>
      </c>
      <c r="AW102" s="1">
        <v>0.23</v>
      </c>
      <c r="AX102" s="3"/>
      <c r="AY102" s="1"/>
      <c r="AZ102" s="3"/>
      <c r="BA102" s="1"/>
      <c r="BB102" s="3"/>
      <c r="BC102" s="1"/>
      <c r="BD102" s="3">
        <v>29</v>
      </c>
      <c r="BE102" s="1">
        <v>3.84</v>
      </c>
      <c r="BF102" s="3">
        <v>6</v>
      </c>
      <c r="BG102" s="1">
        <v>6.8</v>
      </c>
      <c r="BH102" s="3">
        <v>1</v>
      </c>
      <c r="BI102" s="1"/>
    </row>
    <row r="103" spans="1:61" x14ac:dyDescent="0.3">
      <c r="A103" s="1" t="s">
        <v>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1</v>
      </c>
      <c r="H103" s="3">
        <v>0</v>
      </c>
      <c r="I103" s="3" t="s">
        <v>62</v>
      </c>
      <c r="J103" s="3">
        <v>0</v>
      </c>
      <c r="K103" s="3">
        <v>1</v>
      </c>
      <c r="L103" s="3">
        <v>0</v>
      </c>
      <c r="M103" s="3">
        <v>6</v>
      </c>
      <c r="N103" s="3">
        <v>188</v>
      </c>
      <c r="O103" s="1">
        <v>22.52</v>
      </c>
      <c r="P103" s="3">
        <v>4</v>
      </c>
      <c r="Q103" s="1">
        <v>0.88</v>
      </c>
      <c r="R103" s="3">
        <v>88</v>
      </c>
      <c r="S103" s="1">
        <v>123.24000000000001</v>
      </c>
      <c r="T103" s="3">
        <v>280</v>
      </c>
      <c r="U103" s="1">
        <v>146.63999999999999</v>
      </c>
      <c r="V103" s="3">
        <v>40</v>
      </c>
      <c r="W103" s="1">
        <v>50.64</v>
      </c>
      <c r="X103" s="3">
        <v>240</v>
      </c>
      <c r="Y103" s="12">
        <v>96</v>
      </c>
      <c r="Z103" s="3"/>
      <c r="AA103" s="1"/>
      <c r="AB103" s="3"/>
      <c r="AC103" s="1"/>
      <c r="AD103" s="1"/>
      <c r="AE103" s="1"/>
      <c r="AF103" s="3">
        <v>6</v>
      </c>
      <c r="AG103" s="1">
        <v>0.98</v>
      </c>
      <c r="AH103" s="3">
        <v>1</v>
      </c>
      <c r="AI103" s="1">
        <v>0.55000000000000004</v>
      </c>
      <c r="AJ103" s="3"/>
      <c r="AK103" s="1"/>
      <c r="AL103" s="3"/>
      <c r="AM103" s="1"/>
      <c r="AN103" s="3"/>
      <c r="AO103" s="1"/>
      <c r="AP103" s="3"/>
      <c r="AQ103" s="1"/>
      <c r="AR103" s="3"/>
      <c r="AS103" s="1"/>
      <c r="AT103" s="3">
        <v>3</v>
      </c>
      <c r="AU103" s="1">
        <v>11.13</v>
      </c>
      <c r="AV103" s="3"/>
      <c r="AW103" s="1"/>
      <c r="AX103" s="3"/>
      <c r="AY103" s="1"/>
      <c r="AZ103" s="3"/>
      <c r="BA103" s="1"/>
      <c r="BB103" s="3">
        <v>1</v>
      </c>
      <c r="BC103" s="1">
        <v>0.22</v>
      </c>
      <c r="BD103" s="3">
        <v>40</v>
      </c>
      <c r="BE103" s="1">
        <v>4.0999999999999996</v>
      </c>
      <c r="BF103" s="3">
        <v>19</v>
      </c>
      <c r="BG103" s="1">
        <v>19.68</v>
      </c>
      <c r="BH103" s="3"/>
      <c r="BI103" s="1"/>
    </row>
    <row r="104" spans="1:61" x14ac:dyDescent="0.3">
      <c r="A104" s="1" t="s">
        <v>2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1</v>
      </c>
      <c r="H104" s="3">
        <v>0</v>
      </c>
      <c r="I104" s="3" t="s">
        <v>113</v>
      </c>
      <c r="J104" s="3">
        <v>0</v>
      </c>
      <c r="K104" s="3">
        <v>0</v>
      </c>
      <c r="L104" s="3">
        <v>1</v>
      </c>
      <c r="M104" s="3">
        <v>1</v>
      </c>
      <c r="N104" s="3">
        <v>144</v>
      </c>
      <c r="O104" s="1">
        <v>25.84</v>
      </c>
      <c r="P104" s="3">
        <v>0</v>
      </c>
      <c r="Q104" s="1">
        <v>0</v>
      </c>
      <c r="R104" s="3">
        <v>48</v>
      </c>
      <c r="S104" s="1">
        <v>154.4</v>
      </c>
      <c r="T104" s="3">
        <v>192</v>
      </c>
      <c r="U104" s="1">
        <v>180.24</v>
      </c>
      <c r="V104" s="3">
        <v>32</v>
      </c>
      <c r="W104" s="1">
        <v>117.28</v>
      </c>
      <c r="X104" s="3">
        <v>160</v>
      </c>
      <c r="Y104" s="12">
        <v>62.96</v>
      </c>
      <c r="Z104" s="3"/>
      <c r="AA104" s="1"/>
      <c r="AB104" s="3"/>
      <c r="AC104" s="1"/>
      <c r="AD104" s="1"/>
      <c r="AE104" s="1"/>
      <c r="AF104" s="3">
        <v>1</v>
      </c>
      <c r="AG104" s="1">
        <v>0.27</v>
      </c>
      <c r="AH104" s="3"/>
      <c r="AI104" s="1"/>
      <c r="AJ104" s="3"/>
      <c r="AK104" s="1"/>
      <c r="AL104" s="3"/>
      <c r="AM104" s="1"/>
      <c r="AN104" s="3"/>
      <c r="AO104" s="1"/>
      <c r="AP104" s="3"/>
      <c r="AQ104" s="1"/>
      <c r="AR104" s="3"/>
      <c r="AS104" s="1"/>
      <c r="AT104" s="3">
        <v>3</v>
      </c>
      <c r="AU104" s="1">
        <v>14.39</v>
      </c>
      <c r="AV104" s="3"/>
      <c r="AW104" s="1"/>
      <c r="AX104" s="3"/>
      <c r="AY104" s="1"/>
      <c r="AZ104" s="3"/>
      <c r="BA104" s="1"/>
      <c r="BB104" s="3"/>
      <c r="BC104" s="1"/>
      <c r="BD104" s="3">
        <v>17</v>
      </c>
      <c r="BE104" s="1">
        <v>2.96</v>
      </c>
      <c r="BF104" s="3">
        <v>3</v>
      </c>
      <c r="BG104" s="1">
        <v>4.91</v>
      </c>
      <c r="BH104" s="3"/>
      <c r="BI104" s="1"/>
    </row>
    <row r="105" spans="1:61" x14ac:dyDescent="0.3">
      <c r="A105" s="1" t="s">
        <v>2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1</v>
      </c>
      <c r="H105" s="3">
        <v>0</v>
      </c>
      <c r="I105" s="3" t="s">
        <v>113</v>
      </c>
      <c r="J105" s="3">
        <v>0</v>
      </c>
      <c r="K105" s="3">
        <v>0</v>
      </c>
      <c r="L105" s="3">
        <v>1</v>
      </c>
      <c r="M105" s="3">
        <v>2</v>
      </c>
      <c r="N105" s="3">
        <v>256</v>
      </c>
      <c r="O105" s="1">
        <v>44.480000000000004</v>
      </c>
      <c r="P105" s="3">
        <v>0</v>
      </c>
      <c r="Q105" s="1">
        <v>0</v>
      </c>
      <c r="R105" s="3">
        <v>56</v>
      </c>
      <c r="S105" s="1">
        <v>188.72</v>
      </c>
      <c r="T105" s="3">
        <v>312</v>
      </c>
      <c r="U105" s="1">
        <v>233.20000000000002</v>
      </c>
      <c r="V105" s="3">
        <v>96</v>
      </c>
      <c r="W105" s="1">
        <v>197.52</v>
      </c>
      <c r="X105" s="3">
        <v>216</v>
      </c>
      <c r="Y105" s="12">
        <v>35.68</v>
      </c>
      <c r="Z105" s="3"/>
      <c r="AA105" s="1"/>
      <c r="AB105" s="3"/>
      <c r="AC105" s="1"/>
      <c r="AD105" s="1"/>
      <c r="AE105" s="1"/>
      <c r="AF105" s="3">
        <v>3</v>
      </c>
      <c r="AG105" s="1">
        <v>0.75</v>
      </c>
      <c r="AH105" s="3">
        <v>4</v>
      </c>
      <c r="AI105" s="1">
        <v>0.85</v>
      </c>
      <c r="AJ105" s="3"/>
      <c r="AK105" s="1"/>
      <c r="AL105" s="3"/>
      <c r="AM105" s="1"/>
      <c r="AN105" s="3"/>
      <c r="AO105" s="1"/>
      <c r="AP105" s="3"/>
      <c r="AQ105" s="1"/>
      <c r="AR105" s="3"/>
      <c r="AS105" s="1"/>
      <c r="AT105" s="3">
        <v>5</v>
      </c>
      <c r="AU105" s="1">
        <v>23.09</v>
      </c>
      <c r="AV105" s="3"/>
      <c r="AW105" s="1"/>
      <c r="AX105" s="3"/>
      <c r="AY105" s="1"/>
      <c r="AZ105" s="3"/>
      <c r="BA105" s="1"/>
      <c r="BB105" s="3"/>
      <c r="BC105" s="1"/>
      <c r="BD105" s="3">
        <v>25</v>
      </c>
      <c r="BE105" s="1">
        <v>3.96</v>
      </c>
      <c r="BF105" s="3">
        <v>2</v>
      </c>
      <c r="BG105" s="1">
        <v>0.5</v>
      </c>
      <c r="BH105" s="3"/>
      <c r="BI105" s="1"/>
    </row>
    <row r="106" spans="1:61" x14ac:dyDescent="0.3">
      <c r="A106" s="1" t="s">
        <v>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1</v>
      </c>
      <c r="H106" s="3">
        <v>0</v>
      </c>
      <c r="I106" s="3" t="s">
        <v>113</v>
      </c>
      <c r="J106" s="3">
        <v>0</v>
      </c>
      <c r="K106" s="3">
        <v>0</v>
      </c>
      <c r="L106" s="3">
        <v>1</v>
      </c>
      <c r="M106" s="3">
        <v>3</v>
      </c>
      <c r="N106" s="3">
        <v>264</v>
      </c>
      <c r="O106" s="1">
        <v>47.839999999999996</v>
      </c>
      <c r="P106" s="3">
        <v>8</v>
      </c>
      <c r="Q106" s="1">
        <v>1.04</v>
      </c>
      <c r="R106" s="3">
        <v>80</v>
      </c>
      <c r="S106" s="1">
        <v>146.88000000000002</v>
      </c>
      <c r="T106" s="3">
        <v>352</v>
      </c>
      <c r="U106" s="1">
        <v>195.76000000000002</v>
      </c>
      <c r="V106" s="3">
        <v>104</v>
      </c>
      <c r="W106" s="1">
        <v>152.80000000000001</v>
      </c>
      <c r="X106" s="3">
        <v>248</v>
      </c>
      <c r="Y106" s="12">
        <v>42.959999999999994</v>
      </c>
      <c r="Z106" s="3"/>
      <c r="AA106" s="1"/>
      <c r="AB106" s="3"/>
      <c r="AC106" s="1"/>
      <c r="AD106" s="1"/>
      <c r="AE106" s="1"/>
      <c r="AF106" s="3">
        <v>3</v>
      </c>
      <c r="AG106" s="1">
        <v>0.69</v>
      </c>
      <c r="AH106" s="3">
        <v>7</v>
      </c>
      <c r="AI106" s="1">
        <v>1.74</v>
      </c>
      <c r="AJ106" s="3"/>
      <c r="AK106" s="1"/>
      <c r="AL106" s="3"/>
      <c r="AM106" s="1"/>
      <c r="AN106" s="3"/>
      <c r="AO106" s="1"/>
      <c r="AP106" s="3"/>
      <c r="AQ106" s="1"/>
      <c r="AR106" s="3"/>
      <c r="AS106" s="1"/>
      <c r="AT106" s="3">
        <v>3</v>
      </c>
      <c r="AU106" s="1">
        <v>16.670000000000002</v>
      </c>
      <c r="AV106" s="3"/>
      <c r="AW106" s="1"/>
      <c r="AX106" s="3"/>
      <c r="AY106" s="1"/>
      <c r="AZ106" s="3"/>
      <c r="BA106" s="1"/>
      <c r="BB106" s="3">
        <v>1</v>
      </c>
      <c r="BC106" s="1">
        <v>0.13</v>
      </c>
      <c r="BD106" s="3">
        <v>23</v>
      </c>
      <c r="BE106" s="1">
        <v>3.55</v>
      </c>
      <c r="BF106" s="3">
        <v>7</v>
      </c>
      <c r="BG106" s="1">
        <v>1.69</v>
      </c>
      <c r="BH106" s="3"/>
      <c r="BI106" s="1"/>
    </row>
    <row r="107" spans="1:61" x14ac:dyDescent="0.3">
      <c r="A107" s="1" t="s">
        <v>2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1</v>
      </c>
      <c r="H107" s="3">
        <v>0</v>
      </c>
      <c r="I107" s="3" t="s">
        <v>113</v>
      </c>
      <c r="J107" s="3">
        <v>0</v>
      </c>
      <c r="K107" s="3">
        <v>0</v>
      </c>
      <c r="L107" s="3">
        <v>1</v>
      </c>
      <c r="M107" s="3">
        <v>4</v>
      </c>
      <c r="N107" s="3">
        <v>256</v>
      </c>
      <c r="O107" s="1">
        <v>54.8</v>
      </c>
      <c r="P107" s="3">
        <v>0</v>
      </c>
      <c r="Q107" s="1">
        <v>0</v>
      </c>
      <c r="R107" s="3">
        <v>48</v>
      </c>
      <c r="S107" s="1">
        <v>176.72</v>
      </c>
      <c r="T107" s="3">
        <v>304</v>
      </c>
      <c r="U107" s="1">
        <v>231.52</v>
      </c>
      <c r="V107" s="3">
        <v>136</v>
      </c>
      <c r="W107" s="1">
        <v>204</v>
      </c>
      <c r="X107" s="3">
        <v>168</v>
      </c>
      <c r="Y107" s="12">
        <v>27.52</v>
      </c>
      <c r="Z107" s="3"/>
      <c r="AA107" s="1"/>
      <c r="AB107" s="3"/>
      <c r="AC107" s="1"/>
      <c r="AD107" s="1"/>
      <c r="AE107" s="1"/>
      <c r="AF107" s="3">
        <v>5</v>
      </c>
      <c r="AG107" s="1">
        <v>1.0900000000000001</v>
      </c>
      <c r="AH107" s="3">
        <v>7</v>
      </c>
      <c r="AI107" s="1">
        <v>2.41</v>
      </c>
      <c r="AJ107" s="3"/>
      <c r="AK107" s="1"/>
      <c r="AL107" s="3"/>
      <c r="AM107" s="1"/>
      <c r="AN107" s="3"/>
      <c r="AO107" s="1"/>
      <c r="AP107" s="3"/>
      <c r="AQ107" s="1"/>
      <c r="AR107" s="3"/>
      <c r="AS107" s="1"/>
      <c r="AT107" s="3">
        <v>5</v>
      </c>
      <c r="AU107" s="1">
        <v>22</v>
      </c>
      <c r="AV107" s="3"/>
      <c r="AW107" s="1"/>
      <c r="AX107" s="3"/>
      <c r="AY107" s="1"/>
      <c r="AZ107" s="3"/>
      <c r="BA107" s="1"/>
      <c r="BB107" s="3">
        <v>0</v>
      </c>
      <c r="BC107" s="1">
        <v>0</v>
      </c>
      <c r="BD107" s="3">
        <v>20</v>
      </c>
      <c r="BE107" s="1">
        <v>3.35</v>
      </c>
      <c r="BF107" s="3">
        <v>1</v>
      </c>
      <c r="BG107" s="1">
        <v>0.09</v>
      </c>
      <c r="BH107" s="3"/>
      <c r="BI107" s="1"/>
    </row>
    <row r="108" spans="1:61" x14ac:dyDescent="0.3">
      <c r="A108" s="1" t="s">
        <v>2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1</v>
      </c>
      <c r="H108" s="3">
        <v>0</v>
      </c>
      <c r="I108" s="3" t="s">
        <v>113</v>
      </c>
      <c r="J108" s="3">
        <v>0</v>
      </c>
      <c r="K108" s="3">
        <v>0</v>
      </c>
      <c r="L108" s="3">
        <v>1</v>
      </c>
      <c r="M108" s="3">
        <v>5</v>
      </c>
      <c r="N108" s="3">
        <v>232</v>
      </c>
      <c r="O108" s="1">
        <v>34.799999999999997</v>
      </c>
      <c r="P108" s="3">
        <v>0</v>
      </c>
      <c r="Q108" s="1">
        <v>0</v>
      </c>
      <c r="R108" s="3">
        <v>32</v>
      </c>
      <c r="S108" s="1">
        <v>42</v>
      </c>
      <c r="T108" s="3">
        <v>264</v>
      </c>
      <c r="U108" s="1">
        <v>76.8</v>
      </c>
      <c r="V108" s="3">
        <v>32</v>
      </c>
      <c r="W108" s="1">
        <v>35.36</v>
      </c>
      <c r="X108" s="3">
        <v>232</v>
      </c>
      <c r="Y108" s="12">
        <v>41.44</v>
      </c>
      <c r="Z108" s="3"/>
      <c r="AA108" s="1"/>
      <c r="AB108" s="3"/>
      <c r="AC108" s="1"/>
      <c r="AD108" s="1"/>
      <c r="AE108" s="1"/>
      <c r="AF108" s="3">
        <v>2</v>
      </c>
      <c r="AG108" s="1">
        <v>0.42</v>
      </c>
      <c r="AH108" s="3">
        <v>1</v>
      </c>
      <c r="AI108" s="1">
        <v>0.56000000000000005</v>
      </c>
      <c r="AJ108" s="3"/>
      <c r="AK108" s="1"/>
      <c r="AL108" s="3"/>
      <c r="AM108" s="1"/>
      <c r="AN108" s="3"/>
      <c r="AO108" s="1"/>
      <c r="AP108" s="3"/>
      <c r="AQ108" s="1"/>
      <c r="AR108" s="3"/>
      <c r="AS108" s="1"/>
      <c r="AT108" s="3">
        <v>1</v>
      </c>
      <c r="AU108" s="1">
        <v>3.44</v>
      </c>
      <c r="AV108" s="3"/>
      <c r="AW108" s="1"/>
      <c r="AX108" s="3"/>
      <c r="AY108" s="1"/>
      <c r="AZ108" s="3"/>
      <c r="BA108" s="1"/>
      <c r="BB108" s="3"/>
      <c r="BC108" s="1"/>
      <c r="BD108" s="3">
        <v>26</v>
      </c>
      <c r="BE108" s="1">
        <v>3.37</v>
      </c>
      <c r="BF108" s="3">
        <v>3</v>
      </c>
      <c r="BG108" s="1">
        <v>1.81</v>
      </c>
      <c r="BH108" s="3">
        <v>1</v>
      </c>
      <c r="BI108" s="1"/>
    </row>
    <row r="109" spans="1:61" x14ac:dyDescent="0.3">
      <c r="A109" s="1" t="s">
        <v>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1</v>
      </c>
      <c r="H109" s="3">
        <v>0</v>
      </c>
      <c r="I109" s="3" t="s">
        <v>113</v>
      </c>
      <c r="J109" s="3">
        <v>0</v>
      </c>
      <c r="K109" s="3">
        <v>0</v>
      </c>
      <c r="L109" s="3">
        <v>1</v>
      </c>
      <c r="M109" s="3">
        <v>6</v>
      </c>
      <c r="N109" s="3">
        <v>392</v>
      </c>
      <c r="O109" s="1">
        <v>54.239999999999995</v>
      </c>
      <c r="P109" s="3">
        <v>0</v>
      </c>
      <c r="Q109" s="1">
        <v>0</v>
      </c>
      <c r="R109" s="3">
        <v>88</v>
      </c>
      <c r="S109" s="1">
        <v>138.4</v>
      </c>
      <c r="T109" s="3">
        <v>480</v>
      </c>
      <c r="U109" s="1">
        <v>192.64</v>
      </c>
      <c r="V109" s="3">
        <v>88</v>
      </c>
      <c r="W109" s="1">
        <v>137.91999999999999</v>
      </c>
      <c r="X109" s="3">
        <v>392</v>
      </c>
      <c r="Y109" s="12">
        <v>54.72</v>
      </c>
      <c r="Z109" s="3"/>
      <c r="AA109" s="1"/>
      <c r="AB109" s="3"/>
      <c r="AC109" s="1"/>
      <c r="AD109" s="1"/>
      <c r="AE109" s="1"/>
      <c r="AF109" s="3">
        <v>2</v>
      </c>
      <c r="AG109" s="1">
        <v>0.55000000000000004</v>
      </c>
      <c r="AH109" s="3">
        <v>2</v>
      </c>
      <c r="AI109" s="1">
        <v>0.93</v>
      </c>
      <c r="AJ109" s="3"/>
      <c r="AK109" s="1"/>
      <c r="AL109" s="3"/>
      <c r="AM109" s="1"/>
      <c r="AN109" s="3"/>
      <c r="AO109" s="1"/>
      <c r="AP109" s="3"/>
      <c r="AQ109" s="1"/>
      <c r="AR109" s="3"/>
      <c r="AS109" s="1"/>
      <c r="AT109" s="3">
        <v>7</v>
      </c>
      <c r="AU109" s="1">
        <v>15.76</v>
      </c>
      <c r="AV109" s="3"/>
      <c r="AW109" s="1"/>
      <c r="AX109" s="3"/>
      <c r="AY109" s="1"/>
      <c r="AZ109" s="3"/>
      <c r="BA109" s="1"/>
      <c r="BB109" s="3"/>
      <c r="BC109" s="1"/>
      <c r="BD109" s="3">
        <v>45</v>
      </c>
      <c r="BE109" s="1">
        <v>5.3</v>
      </c>
      <c r="BF109" s="3">
        <v>4</v>
      </c>
      <c r="BG109" s="1">
        <v>1.54</v>
      </c>
      <c r="BH109" s="3"/>
      <c r="BI109" s="1"/>
    </row>
    <row r="110" spans="1:61" x14ac:dyDescent="0.3">
      <c r="A110" s="13" t="s">
        <v>42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1</v>
      </c>
      <c r="I110" s="14" t="s">
        <v>61</v>
      </c>
      <c r="J110" s="14">
        <v>1</v>
      </c>
      <c r="K110" s="14">
        <v>0</v>
      </c>
      <c r="L110" s="14">
        <v>0</v>
      </c>
      <c r="M110" s="14">
        <v>1</v>
      </c>
      <c r="N110" s="14">
        <v>552</v>
      </c>
      <c r="O110" s="13">
        <v>102.52</v>
      </c>
      <c r="P110" s="14">
        <v>0</v>
      </c>
      <c r="Q110" s="13">
        <v>0</v>
      </c>
      <c r="R110" s="14">
        <v>64</v>
      </c>
      <c r="S110" s="13">
        <v>32.56</v>
      </c>
      <c r="T110" s="14">
        <v>616</v>
      </c>
      <c r="U110" s="13">
        <v>135.07999999999998</v>
      </c>
      <c r="V110" s="14">
        <v>92</v>
      </c>
      <c r="W110" s="13">
        <v>35</v>
      </c>
      <c r="X110" s="14">
        <v>524</v>
      </c>
      <c r="Y110" s="15">
        <v>100.08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3</v>
      </c>
      <c r="AG110" s="13">
        <v>0.59</v>
      </c>
      <c r="AH110" s="13">
        <v>20</v>
      </c>
      <c r="AI110" s="13">
        <v>8.16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115</v>
      </c>
      <c r="BE110" s="13">
        <v>16.88</v>
      </c>
      <c r="BF110" s="13">
        <v>16</v>
      </c>
      <c r="BG110" s="13">
        <v>8.14</v>
      </c>
      <c r="BH110" s="13">
        <v>11</v>
      </c>
      <c r="BI110" s="13">
        <v>0</v>
      </c>
    </row>
    <row r="111" spans="1:61" x14ac:dyDescent="0.3">
      <c r="A111" s="13" t="s">
        <v>42</v>
      </c>
      <c r="B111" s="14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1</v>
      </c>
      <c r="I111" s="14" t="s">
        <v>61</v>
      </c>
      <c r="J111" s="14">
        <v>1</v>
      </c>
      <c r="K111" s="14">
        <v>0</v>
      </c>
      <c r="L111" s="14">
        <v>0</v>
      </c>
      <c r="M111" s="14">
        <v>2</v>
      </c>
      <c r="N111" s="14">
        <v>428</v>
      </c>
      <c r="O111" s="13">
        <v>74.92</v>
      </c>
      <c r="P111" s="14">
        <v>0</v>
      </c>
      <c r="Q111" s="13">
        <v>0</v>
      </c>
      <c r="R111" s="14">
        <v>48</v>
      </c>
      <c r="S111" s="13">
        <v>28.36</v>
      </c>
      <c r="T111" s="14">
        <v>476</v>
      </c>
      <c r="U111" s="13">
        <v>103.27999999999999</v>
      </c>
      <c r="V111" s="14">
        <v>40</v>
      </c>
      <c r="W111" s="13">
        <v>23.119999999999997</v>
      </c>
      <c r="X111" s="14">
        <v>436</v>
      </c>
      <c r="Y111" s="15">
        <v>80.16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3</v>
      </c>
      <c r="AG111" s="13">
        <v>0.62</v>
      </c>
      <c r="AH111" s="13">
        <v>6</v>
      </c>
      <c r="AI111" s="13">
        <v>2.09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1</v>
      </c>
      <c r="AU111" s="13">
        <v>3.07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98</v>
      </c>
      <c r="BE111" s="13">
        <v>16.02</v>
      </c>
      <c r="BF111" s="13">
        <v>11</v>
      </c>
      <c r="BG111" s="13">
        <v>4.0199999999999996</v>
      </c>
      <c r="BH111" s="13">
        <v>4</v>
      </c>
      <c r="BI111" s="13">
        <v>0</v>
      </c>
    </row>
    <row r="112" spans="1:61" x14ac:dyDescent="0.3">
      <c r="A112" s="13" t="s">
        <v>42</v>
      </c>
      <c r="B112" s="14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1</v>
      </c>
      <c r="I112" s="14" t="s">
        <v>61</v>
      </c>
      <c r="J112" s="14">
        <v>1</v>
      </c>
      <c r="K112" s="14">
        <v>0</v>
      </c>
      <c r="L112" s="14">
        <v>0</v>
      </c>
      <c r="M112" s="14">
        <v>3</v>
      </c>
      <c r="N112" s="14">
        <v>480</v>
      </c>
      <c r="O112" s="13">
        <v>114.44</v>
      </c>
      <c r="P112" s="14">
        <v>0</v>
      </c>
      <c r="Q112" s="13">
        <v>0</v>
      </c>
      <c r="R112" s="14">
        <v>52</v>
      </c>
      <c r="S112" s="13">
        <v>27.759999999999998</v>
      </c>
      <c r="T112" s="14">
        <v>532</v>
      </c>
      <c r="U112" s="13">
        <v>142.19999999999999</v>
      </c>
      <c r="V112" s="14">
        <v>72</v>
      </c>
      <c r="W112" s="13">
        <v>32.479999999999997</v>
      </c>
      <c r="X112" s="14">
        <v>460</v>
      </c>
      <c r="Y112" s="15">
        <v>109.72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1</v>
      </c>
      <c r="AG112" s="13">
        <v>0.16</v>
      </c>
      <c r="AH112" s="13">
        <v>17</v>
      </c>
      <c r="AI112" s="13">
        <v>7.96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102</v>
      </c>
      <c r="BE112" s="13">
        <v>20.49</v>
      </c>
      <c r="BF112" s="13">
        <v>13</v>
      </c>
      <c r="BG112" s="13">
        <v>6.9399999999999995</v>
      </c>
      <c r="BH112" s="13">
        <v>8</v>
      </c>
      <c r="BI112" s="13">
        <v>0</v>
      </c>
    </row>
    <row r="113" spans="1:61" x14ac:dyDescent="0.3">
      <c r="A113" s="13" t="s">
        <v>42</v>
      </c>
      <c r="B113" s="14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1</v>
      </c>
      <c r="I113" s="14" t="s">
        <v>61</v>
      </c>
      <c r="J113" s="14">
        <v>1</v>
      </c>
      <c r="K113" s="14">
        <v>0</v>
      </c>
      <c r="L113" s="14">
        <v>0</v>
      </c>
      <c r="M113" s="14">
        <v>5</v>
      </c>
      <c r="N113" s="14">
        <v>492</v>
      </c>
      <c r="O113" s="13">
        <v>97.199999999999989</v>
      </c>
      <c r="P113" s="14">
        <v>0</v>
      </c>
      <c r="Q113" s="13">
        <v>0</v>
      </c>
      <c r="R113" s="14">
        <v>104</v>
      </c>
      <c r="S113" s="13">
        <v>44</v>
      </c>
      <c r="T113" s="14">
        <v>620</v>
      </c>
      <c r="U113" s="13">
        <v>142.91999999999999</v>
      </c>
      <c r="V113" s="14">
        <v>36</v>
      </c>
      <c r="W113" s="13">
        <v>17.239999999999998</v>
      </c>
      <c r="X113" s="14">
        <v>560</v>
      </c>
      <c r="Y113" s="15">
        <v>123.96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2</v>
      </c>
      <c r="AG113" s="13">
        <v>0.3</v>
      </c>
      <c r="AH113" s="13">
        <v>7</v>
      </c>
      <c r="AI113" s="13">
        <v>4.01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6</v>
      </c>
      <c r="AW113" s="13">
        <v>0.43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114</v>
      </c>
      <c r="BE113" s="13">
        <v>19.989999999999998</v>
      </c>
      <c r="BF113" s="13">
        <v>26</v>
      </c>
      <c r="BG113" s="13">
        <v>11</v>
      </c>
      <c r="BH113" s="13">
        <v>16</v>
      </c>
      <c r="BI113" s="13">
        <v>0</v>
      </c>
    </row>
    <row r="114" spans="1:61" x14ac:dyDescent="0.3">
      <c r="A114" s="13" t="s">
        <v>42</v>
      </c>
      <c r="B114" s="14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1</v>
      </c>
      <c r="I114" s="14" t="s">
        <v>61</v>
      </c>
      <c r="J114" s="14">
        <v>1</v>
      </c>
      <c r="K114" s="14">
        <v>0</v>
      </c>
      <c r="L114" s="14">
        <v>0</v>
      </c>
      <c r="M114" s="14">
        <v>6</v>
      </c>
      <c r="N114" s="14">
        <v>472</v>
      </c>
      <c r="O114" s="13">
        <v>125.60000000000001</v>
      </c>
      <c r="P114" s="14">
        <v>0</v>
      </c>
      <c r="Q114" s="13">
        <v>0</v>
      </c>
      <c r="R114" s="14">
        <v>40</v>
      </c>
      <c r="S114" s="13">
        <v>41.519999999999996</v>
      </c>
      <c r="T114" s="14">
        <v>512</v>
      </c>
      <c r="U114" s="13">
        <v>167.12</v>
      </c>
      <c r="V114" s="14">
        <v>16</v>
      </c>
      <c r="W114" s="13">
        <v>19.96</v>
      </c>
      <c r="X114" s="14">
        <v>496</v>
      </c>
      <c r="Y114" s="15">
        <v>147.16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2</v>
      </c>
      <c r="AI114" s="13">
        <v>0.73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2</v>
      </c>
      <c r="AU114" s="13">
        <v>4.26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116</v>
      </c>
      <c r="BE114" s="13">
        <v>30.67</v>
      </c>
      <c r="BF114" s="13">
        <v>8</v>
      </c>
      <c r="BG114" s="13">
        <v>6.12</v>
      </c>
      <c r="BH114" s="13">
        <v>0</v>
      </c>
      <c r="BI114" s="13">
        <v>0</v>
      </c>
    </row>
    <row r="115" spans="1:61" x14ac:dyDescent="0.3">
      <c r="A115" s="13" t="s">
        <v>42</v>
      </c>
      <c r="B115" s="14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1</v>
      </c>
      <c r="I115" s="14" t="s">
        <v>61</v>
      </c>
      <c r="J115" s="14">
        <v>1</v>
      </c>
      <c r="K115" s="14">
        <v>0</v>
      </c>
      <c r="L115" s="14">
        <v>0</v>
      </c>
      <c r="M115" s="14">
        <v>7</v>
      </c>
      <c r="N115" s="14">
        <v>720</v>
      </c>
      <c r="O115" s="13">
        <v>140.16</v>
      </c>
      <c r="P115" s="14">
        <v>0</v>
      </c>
      <c r="Q115" s="13">
        <v>0</v>
      </c>
      <c r="R115" s="14">
        <v>56</v>
      </c>
      <c r="S115" s="13">
        <v>62.400000000000006</v>
      </c>
      <c r="T115" s="14">
        <v>776</v>
      </c>
      <c r="U115" s="13">
        <v>202.56</v>
      </c>
      <c r="V115" s="14">
        <v>32</v>
      </c>
      <c r="W115" s="13">
        <v>29.36</v>
      </c>
      <c r="X115" s="14">
        <v>744</v>
      </c>
      <c r="Y115" s="15">
        <v>173.2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7</v>
      </c>
      <c r="AI115" s="13">
        <v>3.29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1</v>
      </c>
      <c r="AU115" s="13">
        <v>4.05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173</v>
      </c>
      <c r="BE115" s="13">
        <v>31.75</v>
      </c>
      <c r="BF115" s="13">
        <v>13</v>
      </c>
      <c r="BG115" s="13">
        <v>11.55</v>
      </c>
      <c r="BH115" s="13">
        <v>9</v>
      </c>
      <c r="BI115" s="13">
        <v>0</v>
      </c>
    </row>
    <row r="116" spans="1:61" x14ac:dyDescent="0.3">
      <c r="A116" s="13" t="s">
        <v>42</v>
      </c>
      <c r="B116" s="14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1</v>
      </c>
      <c r="I116" s="14" t="s">
        <v>62</v>
      </c>
      <c r="J116" s="14">
        <v>0</v>
      </c>
      <c r="K116" s="14">
        <v>1</v>
      </c>
      <c r="L116" s="14">
        <v>0</v>
      </c>
      <c r="M116" s="14">
        <v>1</v>
      </c>
      <c r="N116" s="14">
        <v>232</v>
      </c>
      <c r="O116" s="13">
        <v>40.04</v>
      </c>
      <c r="P116" s="14">
        <v>0</v>
      </c>
      <c r="Q116" s="13">
        <v>0</v>
      </c>
      <c r="R116" s="14">
        <v>32</v>
      </c>
      <c r="S116" s="13">
        <v>26.04</v>
      </c>
      <c r="T116" s="14">
        <v>264</v>
      </c>
      <c r="U116" s="13">
        <v>66.08</v>
      </c>
      <c r="V116" s="14">
        <v>40</v>
      </c>
      <c r="W116" s="13">
        <v>35.319999999999993</v>
      </c>
      <c r="X116" s="14">
        <v>224</v>
      </c>
      <c r="Y116" s="15">
        <v>30.76</v>
      </c>
      <c r="Z116" s="14"/>
      <c r="AA116" s="13"/>
      <c r="AB116" s="14"/>
      <c r="AC116" s="13"/>
      <c r="AD116" s="13"/>
      <c r="AE116" s="13"/>
      <c r="AF116" s="14"/>
      <c r="AG116" s="13"/>
      <c r="AH116" s="14">
        <v>9</v>
      </c>
      <c r="AI116" s="13">
        <v>4.2699999999999996</v>
      </c>
      <c r="AJ116" s="14"/>
      <c r="AK116" s="13"/>
      <c r="AL116" s="14"/>
      <c r="AM116" s="13"/>
      <c r="AN116" s="14"/>
      <c r="AO116" s="13"/>
      <c r="AP116" s="14"/>
      <c r="AQ116" s="13"/>
      <c r="AR116" s="14"/>
      <c r="AS116" s="13"/>
      <c r="AT116" s="14">
        <v>1</v>
      </c>
      <c r="AU116" s="13">
        <v>4.5599999999999996</v>
      </c>
      <c r="AV116" s="14"/>
      <c r="AW116" s="13"/>
      <c r="AX116" s="14"/>
      <c r="AY116" s="13"/>
      <c r="AZ116" s="14"/>
      <c r="BA116" s="13"/>
      <c r="BB116" s="14"/>
      <c r="BC116" s="13"/>
      <c r="BD116" s="14">
        <v>49</v>
      </c>
      <c r="BE116" s="13">
        <v>5.74</v>
      </c>
      <c r="BF116" s="14">
        <v>7</v>
      </c>
      <c r="BG116" s="13">
        <v>1.95</v>
      </c>
      <c r="BH116" s="14">
        <v>5</v>
      </c>
      <c r="BI116" s="13"/>
    </row>
    <row r="117" spans="1:61" x14ac:dyDescent="0.3">
      <c r="A117" s="13" t="s">
        <v>42</v>
      </c>
      <c r="B117" s="14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1</v>
      </c>
      <c r="I117" s="14" t="s">
        <v>62</v>
      </c>
      <c r="J117" s="14">
        <v>0</v>
      </c>
      <c r="K117" s="14">
        <v>1</v>
      </c>
      <c r="L117" s="14">
        <v>0</v>
      </c>
      <c r="M117" s="14">
        <v>2</v>
      </c>
      <c r="N117" s="14">
        <v>276</v>
      </c>
      <c r="O117" s="13">
        <v>64.400000000000006</v>
      </c>
      <c r="P117" s="14">
        <v>0</v>
      </c>
      <c r="Q117" s="13">
        <v>0</v>
      </c>
      <c r="R117" s="14">
        <v>52</v>
      </c>
      <c r="S117" s="13">
        <v>27.84</v>
      </c>
      <c r="T117" s="14">
        <v>328</v>
      </c>
      <c r="U117" s="13">
        <v>92.240000000000009</v>
      </c>
      <c r="V117" s="14">
        <v>64</v>
      </c>
      <c r="W117" s="13">
        <v>28.88</v>
      </c>
      <c r="X117" s="14">
        <v>264</v>
      </c>
      <c r="Y117" s="15">
        <v>63.36</v>
      </c>
      <c r="Z117" s="14"/>
      <c r="AA117" s="13"/>
      <c r="AB117" s="14"/>
      <c r="AC117" s="13"/>
      <c r="AD117" s="13"/>
      <c r="AE117" s="13"/>
      <c r="AF117" s="14">
        <v>1</v>
      </c>
      <c r="AG117" s="13">
        <v>0.18</v>
      </c>
      <c r="AH117" s="14">
        <v>15</v>
      </c>
      <c r="AI117" s="13">
        <v>7.04</v>
      </c>
      <c r="AJ117" s="14"/>
      <c r="AK117" s="13"/>
      <c r="AL117" s="14"/>
      <c r="AM117" s="13"/>
      <c r="AN117" s="14"/>
      <c r="AO117" s="13"/>
      <c r="AP117" s="14"/>
      <c r="AQ117" s="13"/>
      <c r="AR117" s="14"/>
      <c r="AS117" s="13"/>
      <c r="AT117" s="14"/>
      <c r="AU117" s="13"/>
      <c r="AV117" s="14"/>
      <c r="AW117" s="13"/>
      <c r="AX117" s="14"/>
      <c r="AY117" s="13"/>
      <c r="AZ117" s="14"/>
      <c r="BA117" s="13"/>
      <c r="BB117" s="14"/>
      <c r="BC117" s="13"/>
      <c r="BD117" s="14">
        <v>53</v>
      </c>
      <c r="BE117" s="13">
        <v>8.8800000000000008</v>
      </c>
      <c r="BF117" s="14">
        <v>13</v>
      </c>
      <c r="BG117" s="13">
        <v>6.96</v>
      </c>
      <c r="BH117" s="14">
        <v>5</v>
      </c>
      <c r="BI117" s="13"/>
    </row>
    <row r="118" spans="1:61" x14ac:dyDescent="0.3">
      <c r="A118" s="13" t="s">
        <v>42</v>
      </c>
      <c r="B118" s="14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1</v>
      </c>
      <c r="I118" s="14" t="s">
        <v>62</v>
      </c>
      <c r="J118" s="14">
        <v>0</v>
      </c>
      <c r="K118" s="14">
        <v>1</v>
      </c>
      <c r="L118" s="14">
        <v>0</v>
      </c>
      <c r="M118" s="14">
        <v>3</v>
      </c>
      <c r="N118" s="14">
        <v>260</v>
      </c>
      <c r="O118" s="13">
        <v>54.4</v>
      </c>
      <c r="P118" s="14">
        <v>0</v>
      </c>
      <c r="Q118" s="13">
        <v>0</v>
      </c>
      <c r="R118" s="14">
        <v>72</v>
      </c>
      <c r="S118" s="13">
        <v>52</v>
      </c>
      <c r="T118" s="14">
        <v>344</v>
      </c>
      <c r="U118" s="13">
        <v>107.92</v>
      </c>
      <c r="V118" s="14">
        <v>24</v>
      </c>
      <c r="W118" s="13">
        <v>16.88</v>
      </c>
      <c r="X118" s="14">
        <v>308</v>
      </c>
      <c r="Y118" s="15">
        <v>89.52</v>
      </c>
      <c r="Z118" s="14"/>
      <c r="AA118" s="13"/>
      <c r="AB118" s="14"/>
      <c r="AC118" s="13"/>
      <c r="AD118" s="13"/>
      <c r="AE118" s="13"/>
      <c r="AF118" s="14"/>
      <c r="AG118" s="13"/>
      <c r="AH118" s="14">
        <v>4</v>
      </c>
      <c r="AI118" s="13">
        <v>1.42</v>
      </c>
      <c r="AJ118" s="14"/>
      <c r="AK118" s="13"/>
      <c r="AL118" s="14"/>
      <c r="AM118" s="13"/>
      <c r="AN118" s="14"/>
      <c r="AO118" s="13"/>
      <c r="AP118" s="14"/>
      <c r="AQ118" s="13"/>
      <c r="AR118" s="14"/>
      <c r="AS118" s="13"/>
      <c r="AT118" s="14">
        <v>2</v>
      </c>
      <c r="AU118" s="13">
        <v>2.8</v>
      </c>
      <c r="AV118" s="14">
        <v>3</v>
      </c>
      <c r="AW118" s="13">
        <v>0.38</v>
      </c>
      <c r="AX118" s="14"/>
      <c r="AY118" s="13"/>
      <c r="AZ118" s="14"/>
      <c r="BA118" s="13"/>
      <c r="BB118" s="14"/>
      <c r="BC118" s="13"/>
      <c r="BD118" s="14">
        <v>61</v>
      </c>
      <c r="BE118" s="13">
        <v>12.18</v>
      </c>
      <c r="BF118" s="14">
        <v>16</v>
      </c>
      <c r="BG118" s="13">
        <v>10.199999999999999</v>
      </c>
      <c r="BH118" s="14">
        <v>7</v>
      </c>
      <c r="BI118" s="13"/>
    </row>
    <row r="119" spans="1:61" x14ac:dyDescent="0.3">
      <c r="A119" s="13" t="s">
        <v>42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1</v>
      </c>
      <c r="I119" s="14" t="s">
        <v>62</v>
      </c>
      <c r="J119" s="14">
        <v>0</v>
      </c>
      <c r="K119" s="14">
        <v>1</v>
      </c>
      <c r="L119" s="14">
        <v>0</v>
      </c>
      <c r="M119" s="14">
        <v>5</v>
      </c>
      <c r="N119" s="14">
        <v>304</v>
      </c>
      <c r="O119" s="13">
        <v>44.28</v>
      </c>
      <c r="P119" s="14">
        <v>0</v>
      </c>
      <c r="Q119" s="13">
        <v>0</v>
      </c>
      <c r="R119" s="14">
        <v>76</v>
      </c>
      <c r="S119" s="13">
        <v>47.2</v>
      </c>
      <c r="T119" s="14">
        <v>380</v>
      </c>
      <c r="U119" s="13">
        <v>91.47999999999999</v>
      </c>
      <c r="V119" s="14">
        <v>28</v>
      </c>
      <c r="W119" s="13">
        <v>18.52</v>
      </c>
      <c r="X119" s="14">
        <v>352</v>
      </c>
      <c r="Y119" s="15">
        <v>72.960000000000008</v>
      </c>
      <c r="Z119" s="14"/>
      <c r="AA119" s="13"/>
      <c r="AB119" s="14"/>
      <c r="AC119" s="13"/>
      <c r="AD119" s="13"/>
      <c r="AE119" s="13"/>
      <c r="AF119" s="14">
        <v>1</v>
      </c>
      <c r="AG119" s="13">
        <v>0.21</v>
      </c>
      <c r="AH119" s="14">
        <v>5</v>
      </c>
      <c r="AI119" s="13">
        <v>2.11</v>
      </c>
      <c r="AJ119" s="14"/>
      <c r="AK119" s="13"/>
      <c r="AL119" s="14"/>
      <c r="AM119" s="13"/>
      <c r="AN119" s="14"/>
      <c r="AO119" s="13"/>
      <c r="AP119" s="14"/>
      <c r="AQ119" s="13"/>
      <c r="AR119" s="14"/>
      <c r="AS119" s="13"/>
      <c r="AT119" s="14">
        <v>1</v>
      </c>
      <c r="AU119" s="13">
        <v>2.31</v>
      </c>
      <c r="AV119" s="14"/>
      <c r="AW119" s="13"/>
      <c r="AX119" s="14"/>
      <c r="AY119" s="13"/>
      <c r="AZ119" s="14"/>
      <c r="BA119" s="13"/>
      <c r="BB119" s="14"/>
      <c r="BC119" s="13"/>
      <c r="BD119" s="14">
        <v>70</v>
      </c>
      <c r="BE119" s="13">
        <v>8.75</v>
      </c>
      <c r="BF119" s="14">
        <v>18</v>
      </c>
      <c r="BG119" s="13">
        <v>9.49</v>
      </c>
      <c r="BH119" s="14">
        <v>1</v>
      </c>
      <c r="BI119" s="13"/>
    </row>
    <row r="120" spans="1:61" x14ac:dyDescent="0.3">
      <c r="A120" s="13" t="s">
        <v>42</v>
      </c>
      <c r="B120" s="14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1</v>
      </c>
      <c r="I120" s="14" t="s">
        <v>62</v>
      </c>
      <c r="J120" s="14">
        <v>0</v>
      </c>
      <c r="K120" s="14">
        <v>1</v>
      </c>
      <c r="L120" s="14">
        <v>0</v>
      </c>
      <c r="M120" s="14">
        <v>6</v>
      </c>
      <c r="N120" s="14">
        <v>456</v>
      </c>
      <c r="O120" s="13">
        <v>94.8</v>
      </c>
      <c r="P120" s="14">
        <v>0</v>
      </c>
      <c r="Q120" s="13">
        <v>0</v>
      </c>
      <c r="R120" s="14">
        <v>100</v>
      </c>
      <c r="S120" s="13">
        <v>70.599999999999994</v>
      </c>
      <c r="T120" s="14">
        <v>584</v>
      </c>
      <c r="U120" s="13">
        <v>167.12</v>
      </c>
      <c r="V120" s="14">
        <v>16</v>
      </c>
      <c r="W120" s="13">
        <v>7.7199999999999989</v>
      </c>
      <c r="X120" s="14">
        <v>540</v>
      </c>
      <c r="Y120" s="15">
        <v>157.68</v>
      </c>
      <c r="Z120" s="14"/>
      <c r="AA120" s="13"/>
      <c r="AB120" s="14"/>
      <c r="AC120" s="13"/>
      <c r="AD120" s="13"/>
      <c r="AE120" s="13"/>
      <c r="AF120" s="14">
        <v>1</v>
      </c>
      <c r="AG120" s="13">
        <v>0.22</v>
      </c>
      <c r="AH120" s="14">
        <v>2</v>
      </c>
      <c r="AI120" s="13">
        <v>1.1399999999999999</v>
      </c>
      <c r="AJ120" s="14"/>
      <c r="AK120" s="13"/>
      <c r="AL120" s="14"/>
      <c r="AM120" s="13"/>
      <c r="AN120" s="14"/>
      <c r="AO120" s="13"/>
      <c r="AP120" s="14"/>
      <c r="AQ120" s="13"/>
      <c r="AR120" s="14"/>
      <c r="AS120" s="13"/>
      <c r="AT120" s="14">
        <v>1</v>
      </c>
      <c r="AU120" s="13">
        <v>0.56999999999999995</v>
      </c>
      <c r="AV120" s="14">
        <v>7</v>
      </c>
      <c r="AW120" s="13">
        <v>0.43</v>
      </c>
      <c r="AX120" s="14"/>
      <c r="AY120" s="13"/>
      <c r="AZ120" s="14"/>
      <c r="BA120" s="13"/>
      <c r="BB120" s="14"/>
      <c r="BC120" s="13"/>
      <c r="BD120" s="14">
        <v>111</v>
      </c>
      <c r="BE120" s="13">
        <v>22.34</v>
      </c>
      <c r="BF120" s="14">
        <v>24</v>
      </c>
      <c r="BG120" s="13">
        <v>17.079999999999998</v>
      </c>
      <c r="BH120" s="14"/>
      <c r="BI120" s="13"/>
    </row>
    <row r="121" spans="1:61" x14ac:dyDescent="0.3">
      <c r="A121" s="13" t="s">
        <v>42</v>
      </c>
      <c r="B121" s="14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1</v>
      </c>
      <c r="I121" s="14" t="s">
        <v>62</v>
      </c>
      <c r="J121" s="14">
        <v>0</v>
      </c>
      <c r="K121" s="14">
        <v>1</v>
      </c>
      <c r="L121" s="14">
        <v>0</v>
      </c>
      <c r="M121" s="14">
        <v>7</v>
      </c>
      <c r="N121" s="14">
        <v>316</v>
      </c>
      <c r="O121" s="13">
        <v>63.28</v>
      </c>
      <c r="P121" s="14">
        <v>0</v>
      </c>
      <c r="Q121" s="13">
        <v>0</v>
      </c>
      <c r="R121" s="14">
        <v>48</v>
      </c>
      <c r="S121" s="13">
        <v>55.72</v>
      </c>
      <c r="T121" s="14">
        <v>364</v>
      </c>
      <c r="U121" s="13">
        <v>119</v>
      </c>
      <c r="V121" s="14">
        <v>44</v>
      </c>
      <c r="W121" s="13">
        <v>31.759999999999998</v>
      </c>
      <c r="X121" s="14">
        <v>320</v>
      </c>
      <c r="Y121" s="15">
        <v>87.240000000000009</v>
      </c>
      <c r="Z121" s="14"/>
      <c r="AA121" s="13"/>
      <c r="AB121" s="14"/>
      <c r="AC121" s="13"/>
      <c r="AD121" s="13"/>
      <c r="AE121" s="13"/>
      <c r="AF121" s="14">
        <v>1</v>
      </c>
      <c r="AG121" s="13">
        <v>0.12</v>
      </c>
      <c r="AH121" s="14">
        <v>7</v>
      </c>
      <c r="AI121" s="13">
        <v>2.81</v>
      </c>
      <c r="AJ121" s="14"/>
      <c r="AK121" s="13"/>
      <c r="AL121" s="14"/>
      <c r="AM121" s="13"/>
      <c r="AN121" s="14"/>
      <c r="AO121" s="13"/>
      <c r="AP121" s="14"/>
      <c r="AQ121" s="13"/>
      <c r="AR121" s="14"/>
      <c r="AS121" s="13"/>
      <c r="AT121" s="14">
        <v>3</v>
      </c>
      <c r="AU121" s="13">
        <v>5.01</v>
      </c>
      <c r="AV121" s="14"/>
      <c r="AW121" s="13"/>
      <c r="AX121" s="14"/>
      <c r="AY121" s="13"/>
      <c r="AZ121" s="14"/>
      <c r="BA121" s="13"/>
      <c r="BB121" s="14"/>
      <c r="BC121" s="13"/>
      <c r="BD121" s="14">
        <v>71</v>
      </c>
      <c r="BE121" s="13">
        <v>12.89</v>
      </c>
      <c r="BF121" s="14">
        <v>9</v>
      </c>
      <c r="BG121" s="13">
        <v>8.92</v>
      </c>
      <c r="BH121" s="14">
        <v>4</v>
      </c>
      <c r="BI121" s="13"/>
    </row>
    <row r="122" spans="1:61" x14ac:dyDescent="0.3">
      <c r="A122" s="13" t="s">
        <v>42</v>
      </c>
      <c r="B122" s="14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1</v>
      </c>
      <c r="I122" s="14" t="s">
        <v>113</v>
      </c>
      <c r="J122" s="14">
        <v>0</v>
      </c>
      <c r="K122" s="14">
        <v>0</v>
      </c>
      <c r="L122" s="14">
        <v>1</v>
      </c>
      <c r="M122" s="14">
        <v>1</v>
      </c>
      <c r="N122" s="14">
        <v>320</v>
      </c>
      <c r="O122" s="13">
        <v>76.08</v>
      </c>
      <c r="P122" s="14">
        <v>0</v>
      </c>
      <c r="Q122" s="13">
        <v>0</v>
      </c>
      <c r="R122" s="14">
        <v>144</v>
      </c>
      <c r="S122" s="13">
        <v>160.95999999999998</v>
      </c>
      <c r="T122" s="14">
        <v>464</v>
      </c>
      <c r="U122" s="13">
        <v>237.04</v>
      </c>
      <c r="V122" s="14">
        <v>48</v>
      </c>
      <c r="W122" s="13">
        <v>73.36</v>
      </c>
      <c r="X122" s="14">
        <v>416</v>
      </c>
      <c r="Y122" s="15">
        <v>163.68</v>
      </c>
      <c r="Z122" s="14"/>
      <c r="AA122" s="13"/>
      <c r="AB122" s="14"/>
      <c r="AC122" s="13"/>
      <c r="AD122" s="13"/>
      <c r="AE122" s="13"/>
      <c r="AF122" s="14"/>
      <c r="AG122" s="13"/>
      <c r="AH122" s="14">
        <v>4</v>
      </c>
      <c r="AI122" s="13">
        <v>1.75</v>
      </c>
      <c r="AJ122" s="14"/>
      <c r="AK122" s="13"/>
      <c r="AL122" s="14"/>
      <c r="AM122" s="13"/>
      <c r="AN122" s="14"/>
      <c r="AO122" s="13"/>
      <c r="AP122" s="14"/>
      <c r="AQ122" s="13"/>
      <c r="AR122" s="14"/>
      <c r="AS122" s="13"/>
      <c r="AT122" s="14">
        <v>2</v>
      </c>
      <c r="AU122" s="13">
        <v>7.42</v>
      </c>
      <c r="AV122" s="14"/>
      <c r="AW122" s="13"/>
      <c r="AX122" s="14"/>
      <c r="AY122" s="13"/>
      <c r="AZ122" s="14"/>
      <c r="BA122" s="13"/>
      <c r="BB122" s="14"/>
      <c r="BC122" s="13"/>
      <c r="BD122" s="14">
        <v>36</v>
      </c>
      <c r="BE122" s="13">
        <v>7.76</v>
      </c>
      <c r="BF122" s="14">
        <v>16</v>
      </c>
      <c r="BG122" s="13">
        <v>12.7</v>
      </c>
      <c r="BH122" s="14"/>
      <c r="BI122" s="13"/>
    </row>
    <row r="123" spans="1:61" x14ac:dyDescent="0.3">
      <c r="A123" s="13" t="s">
        <v>42</v>
      </c>
      <c r="B123" s="14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1</v>
      </c>
      <c r="I123" s="14" t="s">
        <v>113</v>
      </c>
      <c r="J123" s="14">
        <v>0</v>
      </c>
      <c r="K123" s="14">
        <v>0</v>
      </c>
      <c r="L123" s="14">
        <v>1</v>
      </c>
      <c r="M123" s="14">
        <v>2</v>
      </c>
      <c r="N123" s="14">
        <v>392</v>
      </c>
      <c r="O123" s="13">
        <v>49.44</v>
      </c>
      <c r="P123" s="14">
        <v>0</v>
      </c>
      <c r="Q123" s="13">
        <v>0</v>
      </c>
      <c r="R123" s="14">
        <v>32</v>
      </c>
      <c r="S123" s="13">
        <v>50.4</v>
      </c>
      <c r="T123" s="14">
        <v>424</v>
      </c>
      <c r="U123" s="13">
        <v>99.839999999999989</v>
      </c>
      <c r="V123" s="14">
        <v>32</v>
      </c>
      <c r="W123" s="13">
        <v>56.959999999999994</v>
      </c>
      <c r="X123" s="14">
        <v>392</v>
      </c>
      <c r="Y123" s="15">
        <v>42.88</v>
      </c>
      <c r="Z123" s="14"/>
      <c r="AA123" s="13"/>
      <c r="AB123" s="14"/>
      <c r="AC123" s="13"/>
      <c r="AD123" s="13"/>
      <c r="AE123" s="13"/>
      <c r="AF123" s="14"/>
      <c r="AG123" s="13"/>
      <c r="AH123" s="14">
        <v>2</v>
      </c>
      <c r="AI123" s="13">
        <v>1.44</v>
      </c>
      <c r="AJ123" s="14"/>
      <c r="AK123" s="13"/>
      <c r="AL123" s="14"/>
      <c r="AM123" s="13"/>
      <c r="AN123" s="14"/>
      <c r="AO123" s="13"/>
      <c r="AP123" s="14"/>
      <c r="AQ123" s="13"/>
      <c r="AR123" s="14"/>
      <c r="AS123" s="13"/>
      <c r="AT123" s="14">
        <v>2</v>
      </c>
      <c r="AU123" s="13">
        <v>5.68</v>
      </c>
      <c r="AV123" s="14"/>
      <c r="AW123" s="13"/>
      <c r="AX123" s="14"/>
      <c r="AY123" s="13"/>
      <c r="AZ123" s="14"/>
      <c r="BA123" s="13"/>
      <c r="BB123" s="14"/>
      <c r="BC123" s="13"/>
      <c r="BD123" s="14">
        <v>47</v>
      </c>
      <c r="BE123" s="13">
        <v>4.74</v>
      </c>
      <c r="BF123" s="14">
        <v>2</v>
      </c>
      <c r="BG123" s="13">
        <v>0.62</v>
      </c>
      <c r="BH123" s="14"/>
      <c r="BI123" s="13"/>
    </row>
    <row r="124" spans="1:61" x14ac:dyDescent="0.3">
      <c r="A124" s="13" t="s">
        <v>42</v>
      </c>
      <c r="B124" s="14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1</v>
      </c>
      <c r="I124" s="14" t="s">
        <v>113</v>
      </c>
      <c r="J124" s="14">
        <v>0</v>
      </c>
      <c r="K124" s="14">
        <v>0</v>
      </c>
      <c r="L124" s="14">
        <v>1</v>
      </c>
      <c r="M124" s="14">
        <v>3</v>
      </c>
      <c r="N124" s="14">
        <v>392</v>
      </c>
      <c r="O124" s="13">
        <v>56.16</v>
      </c>
      <c r="P124" s="14">
        <v>8</v>
      </c>
      <c r="Q124" s="13">
        <v>3.84</v>
      </c>
      <c r="R124" s="14">
        <v>112</v>
      </c>
      <c r="S124" s="13">
        <v>40.880000000000003</v>
      </c>
      <c r="T124" s="14">
        <v>512</v>
      </c>
      <c r="U124" s="13">
        <v>100.88</v>
      </c>
      <c r="V124" s="14">
        <v>40</v>
      </c>
      <c r="W124" s="13">
        <v>13.68</v>
      </c>
      <c r="X124" s="14">
        <v>472</v>
      </c>
      <c r="Y124" s="15">
        <v>87.2</v>
      </c>
      <c r="Z124" s="14"/>
      <c r="AA124" s="13"/>
      <c r="AB124" s="14">
        <v>1</v>
      </c>
      <c r="AC124" s="13">
        <v>0.48</v>
      </c>
      <c r="AD124" s="13"/>
      <c r="AE124" s="13"/>
      <c r="AF124" s="14">
        <v>2</v>
      </c>
      <c r="AG124" s="13">
        <v>0.48</v>
      </c>
      <c r="AH124" s="14">
        <v>2</v>
      </c>
      <c r="AI124" s="13">
        <v>0.75</v>
      </c>
      <c r="AJ124" s="14"/>
      <c r="AK124" s="13"/>
      <c r="AL124" s="14"/>
      <c r="AM124" s="13"/>
      <c r="AN124" s="14"/>
      <c r="AO124" s="13"/>
      <c r="AP124" s="14"/>
      <c r="AQ124" s="13"/>
      <c r="AR124" s="14"/>
      <c r="AS124" s="13"/>
      <c r="AT124" s="14"/>
      <c r="AU124" s="13"/>
      <c r="AV124" s="14"/>
      <c r="AW124" s="13"/>
      <c r="AX124" s="14"/>
      <c r="AY124" s="13"/>
      <c r="AZ124" s="14"/>
      <c r="BA124" s="13"/>
      <c r="BB124" s="14"/>
      <c r="BC124" s="13"/>
      <c r="BD124" s="14">
        <v>45</v>
      </c>
      <c r="BE124" s="13">
        <v>5.79</v>
      </c>
      <c r="BF124" s="14">
        <v>14</v>
      </c>
      <c r="BG124" s="13">
        <v>5.1100000000000003</v>
      </c>
      <c r="BH124" s="14">
        <v>12</v>
      </c>
      <c r="BI124" s="13"/>
    </row>
    <row r="125" spans="1:61" x14ac:dyDescent="0.3">
      <c r="A125" s="13" t="s">
        <v>42</v>
      </c>
      <c r="B125" s="14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1</v>
      </c>
      <c r="I125" s="14" t="s">
        <v>113</v>
      </c>
      <c r="J125" s="14">
        <v>0</v>
      </c>
      <c r="K125" s="14">
        <v>0</v>
      </c>
      <c r="L125" s="14">
        <v>1</v>
      </c>
      <c r="M125" s="14">
        <v>5</v>
      </c>
      <c r="N125" s="14">
        <v>488</v>
      </c>
      <c r="O125" s="13">
        <v>107.52</v>
      </c>
      <c r="P125" s="14">
        <v>0</v>
      </c>
      <c r="Q125" s="13">
        <v>0</v>
      </c>
      <c r="R125" s="14">
        <v>88</v>
      </c>
      <c r="S125" s="13">
        <v>37.76</v>
      </c>
      <c r="T125" s="14">
        <v>576</v>
      </c>
      <c r="U125" s="13">
        <v>145.28</v>
      </c>
      <c r="V125" s="14">
        <v>128</v>
      </c>
      <c r="W125" s="13">
        <v>46.56</v>
      </c>
      <c r="X125" s="14">
        <v>448</v>
      </c>
      <c r="Y125" s="15">
        <v>98.72</v>
      </c>
      <c r="Z125" s="14"/>
      <c r="AA125" s="13"/>
      <c r="AB125" s="14"/>
      <c r="AC125" s="13"/>
      <c r="AD125" s="13"/>
      <c r="AE125" s="13"/>
      <c r="AF125" s="14">
        <v>2</v>
      </c>
      <c r="AG125" s="13">
        <v>0.43</v>
      </c>
      <c r="AH125" s="14">
        <v>13</v>
      </c>
      <c r="AI125" s="13">
        <v>4.49</v>
      </c>
      <c r="AJ125" s="14"/>
      <c r="AK125" s="13"/>
      <c r="AL125" s="14"/>
      <c r="AM125" s="13"/>
      <c r="AN125" s="14"/>
      <c r="AO125" s="13"/>
      <c r="AP125" s="14"/>
      <c r="AQ125" s="13"/>
      <c r="AR125" s="14"/>
      <c r="AS125" s="13"/>
      <c r="AT125" s="14">
        <v>1</v>
      </c>
      <c r="AU125" s="13">
        <v>0.9</v>
      </c>
      <c r="AV125" s="14"/>
      <c r="AW125" s="13"/>
      <c r="AX125" s="14"/>
      <c r="AY125" s="13"/>
      <c r="AZ125" s="14"/>
      <c r="BA125" s="13"/>
      <c r="BB125" s="14"/>
      <c r="BC125" s="13"/>
      <c r="BD125" s="14">
        <v>46</v>
      </c>
      <c r="BE125" s="13">
        <v>8.52</v>
      </c>
      <c r="BF125" s="14">
        <v>10</v>
      </c>
      <c r="BG125" s="13">
        <v>3.82</v>
      </c>
      <c r="BH125" s="14"/>
      <c r="BI125" s="13"/>
    </row>
    <row r="126" spans="1:61" x14ac:dyDescent="0.3">
      <c r="A126" s="13" t="s">
        <v>42</v>
      </c>
      <c r="B126" s="14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1</v>
      </c>
      <c r="I126" s="14" t="s">
        <v>113</v>
      </c>
      <c r="J126" s="14">
        <v>0</v>
      </c>
      <c r="K126" s="14">
        <v>0</v>
      </c>
      <c r="L126" s="14">
        <v>1</v>
      </c>
      <c r="M126" s="14">
        <v>6</v>
      </c>
      <c r="N126" s="14">
        <v>312</v>
      </c>
      <c r="O126" s="13">
        <v>54.48</v>
      </c>
      <c r="P126" s="14">
        <v>0</v>
      </c>
      <c r="Q126" s="13">
        <v>0</v>
      </c>
      <c r="R126" s="14">
        <v>160</v>
      </c>
      <c r="S126" s="13">
        <v>163.19999999999999</v>
      </c>
      <c r="T126" s="14">
        <v>472</v>
      </c>
      <c r="U126" s="13">
        <v>217.68</v>
      </c>
      <c r="V126" s="14">
        <v>48</v>
      </c>
      <c r="W126" s="13">
        <v>103.28</v>
      </c>
      <c r="X126" s="14">
        <v>424</v>
      </c>
      <c r="Y126" s="15">
        <v>114.4</v>
      </c>
      <c r="Z126" s="14"/>
      <c r="AA126" s="13"/>
      <c r="AB126" s="14"/>
      <c r="AC126" s="13"/>
      <c r="AD126" s="13"/>
      <c r="AE126" s="13"/>
      <c r="AF126" s="14"/>
      <c r="AG126" s="13"/>
      <c r="AH126" s="14">
        <v>2</v>
      </c>
      <c r="AI126" s="13">
        <v>0.75</v>
      </c>
      <c r="AJ126" s="14"/>
      <c r="AK126" s="13"/>
      <c r="AL126" s="14"/>
      <c r="AM126" s="13"/>
      <c r="AN126" s="14"/>
      <c r="AO126" s="13"/>
      <c r="AP126" s="14"/>
      <c r="AQ126" s="13"/>
      <c r="AR126" s="14"/>
      <c r="AS126" s="13"/>
      <c r="AT126" s="14">
        <v>4</v>
      </c>
      <c r="AU126" s="13">
        <v>12.16</v>
      </c>
      <c r="AV126" s="14"/>
      <c r="AW126" s="13"/>
      <c r="AX126" s="14"/>
      <c r="AY126" s="13"/>
      <c r="AZ126" s="14"/>
      <c r="BA126" s="13"/>
      <c r="BB126" s="14"/>
      <c r="BC126" s="13"/>
      <c r="BD126" s="14">
        <v>37</v>
      </c>
      <c r="BE126" s="13">
        <v>6.06</v>
      </c>
      <c r="BF126" s="14">
        <v>16</v>
      </c>
      <c r="BG126" s="13">
        <v>8.24</v>
      </c>
      <c r="BH126" s="14">
        <v>2</v>
      </c>
      <c r="BI126" s="13"/>
    </row>
    <row r="127" spans="1:61" x14ac:dyDescent="0.3">
      <c r="A127" s="13" t="s">
        <v>42</v>
      </c>
      <c r="B127" s="14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1</v>
      </c>
      <c r="I127" s="14" t="s">
        <v>113</v>
      </c>
      <c r="J127" s="14">
        <v>0</v>
      </c>
      <c r="K127" s="14">
        <v>0</v>
      </c>
      <c r="L127" s="14">
        <v>1</v>
      </c>
      <c r="M127" s="14">
        <v>7</v>
      </c>
      <c r="N127" s="14">
        <v>640</v>
      </c>
      <c r="O127" s="13">
        <v>124.08</v>
      </c>
      <c r="P127" s="14">
        <v>0</v>
      </c>
      <c r="Q127" s="13">
        <v>0</v>
      </c>
      <c r="R127" s="14">
        <v>72</v>
      </c>
      <c r="S127" s="13">
        <v>64.64</v>
      </c>
      <c r="T127" s="14">
        <v>712</v>
      </c>
      <c r="U127" s="13">
        <v>188.72</v>
      </c>
      <c r="V127" s="14">
        <v>16</v>
      </c>
      <c r="W127" s="13">
        <v>4.6400000000000006</v>
      </c>
      <c r="X127" s="14">
        <v>696</v>
      </c>
      <c r="Y127" s="15">
        <v>184.07999999999998</v>
      </c>
      <c r="Z127" s="14"/>
      <c r="AA127" s="13"/>
      <c r="AB127" s="14"/>
      <c r="AC127" s="13"/>
      <c r="AD127" s="13"/>
      <c r="AE127" s="13"/>
      <c r="AF127" s="14"/>
      <c r="AG127" s="13"/>
      <c r="AH127" s="14">
        <v>1</v>
      </c>
      <c r="AI127" s="13">
        <v>0.32</v>
      </c>
      <c r="AJ127" s="14">
        <v>1</v>
      </c>
      <c r="AK127" s="13">
        <v>0.26</v>
      </c>
      <c r="AL127" s="14"/>
      <c r="AM127" s="13"/>
      <c r="AN127" s="14"/>
      <c r="AO127" s="13"/>
      <c r="AP127" s="14"/>
      <c r="AQ127" s="13"/>
      <c r="AR127" s="14"/>
      <c r="AS127" s="13"/>
      <c r="AT127" s="14"/>
      <c r="AU127" s="13"/>
      <c r="AV127" s="14"/>
      <c r="AW127" s="13"/>
      <c r="AX127" s="14"/>
      <c r="AY127" s="13"/>
      <c r="AZ127" s="14"/>
      <c r="BA127" s="13"/>
      <c r="BB127" s="14"/>
      <c r="BC127" s="13"/>
      <c r="BD127" s="14">
        <v>78</v>
      </c>
      <c r="BE127" s="13">
        <v>14.93</v>
      </c>
      <c r="BF127" s="14">
        <v>9</v>
      </c>
      <c r="BG127" s="13">
        <v>8.08</v>
      </c>
      <c r="BH127" s="14">
        <v>12</v>
      </c>
      <c r="BI127" s="13"/>
    </row>
    <row r="128" spans="1:61" x14ac:dyDescent="0.3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30" spans="24:61" x14ac:dyDescent="0.3">
      <c r="X130" t="s">
        <v>112</v>
      </c>
      <c r="Y130" s="18">
        <f>SUM(Z130:BG130)</f>
        <v>7568</v>
      </c>
      <c r="Z130" s="1">
        <f>SUM(Z2:Z127)</f>
        <v>1</v>
      </c>
      <c r="AA130" s="1"/>
      <c r="AB130" s="1">
        <f>SUM(AB2:AB127)</f>
        <v>25</v>
      </c>
      <c r="AC130" s="1"/>
      <c r="AD130" s="1">
        <f>SUM(AD2:AD127)</f>
        <v>2</v>
      </c>
      <c r="AE130" s="1"/>
      <c r="AF130" s="1">
        <f>SUM(AF2:AF127)</f>
        <v>249</v>
      </c>
      <c r="AG130" s="1"/>
      <c r="AH130" s="1">
        <f>SUM(AH2:AH127)</f>
        <v>1337</v>
      </c>
      <c r="AI130" s="1"/>
      <c r="AJ130" s="1">
        <f>SUM(AJ2:AJ127)</f>
        <v>245</v>
      </c>
      <c r="AK130" s="1"/>
      <c r="AL130" s="1">
        <f>SUM(AL2:AL127)</f>
        <v>3</v>
      </c>
      <c r="AM130" s="1"/>
      <c r="AN130" s="1">
        <f>SUM(AN2:AN127)</f>
        <v>0</v>
      </c>
      <c r="AO130" s="1"/>
      <c r="AP130" s="1">
        <f>SUM(AP2:AP127)</f>
        <v>2</v>
      </c>
      <c r="AQ130" s="1"/>
      <c r="AR130" s="1">
        <f>SUM(AR2:AR127)</f>
        <v>2</v>
      </c>
      <c r="AS130" s="1"/>
      <c r="AT130" s="1">
        <f>SUM(AT2:AT127)</f>
        <v>359</v>
      </c>
      <c r="AU130" s="1"/>
      <c r="AV130" s="1">
        <f>SUM(AV2:AV127)</f>
        <v>126</v>
      </c>
      <c r="AW130" s="1"/>
      <c r="AX130" s="1">
        <f>SUM(AX2:AX127)</f>
        <v>7</v>
      </c>
      <c r="AY130" s="1"/>
      <c r="AZ130" s="1">
        <f>SUM(AZ2:AZ127)</f>
        <v>46</v>
      </c>
      <c r="BA130" s="1"/>
      <c r="BB130" s="1">
        <f>SUM(BB2:BB127)</f>
        <v>16</v>
      </c>
      <c r="BC130" s="1"/>
      <c r="BD130" s="1">
        <f>SUM(BD2:BD127)</f>
        <v>4227</v>
      </c>
      <c r="BE130" s="1"/>
      <c r="BF130" s="1">
        <f>SUM(BF2:BF127)</f>
        <v>921</v>
      </c>
      <c r="BG130" s="1"/>
      <c r="BH130" s="1">
        <f>SUM(BH2:BH127)</f>
        <v>467.25</v>
      </c>
      <c r="BI130" s="1"/>
    </row>
    <row r="131" spans="24:61" x14ac:dyDescent="0.3">
      <c r="X131" t="s">
        <v>111</v>
      </c>
      <c r="Y131" s="19">
        <f>SUM(Z131:BG131)</f>
        <v>3784.7300000000009</v>
      </c>
      <c r="AA131" s="18">
        <f>SUM(AA2:AA127)</f>
        <v>0.21</v>
      </c>
      <c r="AC131" s="18">
        <f>SUM(AC2:AC127)</f>
        <v>5.08</v>
      </c>
      <c r="AE131" s="18">
        <f>SUM(AE2:AE127)</f>
        <v>0.55000000000000004</v>
      </c>
      <c r="AG131" s="18">
        <f>SUM(AG2:AG127)</f>
        <v>70.42</v>
      </c>
      <c r="AI131" s="18">
        <f>SUM(AI2:AI127)</f>
        <v>718.65999999999974</v>
      </c>
      <c r="AK131" s="18">
        <f>SUM(AK2:AK127)</f>
        <v>75.03</v>
      </c>
      <c r="AM131" s="18">
        <f>SUM(AM2:AM127)</f>
        <v>0.86999999999999988</v>
      </c>
      <c r="AO131" s="18">
        <f>SUM(AO2:AO127)</f>
        <v>0</v>
      </c>
      <c r="AQ131" s="18">
        <f>SUM(AQ2:AQ127)</f>
        <v>7.18</v>
      </c>
      <c r="AS131" s="18">
        <f>SUM(AS2:AS127)</f>
        <v>2.44</v>
      </c>
      <c r="AU131" s="18">
        <f>SUM(AU2:AU127)</f>
        <v>1368.7300000000009</v>
      </c>
      <c r="AW131" s="18">
        <f>SUM(AW2:AW127)</f>
        <v>14.230000000000002</v>
      </c>
      <c r="AY131" s="18">
        <f>SUM(AY2:AY127)</f>
        <v>0.84000000000000008</v>
      </c>
      <c r="BA131" s="18">
        <f>SUM(BA2:BA127)</f>
        <v>3.46</v>
      </c>
      <c r="BC131" s="18">
        <f>SUM(BC2:BC127)</f>
        <v>2.34</v>
      </c>
      <c r="BE131" s="18">
        <f>SUM(BE2:BE127)</f>
        <v>751.50999999999965</v>
      </c>
      <c r="BG131" s="18">
        <f>SUM(BG2:BG127)</f>
        <v>763.18000000000018</v>
      </c>
      <c r="BI131" s="18">
        <f>SUM(BI2:BI127)</f>
        <v>80.968749999999986</v>
      </c>
    </row>
    <row r="135" spans="24:61" x14ac:dyDescent="0.3"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 t="s">
        <v>114</v>
      </c>
      <c r="BF135" s="19"/>
      <c r="BG135" s="19"/>
      <c r="BH135" s="19"/>
      <c r="BI135" s="19"/>
    </row>
    <row r="136" spans="24:61" x14ac:dyDescent="0.3"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 t="s">
        <v>61</v>
      </c>
      <c r="BE136" s="18">
        <f>AVERAGE(BH2:BH7,BH20:BH25,BH38:BH43,BH74:BH79,BH92:BH97,BH110:BH115)</f>
        <v>8.9722222222222214</v>
      </c>
      <c r="BF136" s="19"/>
      <c r="BG136" s="19"/>
      <c r="BH136" s="19"/>
      <c r="BI136" s="19"/>
    </row>
    <row r="137" spans="24:61" x14ac:dyDescent="0.3"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 t="s">
        <v>62</v>
      </c>
      <c r="BE137" s="18">
        <f>AVERAGE(BH8:BH13,BH26:BH31,BH44:BH49,BH80:BH85,BH98:BH103,BH116:BH121)</f>
        <v>2.9666666666666668</v>
      </c>
      <c r="BF137" s="19">
        <f>BE137/BE136*100</f>
        <v>33.065015479876166</v>
      </c>
      <c r="BG137" s="19"/>
      <c r="BH137" s="19"/>
      <c r="BI137" s="19"/>
    </row>
    <row r="138" spans="24:61" x14ac:dyDescent="0.3">
      <c r="BD138" t="s">
        <v>113</v>
      </c>
      <c r="BE138" s="18">
        <f>AVERAGE(BH14:BH19,BH32:BH37,BH50:BH55,BH86:BH91,BH104:BH109,BH122:BH127)</f>
        <v>2.402173913043478</v>
      </c>
      <c r="BF138" s="19">
        <f>BE138/BE136*100</f>
        <v>26.773455377574372</v>
      </c>
    </row>
  </sheetData>
  <conditionalFormatting sqref="R2:R127">
    <cfRule type="colorScale" priority="3">
      <colorScale>
        <cfvo type="min"/>
        <cfvo type="max"/>
        <color rgb="FFFCFCFF"/>
        <color rgb="FFF8696B"/>
      </colorScale>
    </cfRule>
  </conditionalFormatting>
  <conditionalFormatting sqref="T1:T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V1:V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 data</vt:lpstr>
      <vt:lpstr>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Wolf</dc:creator>
  <cp:lastModifiedBy>Thomas Middelanis</cp:lastModifiedBy>
  <dcterms:created xsi:type="dcterms:W3CDTF">2015-06-05T18:19:34Z</dcterms:created>
  <dcterms:modified xsi:type="dcterms:W3CDTF">2024-11-24T23:09:08Z</dcterms:modified>
</cp:coreProperties>
</file>