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122\Documents\BootCamp\ModuleOne\"/>
    </mc:Choice>
  </mc:AlternateContent>
  <xr:revisionPtr revIDLastSave="0" documentId="13_ncr:1_{B37BCAC5-F4D2-488C-9C22-F638A79C8077}" xr6:coauthVersionLast="45" xr6:coauthVersionMax="45" xr10:uidLastSave="{00000000-0000-0000-0000-000000000000}"/>
  <bookViews>
    <workbookView xWindow="-28920" yWindow="-90" windowWidth="29040" windowHeight="15840" firstSheet="2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5" r:id="rId3"/>
    <sheet name="Chart1" sheetId="11" r:id="rId4"/>
    <sheet name="Kickstarter" sheetId="1" r:id="rId5"/>
    <sheet name="Failed US Kickstarters" sheetId="9" r:id="rId6"/>
    <sheet name="Descriptive Statistics" sheetId="10" r:id="rId7"/>
    <sheet name="Successful US Kickstarters" sheetId="8" r:id="rId8"/>
    <sheet name="Edinburgh Research" sheetId="7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B13" i="10"/>
  <c r="C12" i="10"/>
  <c r="B12" i="10"/>
  <c r="C11" i="10"/>
  <c r="B11" i="10"/>
  <c r="C7" i="10"/>
  <c r="C6" i="10"/>
  <c r="C5" i="10"/>
  <c r="B7" i="10"/>
  <c r="B6" i="10"/>
  <c r="B5" i="10"/>
  <c r="C4" i="10"/>
  <c r="B4" i="10"/>
  <c r="C10" i="10"/>
  <c r="B10" i="10"/>
  <c r="C3" i="10"/>
  <c r="B3" i="10"/>
  <c r="C2" i="10"/>
  <c r="C9" i="10"/>
  <c r="B9" i="10"/>
  <c r="B2" i="10"/>
  <c r="F3" i="7" l="1"/>
  <c r="F4" i="7"/>
  <c r="F5" i="7"/>
  <c r="F6" i="7"/>
  <c r="F2" i="7"/>
  <c r="D3" i="7"/>
  <c r="D4" i="7"/>
  <c r="D5" i="7"/>
  <c r="D6" i="7"/>
  <c r="D2" i="7"/>
  <c r="B2" i="7"/>
  <c r="C3" i="7"/>
  <c r="C4" i="7"/>
  <c r="C5" i="7"/>
  <c r="C6" i="7"/>
  <c r="C2" i="7"/>
  <c r="B6" i="7"/>
  <c r="B3" i="7"/>
  <c r="B4" i="7"/>
  <c r="B5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5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6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<sst xmlns="http://schemas.openxmlformats.org/spreadsheetml/2006/main" count="38339" uniqueCount="8397">
  <si>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</si>
  <si>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</si>
  <si>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</si>
  <si>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</si>
  <si>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</si>
  <si>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</si>
  <si>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</si>
  <si>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</si>
  <si>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</si>
  <si>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</si>
  <si>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</si>
  <si>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</si>
  <si>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</si>
  <si>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</si>
  <si>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</si>
  <si>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</si>
  <si>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</si>
  <si>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</si>
  <si>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</si>
  <si>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</si>
  <si>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</si>
  <si>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</si>
  <si>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</si>
  <si>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</si>
  <si>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</si>
  <si>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</si>
  <si>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</si>
  <si>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</si>
  <si>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</si>
  <si>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</si>
  <si>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</si>
  <si>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</si>
  <si>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</si>
  <si>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</si>
  <si>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</si>
  <si>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</si>
  <si>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</si>
  <si>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</si>
  <si>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</si>
  <si>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</si>
  <si>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</si>
  <si>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</si>
  <si>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</si>
  <si>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</si>
  <si>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</si>
  <si>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</si>
  <si>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</si>
  <si>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</si>
  <si>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</si>
  <si>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</si>
  <si>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</si>
  <si>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</si>
  <si>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</si>
  <si>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</si>
  <si>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</si>
  <si>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</si>
  <si>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</si>
  <si>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</si>
  <si>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</si>
  <si>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</si>
  <si>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</si>
  <si>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</si>
  <si>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</si>
  <si>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</si>
  <si>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</si>
  <si>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</si>
  <si>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</si>
  <si>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</si>
  <si>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</si>
  <si>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</si>
  <si>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</si>
  <si>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</si>
  <si>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</si>
  <si>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</si>
  <si>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</si>
  <si>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</si>
  <si>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</si>
  <si>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</si>
  <si>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</si>
  <si>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</si>
  <si>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</si>
  <si>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</si>
  <si>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</si>
  <si>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</si>
  <si>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</si>
  <si>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</si>
  <si>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</si>
  <si>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</si>
  <si>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</si>
  <si>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</si>
  <si>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</si>
  <si>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</si>
  <si>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</si>
  <si>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</si>
  <si>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</si>
  <si>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</si>
  <si>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</si>
  <si>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</si>
  <si>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</si>
  <si>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</si>
  <si>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</si>
  <si>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</si>
  <si>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</si>
  <si>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</si>
  <si>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</si>
  <si>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</si>
  <si>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</si>
  <si>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</si>
  <si>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</si>
  <si>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</si>
  <si>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</si>
  <si>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</si>
  <si>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</si>
  <si>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</si>
  <si>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</si>
  <si>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</si>
  <si>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</si>
  <si>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</si>
  <si>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</si>
  <si>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</si>
  <si>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</si>
  <si>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</si>
  <si>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</si>
  <si>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</si>
  <si>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</si>
  <si>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</si>
  <si>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</si>
  <si>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</si>
  <si>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</si>
  <si>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</si>
  <si>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</si>
  <si>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</si>
  <si>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</si>
  <si>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</si>
  <si>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</si>
  <si>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</si>
  <si>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</si>
  <si>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</si>
  <si>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</si>
  <si>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</si>
  <si>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</si>
  <si>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</si>
  <si>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</si>
  <si>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</si>
  <si>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</si>
  <si>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</si>
  <si>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</si>
  <si>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</si>
  <si>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</si>
  <si>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</si>
  <si>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</si>
  <si>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</si>
  <si>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</si>
  <si>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</si>
  <si>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</si>
  <si>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</si>
  <si>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</si>
  <si>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</si>
  <si>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</si>
  <si>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</si>
  <si>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</si>
  <si>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</si>
  <si>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</si>
  <si>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</si>
  <si>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</si>
  <si>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</si>
  <si>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</si>
  <si>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</si>
  <si>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</si>
  <si>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</si>
  <si>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</si>
  <si>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</si>
  <si>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</si>
  <si>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</si>
  <si>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</si>
  <si>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</si>
  <si>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</si>
  <si>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</si>
  <si>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</si>
  <si>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</si>
  <si>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</si>
  <si>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</si>
  <si>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</si>
  <si>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</si>
  <si>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</si>
  <si>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</si>
  <si>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</si>
  <si>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</si>
  <si>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</si>
  <si>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</si>
  <si>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</si>
  <si>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</si>
  <si>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</si>
  <si>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</si>
  <si>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</si>
  <si>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</si>
  <si>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</si>
  <si>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</si>
  <si>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</si>
  <si>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</si>
  <si>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</si>
  <si>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</si>
  <si>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</si>
  <si>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</si>
  <si>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</si>
  <si>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</si>
  <si>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</si>
  <si>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</si>
  <si>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</si>
  <si>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</si>
  <si>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</si>
  <si>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</si>
  <si>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</si>
  <si>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</si>
  <si>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</si>
  <si>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</si>
  <si>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</si>
  <si>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</si>
  <si>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</si>
  <si>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</si>
  <si>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</si>
  <si>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</si>
  <si>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</si>
  <si>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</si>
  <si>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</si>
  <si>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</si>
  <si>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</si>
  <si>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</si>
  <si>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</si>
  <si>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</si>
  <si>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</si>
  <si>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</si>
  <si>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</si>
  <si>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</si>
  <si>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</si>
  <si>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</si>
  <si>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</si>
  <si>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</si>
  <si>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</si>
  <si>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</si>
  <si>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</si>
  <si>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</si>
  <si>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</si>
  <si>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</si>
  <si>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</si>
  <si>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</si>
  <si>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</si>
  <si>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</si>
  <si>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</si>
  <si>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</si>
  <si>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</si>
  <si>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</si>
  <si>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</si>
  <si>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</si>
  <si>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</si>
  <si>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</si>
  <si>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</si>
  <si>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</si>
  <si>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</si>
  <si>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</si>
  <si>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</si>
  <si>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</si>
  <si>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</si>
  <si>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</si>
  <si>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</si>
  <si>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</si>
  <si>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</si>
  <si>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</si>
  <si>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</si>
  <si>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</si>
  <si>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</si>
  <si>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</si>
  <si>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</si>
  <si>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</si>
  <si>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</si>
  <si>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</si>
  <si>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</si>
  <si>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</si>
  <si>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</si>
  <si>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</si>
  <si>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</si>
  <si>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</si>
  <si>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</si>
  <si>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</si>
  <si>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</si>
  <si>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</si>
  <si>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</si>
  <si>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</si>
  <si>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</si>
  <si>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</si>
  <si>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</si>
  <si>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</si>
  <si>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</si>
  <si>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</si>
  <si>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</si>
  <si>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</si>
  <si>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</si>
  <si>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</si>
  <si>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</si>
  <si>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</si>
  <si>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</si>
  <si>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</si>
  <si>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</si>
  <si>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</si>
  <si>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</si>
  <si>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</si>
  <si>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</si>
  <si>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</si>
  <si>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</si>
  <si>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</si>
  <si>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</si>
  <si>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</si>
  <si>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</si>
  <si>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</si>
  <si>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</si>
  <si>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</si>
  <si>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</si>
  <si>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</si>
  <si>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</si>
  <si>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</si>
  <si>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</si>
  <si>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</si>
  <si>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</si>
  <si>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</si>
  <si>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</si>
  <si>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</si>
  <si>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</si>
  <si>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</si>
  <si>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</si>
  <si>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</si>
  <si>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</si>
  <si>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</si>
  <si>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</si>
  <si>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</si>
  <si>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</si>
  <si>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</si>
  <si>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</si>
  <si>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</si>
  <si>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</si>
  <si>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</si>
  <si>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</si>
  <si>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</si>
  <si>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</si>
  <si>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</si>
  <si>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</si>
  <si>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</si>
  <si>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</si>
  <si>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</si>
  <si>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</si>
  <si>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</si>
  <si>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</si>
  <si>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</si>
  <si>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</si>
  <si>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</si>
  <si>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</si>
  <si>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</si>
  <si>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</si>
  <si>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</si>
  <si>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</si>
  <si>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</si>
  <si>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</si>
  <si>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</si>
  <si>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</si>
  <si>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</si>
  <si>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</si>
  <si>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</si>
  <si>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</si>
  <si>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</si>
  <si>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</si>
  <si>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</si>
  <si>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</si>
  <si>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</si>
  <si>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</si>
  <si>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</si>
  <si>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</si>
  <si>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</si>
  <si>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</si>
  <si>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</si>
  <si>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</si>
  <si>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</si>
  <si>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</si>
  <si>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</si>
  <si>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</si>
  <si>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</si>
  <si>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</si>
  <si>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</si>
  <si>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</si>
  <si>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</si>
  <si>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</si>
  <si>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</si>
  <si>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</si>
  <si>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</si>
  <si>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</si>
  <si>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</si>
  <si>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</si>
  <si>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</si>
  <si>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</si>
  <si>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</si>
  <si>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</si>
  <si>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</si>
  <si>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</si>
  <si>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</si>
  <si>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</si>
  <si>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</si>
  <si>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</si>
  <si>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</si>
  <si>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</si>
  <si>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</si>
  <si>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</si>
  <si>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</si>
  <si>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</si>
  <si>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</si>
  <si>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</si>
  <si>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</si>
  <si>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</si>
  <si>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</si>
  <si>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</si>
  <si>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</si>
  <si>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</si>
  <si>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</si>
  <si>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</si>
  <si>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</si>
  <si>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</si>
  <si>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</si>
  <si>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</si>
  <si>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</si>
  <si>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</si>
  <si>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</si>
  <si>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</si>
  <si>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</si>
  <si>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</si>
  <si>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</si>
  <si>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</si>
  <si>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</si>
  <si>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</si>
  <si>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</si>
  <si>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</si>
  <si>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</si>
  <si>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</si>
  <si>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</si>
  <si>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</si>
  <si>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</si>
  <si>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</si>
  <si>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</si>
  <si>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</si>
  <si>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</si>
  <si>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</si>
  <si>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</si>
  <si>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</si>
  <si>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</si>
  <si>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</si>
  <si>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</si>
  <si>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</si>
  <si>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</si>
  <si>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</si>
  <si>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</si>
  <si>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</si>
  <si>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</si>
  <si>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</si>
  <si>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</si>
  <si>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</si>
  <si>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</si>
  <si>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</si>
  <si>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</si>
  <si>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</si>
  <si>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</si>
  <si>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</si>
  <si>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</si>
  <si>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</si>
  <si>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</si>
  <si>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</si>
  <si>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</si>
  <si>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</si>
  <si>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</si>
  <si>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</si>
  <si>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</si>
  <si>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</si>
  <si>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</si>
  <si>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</si>
  <si>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</si>
  <si>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</si>
  <si>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</si>
  <si>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</si>
  <si>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</si>
  <si>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</si>
  <si>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</si>
  <si>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</si>
  <si>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</si>
  <si>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</si>
  <si>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</si>
  <si>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</si>
  <si>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</si>
  <si>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</si>
  <si>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</si>
  <si>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</si>
  <si>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</si>
  <si>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</si>
  <si>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</si>
  <si>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</si>
  <si>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</si>
  <si>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</si>
  <si>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</si>
  <si>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</si>
  <si>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</si>
  <si>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</si>
  <si>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</si>
  <si>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</si>
  <si>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</si>
  <si>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</si>
  <si>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</si>
  <si>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</si>
  <si>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</si>
  <si>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</si>
  <si>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</si>
  <si>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</si>
  <si>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</si>
  <si>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</si>
  <si>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</si>
  <si>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</si>
  <si>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</si>
  <si>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</si>
  <si>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</si>
  <si>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</si>
  <si>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</si>
  <si>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</si>
  <si>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</si>
  <si>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</si>
  <si>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</si>
  <si>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</si>
  <si>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</si>
  <si>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</si>
  <si>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</si>
  <si>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</si>
  <si>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</si>
  <si>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</si>
  <si>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</si>
  <si>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</si>
  <si>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</si>
  <si>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</si>
  <si>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</si>
  <si>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</si>
  <si>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</si>
  <si>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</si>
  <si>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</si>
  <si>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</si>
  <si>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</si>
  <si>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</si>
  <si>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</si>
  <si>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</si>
  <si>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</si>
  <si>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</si>
  <si>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</si>
  <si>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</si>
  <si>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</si>
  <si>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</si>
  <si>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</si>
  <si>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</si>
  <si>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</si>
  <si>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</si>
  <si>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</si>
  <si>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</si>
  <si>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</si>
  <si>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</si>
  <si>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</si>
  <si>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</si>
  <si>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</si>
  <si>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</si>
  <si>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</si>
  <si>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</si>
  <si>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</si>
  <si>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</si>
  <si>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</si>
  <si>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</si>
  <si>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</si>
  <si>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</si>
  <si>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</si>
  <si>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</si>
  <si>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</si>
  <si>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</si>
  <si>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</si>
  <si>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</si>
  <si>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</si>
  <si>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</si>
  <si>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</si>
  <si>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</si>
  <si>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</si>
  <si>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</si>
  <si>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</si>
  <si>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</si>
  <si>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</si>
  <si>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</si>
  <si>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</si>
  <si>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</si>
  <si>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</si>
  <si>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</si>
  <si>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</si>
  <si>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</si>
  <si>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</si>
  <si>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</si>
  <si>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</si>
  <si>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</si>
  <si>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</si>
  <si>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</si>
  <si>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</si>
  <si>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</si>
  <si>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</si>
  <si>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</si>
  <si>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</si>
  <si>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</si>
  <si>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</si>
  <si>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</si>
  <si>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</si>
  <si>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</si>
  <si>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</si>
  <si>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</si>
  <si>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</si>
  <si>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</si>
  <si>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</si>
  <si>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</si>
  <si>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</si>
  <si>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</si>
  <si>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</si>
  <si>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</si>
  <si>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</si>
  <si>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</si>
  <si>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</si>
  <si>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</si>
  <si>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</si>
  <si>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</si>
  <si>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</si>
  <si>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</si>
  <si>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</si>
  <si>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</si>
  <si>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</si>
  <si>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</si>
  <si>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</si>
  <si>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</si>
  <si>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</si>
  <si>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</si>
  <si>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</si>
  <si>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</si>
  <si>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</si>
  <si>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</si>
  <si>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</si>
  <si>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</si>
  <si>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</si>
  <si>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</si>
  <si>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</si>
  <si>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</si>
  <si>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</si>
  <si>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</si>
  <si>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</si>
  <si>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</si>
  <si>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</si>
  <si>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</si>
  <si>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</si>
  <si>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</si>
  <si>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</si>
  <si>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</si>
  <si>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</si>
  <si>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</si>
  <si>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</si>
  <si>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</si>
  <si>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</si>
  <si>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</si>
  <si>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</si>
  <si>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</si>
  <si>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</si>
  <si>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</si>
  <si>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</si>
  <si>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</si>
  <si>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</si>
  <si>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</si>
  <si>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</si>
  <si>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</si>
  <si>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</si>
  <si>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</si>
  <si>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</si>
  <si>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</si>
  <si>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</si>
  <si>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</si>
  <si>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</si>
  <si>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</si>
  <si>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</si>
  <si>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</si>
  <si>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</si>
  <si>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</si>
  <si>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</si>
  <si>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</si>
  <si>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</si>
  <si>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</si>
  <si>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</si>
  <si>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</si>
  <si>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</si>
  <si>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</si>
  <si>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</si>
  <si>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</si>
  <si>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</si>
  <si>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</si>
  <si>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</si>
  <si>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</si>
  <si>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</si>
  <si>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</si>
  <si>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</si>
  <si>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</si>
  <si>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</si>
  <si>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</si>
  <si>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</si>
  <si>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</si>
  <si>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</si>
  <si>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</si>
  <si>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</si>
  <si>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</si>
  <si>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</si>
  <si>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</si>
  <si>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</si>
  <si>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</si>
  <si>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</si>
  <si>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</si>
  <si>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</si>
  <si>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</si>
  <si>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</si>
  <si>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</si>
  <si>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</si>
  <si>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</si>
  <si>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</si>
  <si>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</si>
  <si>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</si>
  <si>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</si>
  <si>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</si>
  <si>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</si>
  <si>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</si>
  <si>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</si>
  <si>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</si>
  <si>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</si>
  <si>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</si>
  <si>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</si>
  <si>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</si>
  <si>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</si>
  <si>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</si>
  <si>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</si>
  <si>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</si>
  <si>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</si>
  <si>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</si>
  <si>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</si>
  <si>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</si>
  <si>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</si>
  <si>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</si>
  <si>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</si>
  <si>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</si>
  <si>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</si>
  <si>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</si>
  <si>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</si>
  <si>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</si>
  <si>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</si>
  <si>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</si>
  <si>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</si>
  <si>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</si>
  <si>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</si>
  <si>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</si>
  <si>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</si>
  <si>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</si>
  <si>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</si>
  <si>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</si>
  <si>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</si>
  <si>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</si>
  <si>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</si>
  <si>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</si>
  <si>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</si>
  <si>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</si>
  <si>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</si>
  <si>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</si>
  <si>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</si>
  <si>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</si>
  <si>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</si>
  <si>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</si>
  <si>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</si>
  <si>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</si>
  <si>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</si>
  <si>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</si>
  <si>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</si>
  <si>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</si>
  <si>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</si>
  <si>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</si>
  <si>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</si>
  <si>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</si>
  <si>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</si>
  <si>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</si>
  <si>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</si>
  <si>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</si>
  <si>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</si>
  <si>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</si>
  <si>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</si>
  <si>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</si>
  <si>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</si>
  <si>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</si>
  <si>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</si>
  <si>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</si>
  <si>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</si>
  <si>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</si>
  <si>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</si>
  <si>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</si>
  <si>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</si>
  <si>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</si>
  <si>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</si>
  <si>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</si>
  <si>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</si>
  <si>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</si>
  <si>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</si>
  <si>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</si>
  <si>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</si>
  <si>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</si>
  <si>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</si>
  <si>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</si>
  <si>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</si>
  <si>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</si>
  <si>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</si>
  <si>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</si>
  <si>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</si>
  <si>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</si>
  <si>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</si>
  <si>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</si>
  <si>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</si>
  <si>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</si>
  <si>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</si>
  <si>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</si>
  <si>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</si>
  <si>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</si>
  <si>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</si>
  <si>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</si>
  <si>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</si>
  <si>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</si>
  <si>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</si>
  <si>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</si>
  <si>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</si>
  <si>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</si>
  <si>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</si>
  <si>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</si>
  <si>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</si>
  <si>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</si>
  <si>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</si>
  <si>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</si>
  <si>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</si>
  <si>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</si>
  <si>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</si>
  <si>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</si>
  <si>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</si>
  <si>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</si>
  <si>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</si>
  <si>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</si>
  <si>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</si>
  <si>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</si>
  <si>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</si>
  <si>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</si>
  <si>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</si>
  <si>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</si>
  <si>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</si>
  <si>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</si>
  <si>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</si>
  <si>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</si>
  <si>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</si>
  <si>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</si>
  <si>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</si>
  <si>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</si>
  <si>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</si>
  <si>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</si>
  <si>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</si>
  <si>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</si>
  <si>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</si>
  <si>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</si>
  <si>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</si>
  <si>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</si>
  <si>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</si>
  <si>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</si>
  <si>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</si>
  <si>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</si>
  <si>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</si>
  <si>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</si>
  <si>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</si>
  <si>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</si>
  <si>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</si>
  <si>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</si>
  <si>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</si>
  <si>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</si>
  <si>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</si>
  <si>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</si>
  <si>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</si>
  <si>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</si>
  <si>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</si>
  <si>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</si>
  <si>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</si>
  <si>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</si>
  <si>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</si>
  <si>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</si>
  <si>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</si>
  <si>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</si>
  <si>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</si>
  <si>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</si>
  <si>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</si>
  <si>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</si>
  <si>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</si>
  <si>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</si>
  <si>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</si>
  <si>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</si>
  <si>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</si>
  <si>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</si>
  <si>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</si>
  <si>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</si>
  <si>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</si>
  <si>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</si>
  <si>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</si>
  <si>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</si>
  <si>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</si>
  <si>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</si>
  <si>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</si>
  <si>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</si>
  <si>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</si>
  <si>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</si>
  <si>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</si>
  <si>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</si>
  <si>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</si>
  <si>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</si>
  <si>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</si>
  <si>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</si>
  <si>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</si>
  <si>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</si>
  <si>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</si>
  <si>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</si>
  <si>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</si>
  <si>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</si>
  <si>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</si>
  <si>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</si>
  <si>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</si>
  <si>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</si>
  <si>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</si>
  <si>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</si>
  <si>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</si>
  <si>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</si>
  <si>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</si>
  <si>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</si>
  <si>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</si>
  <si>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</si>
  <si>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</si>
  <si>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</si>
  <si>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</si>
  <si>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</si>
  <si>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</si>
  <si>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</si>
  <si>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</si>
  <si>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</si>
  <si>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</si>
  <si>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</si>
  <si>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</si>
  <si>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</si>
  <si>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</si>
  <si>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</si>
  <si>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</si>
  <si>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</si>
  <si>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</si>
  <si>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</si>
  <si>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</si>
  <si>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</si>
  <si>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</si>
  <si>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</si>
  <si>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</si>
  <si>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</si>
  <si>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</si>
  <si>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</si>
  <si>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</si>
  <si>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</si>
  <si>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</si>
  <si>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</si>
  <si>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</si>
  <si>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</si>
  <si>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</si>
  <si>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</si>
  <si>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</si>
  <si>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</si>
  <si>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</si>
  <si>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</si>
  <si>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</si>
  <si>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</si>
  <si>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</si>
  <si>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</si>
  <si>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</si>
  <si>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</si>
  <si>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</si>
  <si>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</si>
  <si>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</si>
  <si>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</si>
  <si>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</si>
  <si>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</si>
  <si>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</si>
  <si>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</si>
  <si>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</si>
  <si>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</si>
  <si>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</si>
  <si>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</si>
  <si>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</si>
  <si>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</si>
  <si>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</si>
  <si>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</si>
  <si>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</si>
  <si>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</si>
  <si>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</si>
  <si>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</si>
  <si>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</si>
  <si>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</si>
  <si>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</si>
  <si>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</si>
  <si>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</si>
  <si>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</si>
  <si>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</si>
  <si>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</si>
  <si>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</si>
  <si>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</si>
  <si>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</si>
  <si>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</si>
  <si>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</si>
  <si>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</si>
  <si>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</si>
  <si>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</si>
  <si>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</si>
  <si>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</si>
  <si>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</si>
  <si>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</si>
  <si>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</si>
  <si>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</si>
  <si>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</si>
  <si>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</si>
  <si>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</si>
  <si>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</si>
  <si>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</si>
  <si>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</si>
  <si>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</si>
  <si>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</si>
  <si>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</si>
  <si>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</si>
  <si>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</si>
  <si>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</si>
  <si>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</si>
  <si>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</si>
  <si>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</si>
  <si>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</si>
  <si>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</si>
  <si>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</si>
  <si>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</si>
  <si>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</si>
  <si>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</si>
  <si>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</si>
  <si>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</si>
  <si>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</si>
  <si>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</si>
  <si>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</si>
  <si>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</si>
  <si>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</si>
  <si>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</si>
  <si>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</si>
  <si>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</si>
  <si>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</si>
  <si>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</si>
  <si>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</si>
  <si>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</si>
  <si>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</si>
  <si>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</si>
  <si>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</si>
  <si>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</si>
  <si>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</si>
  <si>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</si>
  <si>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</si>
  <si>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</si>
  <si>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</si>
  <si>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</si>
  <si>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</si>
  <si>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</si>
  <si>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</si>
  <si>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</si>
  <si>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</si>
  <si>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</si>
  <si>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</si>
  <si>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</si>
  <si>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</si>
  <si>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</si>
  <si>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</si>
  <si>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</si>
  <si>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</si>
  <si>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</si>
  <si>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</si>
  <si>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</si>
  <si>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</si>
  <si>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</si>
  <si>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</si>
  <si>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</si>
  <si>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</si>
  <si>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</si>
  <si>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</si>
  <si>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</si>
  <si>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</si>
  <si>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</si>
  <si>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</si>
  <si>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</si>
  <si>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</si>
  <si>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</si>
  <si>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</si>
  <si>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</si>
  <si>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</si>
  <si>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</si>
  <si>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</si>
  <si>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</si>
  <si>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</si>
  <si>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</si>
  <si>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</si>
  <si>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</si>
  <si>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</si>
  <si>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</si>
  <si>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</si>
  <si>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</si>
  <si>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</si>
  <si>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</si>
  <si>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</si>
  <si>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</si>
  <si>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</si>
  <si>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</si>
  <si>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</si>
  <si>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</si>
  <si>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</si>
  <si>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</si>
  <si>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</si>
  <si>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</si>
  <si>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</si>
  <si>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</si>
  <si>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</si>
  <si>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</si>
  <si>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</si>
  <si>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</si>
  <si>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</si>
  <si>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</si>
  <si>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</si>
  <si>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</si>
  <si>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</si>
  <si>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</si>
  <si>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</si>
  <si>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</si>
  <si>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</si>
  <si>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</si>
  <si>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</si>
  <si>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</si>
  <si>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</si>
  <si>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</si>
  <si>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</si>
  <si>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</si>
  <si>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</si>
  <si>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</si>
  <si>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</si>
  <si>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</si>
  <si>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</si>
  <si>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</si>
  <si>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</si>
  <si>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</si>
  <si>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</si>
  <si>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</si>
  <si>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</si>
  <si>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</si>
  <si>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</si>
  <si>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</si>
  <si>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</si>
  <si>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</si>
  <si>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</si>
  <si>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</si>
  <si>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</si>
  <si>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</si>
  <si>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</si>
  <si>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</si>
  <si>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</si>
  <si>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</si>
  <si>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</si>
  <si>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</si>
  <si>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</si>
  <si>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</si>
  <si>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</si>
  <si>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</si>
  <si>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</si>
  <si>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</si>
  <si>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</si>
  <si>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</si>
  <si>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</si>
  <si>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</si>
  <si>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</si>
  <si>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</si>
  <si>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</si>
  <si>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</si>
  <si>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</si>
  <si>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</si>
  <si>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</si>
  <si>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</si>
  <si>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</si>
  <si>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</si>
  <si>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</si>
  <si>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</si>
  <si>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</si>
  <si>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</si>
  <si>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</si>
  <si>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</si>
  <si>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</si>
  <si>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</si>
  <si>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</si>
  <si>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</si>
  <si>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</si>
  <si>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</si>
  <si>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</si>
  <si>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</si>
  <si>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</si>
  <si>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</si>
  <si>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</si>
  <si>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</si>
  <si>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</si>
  <si>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</si>
  <si>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</si>
  <si>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</si>
  <si>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</si>
  <si>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</si>
  <si>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</si>
  <si>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</si>
  <si>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</si>
  <si>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</si>
  <si>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</si>
  <si>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</si>
  <si>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</si>
  <si>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</si>
  <si>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</si>
  <si>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</si>
  <si>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</si>
  <si>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</si>
  <si>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</si>
  <si>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</si>
  <si>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</si>
  <si>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</si>
  <si>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</si>
  <si>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</si>
  <si>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</si>
  <si>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</si>
  <si>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</si>
  <si>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</si>
  <si>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</si>
  <si>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</si>
  <si>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</si>
  <si>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</si>
  <si>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</si>
  <si>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</si>
  <si>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</si>
  <si>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</si>
  <si>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</si>
  <si>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</si>
  <si>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</si>
  <si>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</si>
  <si>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</si>
  <si>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</si>
  <si>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</si>
  <si>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</si>
  <si>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</si>
  <si>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</si>
  <si>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</si>
  <si>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</si>
  <si>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</si>
  <si>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</si>
  <si>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</si>
  <si>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</si>
  <si>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</si>
  <si>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</si>
  <si>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</si>
  <si>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</si>
  <si>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</si>
  <si>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</si>
  <si>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</si>
  <si>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</si>
  <si>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</si>
  <si>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</si>
  <si>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</si>
  <si>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</si>
  <si>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</si>
  <si>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</si>
  <si>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</si>
  <si>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</si>
  <si>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</si>
  <si>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</si>
  <si>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</si>
  <si>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</si>
  <si>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</si>
  <si>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</si>
  <si>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</si>
  <si>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</si>
  <si>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</si>
  <si>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</si>
  <si>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</si>
  <si>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</si>
  <si>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</si>
  <si>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</si>
  <si>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</si>
  <si>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</si>
  <si>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</si>
  <si>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</si>
  <si>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</si>
  <si>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</si>
  <si>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</si>
  <si>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</si>
  <si>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</si>
  <si>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</si>
  <si>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</si>
  <si>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</si>
  <si>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</si>
  <si>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</si>
  <si>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</si>
  <si>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</si>
  <si>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</si>
  <si>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</si>
  <si>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</si>
  <si>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</si>
  <si>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</si>
  <si>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</si>
  <si>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</si>
  <si>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</si>
  <si>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</si>
  <si>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</si>
  <si>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</si>
  <si>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</si>
  <si>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</si>
  <si>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</si>
  <si>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</si>
  <si>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</si>
  <si>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</si>
  <si>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</si>
  <si>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</si>
  <si>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</si>
  <si>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</si>
  <si>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</si>
  <si>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</si>
  <si>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</si>
  <si>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</si>
  <si>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</si>
  <si>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</si>
  <si>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</si>
  <si>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</si>
  <si>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</si>
  <si>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</si>
  <si>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</si>
  <si>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</si>
  <si>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</si>
  <si>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</si>
  <si>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</si>
  <si>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</si>
  <si>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</si>
  <si>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</si>
  <si>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</si>
  <si>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</si>
  <si>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</si>
  <si>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</si>
  <si>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</si>
  <si>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</si>
  <si>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</si>
  <si>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</si>
  <si>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</si>
  <si>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</si>
  <si>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</si>
  <si>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</si>
  <si>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</si>
  <si>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</si>
  <si>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</si>
  <si>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</si>
  <si>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</si>
  <si>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</si>
  <si>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</si>
  <si>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</si>
  <si>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</si>
  <si>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</si>
  <si>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</si>
  <si>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</si>
  <si>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</si>
  <si>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</si>
  <si>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</si>
  <si>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</si>
  <si>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</si>
  <si>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</si>
  <si>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</si>
  <si>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</si>
  <si>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</si>
  <si>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</si>
  <si>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</si>
  <si>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</si>
  <si>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</si>
  <si>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</si>
  <si>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</si>
  <si>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</si>
  <si>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</si>
  <si>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</si>
  <si>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</si>
  <si>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</si>
  <si>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</si>
  <si>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</si>
  <si>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</si>
  <si>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</si>
  <si>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</si>
  <si>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</si>
  <si>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</si>
  <si>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</si>
  <si>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</si>
  <si>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</si>
  <si>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</si>
  <si>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</si>
  <si>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</si>
  <si>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</si>
  <si>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</si>
  <si>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</si>
  <si>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</si>
  <si>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</si>
  <si>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</si>
  <si>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</si>
  <si>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</si>
  <si>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</si>
  <si>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</si>
  <si>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</si>
  <si>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</si>
  <si>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</si>
  <si>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</si>
  <si>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</si>
  <si>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</si>
  <si>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</si>
  <si>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</si>
  <si>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</si>
  <si>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</si>
  <si>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</si>
  <si>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</si>
  <si>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</si>
  <si>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</si>
  <si>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</si>
  <si>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</si>
  <si>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</si>
  <si>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</si>
  <si>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</si>
  <si>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</si>
  <si>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</si>
  <si>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</si>
  <si>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</si>
  <si>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</si>
  <si>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</si>
  <si>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</si>
  <si>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</si>
  <si>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</si>
  <si>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</si>
  <si>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</si>
  <si>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</si>
  <si>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</si>
  <si>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</si>
  <si>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</si>
  <si>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</si>
  <si>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</si>
  <si>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</si>
  <si>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</si>
  <si>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</si>
  <si>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</si>
  <si>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</si>
  <si>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</si>
  <si>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</si>
  <si>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</si>
  <si>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</si>
  <si>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</si>
  <si>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</si>
  <si>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</si>
  <si>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</si>
  <si>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</si>
  <si>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</si>
  <si>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</si>
  <si>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</si>
  <si>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</si>
  <si>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</si>
  <si>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</si>
  <si>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</si>
  <si>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</si>
  <si>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</si>
  <si>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</si>
  <si>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</si>
  <si>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</si>
  <si>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</si>
  <si>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</si>
  <si>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</si>
  <si>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</si>
  <si>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</si>
  <si>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</si>
  <si>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</si>
  <si>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</si>
  <si>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</si>
  <si>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</si>
  <si>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</si>
  <si>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</si>
  <si>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</si>
  <si>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</si>
  <si>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</si>
  <si>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</si>
  <si>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</si>
  <si>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</si>
  <si>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</si>
  <si>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</si>
  <si>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</si>
  <si>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</si>
  <si>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</si>
  <si>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</si>
  <si>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</si>
  <si>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</si>
  <si>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</si>
  <si>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</si>
  <si>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</si>
  <si>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</si>
  <si>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</si>
  <si>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</si>
  <si>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</si>
  <si>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</si>
  <si>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</si>
  <si>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</si>
  <si>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</si>
  <si>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</si>
  <si>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</si>
  <si>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</si>
  <si>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</si>
  <si>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</si>
  <si>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</si>
  <si>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</si>
  <si>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</si>
  <si>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</si>
  <si>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</si>
  <si>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</si>
  <si>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</si>
  <si>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</si>
  <si>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</si>
  <si>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</si>
  <si>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</si>
  <si>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</si>
  <si>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</si>
  <si>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</si>
  <si>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</si>
  <si>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</si>
  <si>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</si>
  <si>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</si>
  <si>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</si>
  <si>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</si>
  <si>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</si>
  <si>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</si>
  <si>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</si>
  <si>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</si>
  <si>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</si>
  <si>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</si>
  <si>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</si>
  <si>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</si>
  <si>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</si>
  <si>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</si>
  <si>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</si>
  <si>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</si>
  <si>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</si>
  <si>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</si>
  <si>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</si>
  <si>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</si>
  <si>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</si>
  <si>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</si>
  <si>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</si>
  <si>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</si>
  <si>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</si>
  <si>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</si>
  <si>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</si>
  <si>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</si>
  <si>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</si>
  <si>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</si>
  <si>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</si>
  <si>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</si>
  <si>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</si>
  <si>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</si>
  <si>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</si>
  <si>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</si>
  <si>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</si>
  <si>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</si>
  <si>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</si>
  <si>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</si>
  <si>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</si>
  <si>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</si>
  <si>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</si>
  <si>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</si>
  <si>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</si>
  <si>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</si>
  <si>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</si>
  <si>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</si>
  <si>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</si>
  <si>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</si>
  <si>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</si>
  <si>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</si>
  <si>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</si>
  <si>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</si>
  <si>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</si>
  <si>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</si>
  <si>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</si>
  <si>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</si>
  <si>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</si>
  <si>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</si>
  <si>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</si>
  <si>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</si>
  <si>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</si>
  <si>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</si>
  <si>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</si>
  <si>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</si>
  <si>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</si>
  <si>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</si>
  <si>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</si>
  <si>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</si>
  <si>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</si>
  <si>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</si>
  <si>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</si>
  <si>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</si>
  <si>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</si>
  <si>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</si>
  <si>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</si>
  <si>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</si>
  <si>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</si>
  <si>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</si>
  <si>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</si>
  <si>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</si>
  <si>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</si>
  <si>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</si>
  <si>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</si>
  <si>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</si>
  <si>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</si>
  <si>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</si>
  <si>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</si>
  <si>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</si>
  <si>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</si>
  <si>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</si>
  <si>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</si>
  <si>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</si>
  <si>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</si>
  <si>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</si>
  <si>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</si>
  <si>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</si>
  <si>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</si>
  <si>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</si>
  <si>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</si>
  <si>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</si>
  <si>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</si>
  <si>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</si>
  <si>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</si>
  <si>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</si>
  <si>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</si>
  <si>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</si>
  <si>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</si>
  <si>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</si>
  <si>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</si>
  <si>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</si>
  <si>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</si>
  <si>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</si>
  <si>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</si>
  <si>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</si>
  <si>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</si>
  <si>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</si>
  <si>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</si>
  <si>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</si>
  <si>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</si>
  <si>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</si>
  <si>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</si>
  <si>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</si>
  <si>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</si>
  <si>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</si>
  <si>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</si>
  <si>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</si>
  <si>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</si>
  <si>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</si>
  <si>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</si>
  <si>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</si>
  <si>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</si>
  <si>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</si>
  <si>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</si>
  <si>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</si>
  <si>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</si>
  <si>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</si>
  <si>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</si>
  <si>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</si>
  <si>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</si>
  <si>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</si>
  <si>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</si>
  <si>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</si>
  <si>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</si>
  <si>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</si>
  <si>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</si>
  <si>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</si>
  <si>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</si>
  <si>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</si>
  <si>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</si>
  <si>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</si>
  <si>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</si>
  <si>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</si>
  <si>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</si>
  <si>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</si>
  <si>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</si>
  <si>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</si>
  <si>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</si>
  <si>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</si>
  <si>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</si>
  <si>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</si>
  <si>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</si>
  <si>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</si>
  <si>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</si>
  <si>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</si>
  <si>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</si>
  <si>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</si>
  <si>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</si>
  <si>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</si>
  <si>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</si>
  <si>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</si>
  <si>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</si>
  <si>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</si>
  <si>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</si>
  <si>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</si>
  <si>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</si>
  <si>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</si>
  <si>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</si>
  <si>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</si>
  <si>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</si>
  <si>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</si>
  <si>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</si>
  <si>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</si>
  <si>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</si>
  <si>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</si>
  <si>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</si>
  <si>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</si>
  <si>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</si>
  <si>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</si>
  <si>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</si>
  <si>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</si>
  <si>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</si>
  <si>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</si>
  <si>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</si>
  <si>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</si>
  <si>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</si>
  <si>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</si>
  <si>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</si>
  <si>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</si>
  <si>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</si>
  <si>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</si>
  <si>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</si>
  <si>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</si>
  <si>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</si>
  <si>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</si>
  <si>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</si>
  <si>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</si>
  <si>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</si>
  <si>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</si>
  <si>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</si>
  <si>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</si>
  <si>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</si>
  <si>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</si>
  <si>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</si>
  <si>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</si>
  <si>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</si>
  <si>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</si>
  <si>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</si>
  <si>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</si>
  <si>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</si>
  <si>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</si>
  <si>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</si>
  <si>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</si>
  <si>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</si>
  <si>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</si>
  <si>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</si>
  <si>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</si>
  <si>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</si>
  <si>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</si>
  <si>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</si>
  <si>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</si>
  <si>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</si>
  <si>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</si>
  <si>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</si>
  <si>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</si>
  <si>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</si>
  <si>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</si>
  <si>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</si>
  <si>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</si>
  <si>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</si>
  <si>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</si>
  <si>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</si>
  <si>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</si>
  <si>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</si>
  <si>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</si>
  <si>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</si>
  <si>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</si>
  <si>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</si>
  <si>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</si>
  <si>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</si>
  <si>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</si>
  <si>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</si>
  <si>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</si>
  <si>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</si>
  <si>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</si>
  <si>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</si>
  <si>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</si>
  <si>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</si>
  <si>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</si>
  <si>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</si>
  <si>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</si>
  <si>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</si>
  <si>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</si>
  <si>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</si>
  <si>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</si>
  <si>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</si>
  <si>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</si>
  <si>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</si>
  <si>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</si>
  <si>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</si>
  <si>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</si>
  <si>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</si>
  <si>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</si>
  <si>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</si>
  <si>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</si>
  <si>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</si>
  <si>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</si>
  <si>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</si>
  <si>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</si>
  <si>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</si>
  <si>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</si>
  <si>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</si>
  <si>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</si>
  <si>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</si>
  <si>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</si>
  <si>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</si>
  <si>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</si>
  <si>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</si>
  <si>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</si>
  <si>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</si>
  <si>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</si>
  <si>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</si>
  <si>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</si>
  <si>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</si>
  <si>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</si>
  <si>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</si>
  <si>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</si>
  <si>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</si>
  <si>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</si>
  <si>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</si>
  <si>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</si>
  <si>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</si>
  <si>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</si>
  <si>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</si>
  <si>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</si>
  <si>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</si>
  <si>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</si>
  <si>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</si>
  <si>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</si>
  <si>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</si>
  <si>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</si>
  <si>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</si>
  <si>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</si>
  <si>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</si>
  <si>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</si>
  <si>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</si>
  <si>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</si>
  <si>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</si>
  <si>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</si>
  <si>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</si>
  <si>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</si>
  <si>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</si>
  <si>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</si>
  <si>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</si>
  <si>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</si>
  <si>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</si>
  <si>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</si>
  <si>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</si>
  <si>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</si>
  <si>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</si>
  <si>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</si>
  <si>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</si>
  <si>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</si>
  <si>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</si>
  <si>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</si>
  <si>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</si>
  <si>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</si>
  <si>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</si>
  <si>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</si>
  <si>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</si>
  <si>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</si>
  <si>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</si>
  <si>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</si>
  <si>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</si>
  <si>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</si>
  <si>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</si>
  <si>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</si>
  <si>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</si>
  <si>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</si>
  <si>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</si>
  <si>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</si>
  <si>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</si>
  <si>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</si>
  <si>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</si>
  <si>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</si>
  <si>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</si>
  <si>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</si>
  <si>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</si>
  <si>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</si>
  <si>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</si>
  <si>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</si>
  <si>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</si>
  <si>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</si>
  <si>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</si>
  <si>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</si>
  <si>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</si>
  <si>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</si>
  <si>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</si>
  <si>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</si>
  <si>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</si>
  <si>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</si>
  <si>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</si>
  <si>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</si>
  <si>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</si>
  <si>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</si>
  <si>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</si>
  <si>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</si>
  <si>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</si>
  <si>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</si>
  <si>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</si>
  <si>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</si>
  <si>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</si>
  <si>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</si>
  <si>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</si>
  <si>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</si>
  <si>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</si>
  <si>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</si>
  <si>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</si>
  <si>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</si>
  <si>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</si>
  <si>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</si>
  <si>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</si>
  <si>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</si>
  <si>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</si>
  <si>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</si>
  <si>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</si>
  <si>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</si>
  <si>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</si>
  <si>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</si>
  <si>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</si>
  <si>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</si>
  <si>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</si>
  <si>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</si>
  <si>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</si>
  <si>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</si>
  <si>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</si>
  <si>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</si>
  <si>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</si>
  <si>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</si>
  <si>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</si>
  <si>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</si>
  <si>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</si>
  <si>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</si>
  <si>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</si>
  <si>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</si>
  <si>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</si>
  <si>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</si>
  <si>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</si>
  <si>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</si>
  <si>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</si>
  <si>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</si>
  <si>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</si>
  <si>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</si>
  <si>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</si>
  <si>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</si>
  <si>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</si>
  <si>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</si>
  <si>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</si>
  <si>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</si>
  <si>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</si>
  <si>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</si>
  <si>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</si>
  <si>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</si>
  <si>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</si>
  <si>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</si>
  <si>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</si>
  <si>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</si>
  <si>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</si>
  <si>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</si>
  <si>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</si>
  <si>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</si>
  <si>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</si>
  <si>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</si>
  <si>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</si>
  <si>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</si>
  <si>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</si>
  <si>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</si>
  <si>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</si>
  <si>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</si>
  <si>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</si>
  <si>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</si>
  <si>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</si>
  <si>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</si>
  <si>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</si>
  <si>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</si>
  <si>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</si>
  <si>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</si>
  <si>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</si>
  <si>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</si>
  <si>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</si>
  <si>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</si>
  <si>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</si>
  <si>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</si>
  <si>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</si>
  <si>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</si>
  <si>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</si>
  <si>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</si>
  <si>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</si>
  <si>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</si>
  <si>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</si>
  <si>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</si>
  <si>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</si>
  <si>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</si>
  <si>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</si>
  <si>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</si>
  <si>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</si>
  <si>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</si>
  <si>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</si>
  <si>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</si>
  <si>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</si>
  <si>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</si>
  <si>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</si>
  <si>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</si>
  <si>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</si>
  <si>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</si>
  <si>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</si>
  <si>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</si>
  <si>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</si>
  <si>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</si>
  <si>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</si>
  <si>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</si>
  <si>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</si>
  <si>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</si>
  <si>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</si>
  <si>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</si>
  <si>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</si>
  <si>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</si>
  <si>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</si>
  <si>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</si>
  <si>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</si>
  <si>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</si>
  <si>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</si>
  <si>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</si>
  <si>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</si>
  <si>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</si>
  <si>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</si>
  <si>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</si>
  <si>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</si>
  <si>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</si>
  <si>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</si>
  <si>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</si>
  <si>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</si>
  <si>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</si>
  <si>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</si>
  <si>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</si>
  <si>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</si>
  <si>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</si>
  <si>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</si>
  <si>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</si>
  <si>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</si>
  <si>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</si>
  <si>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</si>
  <si>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</si>
  <si>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</si>
  <si>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</si>
  <si>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</si>
  <si>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</si>
  <si>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</si>
  <si>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</si>
  <si>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</si>
  <si>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</si>
  <si>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</si>
  <si>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</si>
  <si>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</si>
  <si>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</si>
  <si>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</si>
  <si>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</si>
  <si>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</si>
  <si>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</si>
  <si>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</si>
  <si>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</si>
  <si>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</si>
  <si>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</si>
  <si>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</si>
  <si>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</si>
  <si>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</si>
  <si>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</si>
  <si>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</si>
  <si>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</si>
  <si>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</si>
  <si>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</si>
  <si>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</si>
  <si>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</si>
  <si>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</si>
  <si>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</si>
  <si>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</si>
  <si>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</si>
  <si>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</si>
  <si>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</si>
  <si>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</si>
  <si>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</si>
  <si>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</si>
  <si>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</si>
  <si>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</si>
  <si>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</si>
  <si>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</si>
  <si>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</si>
  <si>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</si>
  <si>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</si>
  <si>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</si>
  <si>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</si>
  <si>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</si>
  <si>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</si>
  <si>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</si>
  <si>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</si>
  <si>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</si>
  <si>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</si>
  <si>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</si>
  <si>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</si>
  <si>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</si>
  <si>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</si>
  <si>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</si>
  <si>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</si>
  <si>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</si>
  <si>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</si>
  <si>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</si>
  <si>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</si>
  <si>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</si>
  <si>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</si>
  <si>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</si>
  <si>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</si>
  <si>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</si>
  <si>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</si>
  <si>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</si>
  <si>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</si>
  <si>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</si>
  <si>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</si>
  <si>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</si>
  <si>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</si>
  <si>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</si>
  <si>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</si>
  <si>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</si>
  <si>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</si>
  <si>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</si>
  <si>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</si>
  <si>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</si>
  <si>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</si>
  <si>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</si>
  <si>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</si>
  <si>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</si>
  <si>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</si>
  <si>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</si>
  <si>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</si>
  <si>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</si>
  <si>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</si>
  <si>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</si>
  <si>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</si>
  <si>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</si>
  <si>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</si>
  <si>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</si>
  <si>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</si>
  <si>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</si>
  <si>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</si>
  <si>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</si>
  <si>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</si>
  <si>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</si>
  <si>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</si>
  <si>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</si>
  <si>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</si>
  <si>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</si>
  <si>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</si>
  <si>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</si>
  <si>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</si>
  <si>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</si>
  <si>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</si>
  <si>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</si>
  <si>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</si>
  <si>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</si>
  <si>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</si>
  <si>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</si>
  <si>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</si>
  <si>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</si>
  <si>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</si>
  <si>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</si>
  <si>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</si>
  <si>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</si>
  <si>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</si>
  <si>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</si>
  <si>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</si>
  <si>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</si>
  <si>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</si>
  <si>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</si>
  <si>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</si>
  <si>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</si>
  <si>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</si>
  <si>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</si>
  <si>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</si>
  <si>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</si>
  <si>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</si>
  <si>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</si>
  <si>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</si>
  <si>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</si>
  <si>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</si>
  <si>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</si>
  <si>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</si>
  <si>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</si>
  <si>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</si>
  <si>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</si>
  <si>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</si>
  <si>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</si>
  <si>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</si>
  <si>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</si>
  <si>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</si>
  <si>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</si>
  <si>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</si>
  <si>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</si>
  <si>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</si>
  <si>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</si>
  <si>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</si>
  <si>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</si>
  <si>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</si>
  <si>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</si>
  <si>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</si>
  <si>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</si>
  <si>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</si>
  <si>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</si>
  <si>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</si>
  <si>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</si>
  <si>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</si>
  <si>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</si>
  <si>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</si>
  <si>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</si>
  <si>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</si>
  <si>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</si>
  <si>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</si>
  <si>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</si>
  <si>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</si>
  <si>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</si>
  <si>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</si>
  <si>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</si>
  <si>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</si>
  <si>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</si>
  <si>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</si>
  <si>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</si>
  <si>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</si>
  <si>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</si>
  <si>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</si>
  <si>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</si>
  <si>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</si>
  <si>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</si>
  <si>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</si>
  <si>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</si>
  <si>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</si>
  <si>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</si>
  <si>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</si>
  <si>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</si>
  <si>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</si>
  <si>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</si>
  <si>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</si>
  <si>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</si>
  <si>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</si>
  <si>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</si>
  <si>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</si>
  <si>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</si>
  <si>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</si>
  <si>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</si>
  <si>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</si>
  <si>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</si>
  <si>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</si>
  <si>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</si>
  <si>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</si>
  <si>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</si>
  <si>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</si>
  <si>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</si>
  <si>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</si>
  <si>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</si>
  <si>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</si>
  <si>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</si>
  <si>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</si>
  <si>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</si>
  <si>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</si>
  <si>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</si>
  <si>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</si>
  <si>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</si>
  <si>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</si>
  <si>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</si>
  <si>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</si>
  <si>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</si>
  <si>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</si>
  <si>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</si>
  <si>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</si>
  <si>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</si>
  <si>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</si>
  <si>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</si>
  <si>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</si>
  <si>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</si>
  <si>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</si>
  <si>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</si>
  <si>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</si>
  <si>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</si>
  <si>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</si>
  <si>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</si>
  <si>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</si>
  <si>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</si>
  <si>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</si>
  <si>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</si>
  <si>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</si>
  <si>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</si>
  <si>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</si>
  <si>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</si>
  <si>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</si>
  <si>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</si>
  <si>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</si>
  <si>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</si>
  <si>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</si>
  <si>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</si>
  <si>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</si>
  <si>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</si>
  <si>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</si>
  <si>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</si>
  <si>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</si>
  <si>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</si>
  <si>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</si>
  <si>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</si>
  <si>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</si>
  <si>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</si>
  <si>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</si>
  <si>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</si>
  <si>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</si>
  <si>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</si>
  <si>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</si>
  <si>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</si>
  <si>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</si>
  <si>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</si>
  <si>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</si>
  <si>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</si>
  <si>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</si>
  <si>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</si>
  <si>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</si>
  <si>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</si>
  <si>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</si>
  <si>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</si>
  <si>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</si>
  <si>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</si>
  <si>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</si>
  <si>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</si>
  <si>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</si>
  <si>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</si>
  <si>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</si>
  <si>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</si>
  <si>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</si>
  <si>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</si>
  <si>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</si>
  <si>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</si>
  <si>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</si>
  <si>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</si>
  <si>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</si>
  <si>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</si>
  <si>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</si>
  <si>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</si>
  <si>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</si>
  <si>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</si>
  <si>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</si>
  <si>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</si>
  <si>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</si>
  <si>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</si>
  <si>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</si>
  <si>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</si>
  <si>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</si>
  <si>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</si>
  <si>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</si>
  <si>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</si>
  <si>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</si>
  <si>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</si>
  <si>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</si>
  <si>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</si>
  <si>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</si>
  <si>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</si>
  <si>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</si>
  <si>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</si>
  <si>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</si>
  <si>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</si>
  <si>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</si>
  <si>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</si>
  <si>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</si>
  <si>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</si>
  <si>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</si>
  <si>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</si>
  <si>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</si>
  <si>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</si>
  <si>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</si>
  <si>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</si>
  <si>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</si>
  <si>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</si>
  <si>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</si>
  <si>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</si>
  <si>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</si>
  <si>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</si>
  <si>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</si>
  <si>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</si>
  <si>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</si>
  <si>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</si>
  <si>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</si>
  <si>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</si>
  <si>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</si>
  <si>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</si>
  <si>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</si>
  <si>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</si>
  <si>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</si>
  <si>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</si>
  <si>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</si>
  <si>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</si>
  <si>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</si>
  <si>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</si>
  <si>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</si>
  <si>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</si>
  <si>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</si>
  <si>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</si>
  <si>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</si>
  <si>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</si>
  <si>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</si>
  <si>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</si>
  <si>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</si>
  <si>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</si>
  <si>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</si>
  <si>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</si>
  <si>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</si>
  <si>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</si>
  <si>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</si>
  <si>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</si>
  <si>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</si>
  <si>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</si>
  <si>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</si>
  <si>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</si>
  <si>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</si>
  <si>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</si>
  <si>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</si>
  <si>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</si>
  <si>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</si>
  <si>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</si>
  <si>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</si>
  <si>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</si>
  <si>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</si>
  <si>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</si>
  <si>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</si>
  <si>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</si>
  <si>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</si>
  <si>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</si>
  <si>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</si>
  <si>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</si>
  <si>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</si>
  <si>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</si>
  <si>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</si>
  <si>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</si>
  <si>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</si>
  <si>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</si>
  <si>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</si>
  <si>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</si>
  <si>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</si>
  <si>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</si>
  <si>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</si>
  <si>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</si>
  <si>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</si>
  <si>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</si>
  <si>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</si>
  <si>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</si>
  <si>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</si>
  <si>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</si>
  <si>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</si>
  <si>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</si>
  <si>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</si>
  <si>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</si>
  <si>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</si>
  <si>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</si>
  <si>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</si>
  <si>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</si>
  <si>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</si>
  <si>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</si>
  <si>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</si>
  <si>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</si>
  <si>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</si>
  <si>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</si>
  <si>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</si>
  <si>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</si>
  <si>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</si>
  <si>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</si>
  <si>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</si>
  <si>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</si>
  <si>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</si>
  <si>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</si>
  <si>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</si>
  <si>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</si>
  <si>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</si>
  <si>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</si>
  <si>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</si>
  <si>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</si>
  <si>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</si>
  <si>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</si>
  <si>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</si>
  <si>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</si>
  <si>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</si>
  <si>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</si>
  <si>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</si>
  <si>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</si>
  <si>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</si>
  <si>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</si>
  <si>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</si>
  <si>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</si>
  <si>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</si>
  <si>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</si>
  <si>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</si>
  <si>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</si>
  <si>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</si>
  <si>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</si>
  <si>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</si>
  <si>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</si>
  <si>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</si>
  <si>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</si>
  <si>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</si>
  <si>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</si>
  <si>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</si>
  <si>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</si>
  <si>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</si>
  <si>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</si>
  <si>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</si>
  <si>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</si>
  <si>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</si>
  <si>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</si>
  <si>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</si>
  <si>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</si>
  <si>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</si>
  <si>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</si>
  <si>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</si>
  <si>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</si>
  <si>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</si>
  <si>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</si>
  <si>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</si>
  <si>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</si>
  <si>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</si>
  <si>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</si>
  <si>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</si>
  <si>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</si>
  <si>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</si>
  <si>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</si>
  <si>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</si>
  <si>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</si>
  <si>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</si>
  <si>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</si>
  <si>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</si>
  <si>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</si>
  <si>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</si>
  <si>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</si>
  <si>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</si>
  <si>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</si>
  <si>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</si>
  <si>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</si>
  <si>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</si>
  <si>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</si>
  <si>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</si>
  <si>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</si>
  <si>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</si>
  <si>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</si>
  <si>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</si>
  <si>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</si>
  <si>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</si>
  <si>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</si>
  <si>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</si>
  <si>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</si>
  <si>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</si>
  <si>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</si>
  <si>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</si>
  <si>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</si>
  <si>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</si>
  <si>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</si>
  <si>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</si>
  <si>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</si>
  <si>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</si>
  <si>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</si>
  <si>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</si>
  <si>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</si>
  <si>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</si>
  <si>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</si>
  <si>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</si>
  <si>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</si>
  <si>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</si>
  <si>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</si>
  <si>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</si>
  <si>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</si>
  <si>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</si>
  <si>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</si>
  <si>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</si>
  <si>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</si>
  <si>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</si>
  <si>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</si>
  <si>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</si>
  <si>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</si>
  <si>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</si>
  <si>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</si>
  <si>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</si>
  <si>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</si>
  <si>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</si>
  <si>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</si>
  <si>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</si>
  <si>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</si>
  <si>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</si>
  <si>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</si>
  <si>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</si>
  <si>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</si>
  <si>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</si>
  <si>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</si>
  <si>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</si>
  <si>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</si>
  <si>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</si>
  <si>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</si>
  <si>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</si>
  <si>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</si>
  <si>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</si>
  <si>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</si>
  <si>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</si>
  <si>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</si>
  <si>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</si>
  <si>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</si>
  <si>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</si>
  <si>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</si>
  <si>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</si>
  <si>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</si>
  <si>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</si>
  <si>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</si>
  <si>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</si>
  <si>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</si>
  <si>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</si>
  <si>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</si>
  <si>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</si>
  <si>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</si>
  <si>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</si>
  <si>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</si>
  <si>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</si>
  <si>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</si>
  <si>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</si>
  <si>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</si>
  <si>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</si>
  <si>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</si>
  <si>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</si>
  <si>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</si>
  <si>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</si>
  <si>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</si>
  <si>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</si>
  <si>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</si>
  <si>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</si>
  <si>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</si>
  <si>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</si>
  <si>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</si>
  <si>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</si>
  <si>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</si>
  <si>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</si>
  <si>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</si>
  <si>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</si>
  <si>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</si>
  <si>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</si>
  <si>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</si>
  <si>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</si>
  <si>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</si>
  <si>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</si>
  <si>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</si>
  <si>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</si>
  <si>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</si>
  <si>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</si>
  <si>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</si>
  <si>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</si>
  <si>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</si>
  <si>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</si>
  <si>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</si>
  <si>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</si>
  <si>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</si>
  <si>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</si>
  <si>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</si>
  <si>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</si>
  <si>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</si>
  <si>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</si>
  <si>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</si>
  <si>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</si>
  <si>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</si>
  <si>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</si>
  <si>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</si>
  <si>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</si>
  <si>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</si>
  <si>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</si>
  <si>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</si>
  <si>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</si>
  <si>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</si>
  <si>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</si>
  <si>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</si>
  <si>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</si>
  <si>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</si>
  <si>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</si>
  <si>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</si>
  <si>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</si>
  <si>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</si>
  <si>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</si>
  <si>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</si>
  <si>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</si>
  <si>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</si>
  <si>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</si>
  <si>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</si>
  <si>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</si>
  <si>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</si>
  <si>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</si>
  <si>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</si>
  <si>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</si>
  <si>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</si>
  <si>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</si>
  <si>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</si>
  <si>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</si>
  <si>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</si>
  <si>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</si>
  <si>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</si>
  <si>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</si>
  <si>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</si>
  <si>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</si>
  <si>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</si>
  <si>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</si>
  <si>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</si>
  <si>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</si>
  <si>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</si>
  <si>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</si>
  <si>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</si>
  <si>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</si>
  <si>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</si>
  <si>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</si>
  <si>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</si>
  <si>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</si>
  <si>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</si>
  <si>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</si>
  <si>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</si>
  <si>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</si>
  <si>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</si>
  <si>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</si>
  <si>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</si>
  <si>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</si>
  <si>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</si>
  <si>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</si>
  <si>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</si>
  <si>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</si>
  <si>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</si>
  <si>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</si>
  <si>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</si>
  <si>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</si>
  <si>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</si>
  <si>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</si>
  <si>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</si>
  <si>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</si>
  <si>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</si>
  <si>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</si>
  <si>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</si>
  <si>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</si>
  <si>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</si>
  <si>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</si>
  <si>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</si>
  <si>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</si>
  <si>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</si>
  <si>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</si>
  <si>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</si>
  <si>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</si>
  <si>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</si>
  <si>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</si>
  <si>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</si>
  <si>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</si>
  <si>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</si>
  <si>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</si>
  <si>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</si>
  <si>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</si>
  <si>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</si>
  <si>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</si>
  <si>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</si>
  <si>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</si>
  <si>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</si>
  <si>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</si>
  <si>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</si>
  <si>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</si>
  <si>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</si>
  <si>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</si>
  <si>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</si>
  <si>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</si>
  <si>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</si>
  <si>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</si>
  <si>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</si>
  <si>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</si>
  <si>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</si>
  <si>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</si>
  <si>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</si>
  <si>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</si>
  <si>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</si>
  <si>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</si>
  <si>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</si>
  <si>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</si>
  <si>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</si>
  <si>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</si>
  <si>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</si>
  <si>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</si>
  <si>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</si>
  <si>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</si>
  <si>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</si>
  <si>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</si>
  <si>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</si>
  <si>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</si>
  <si>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</si>
  <si>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</si>
  <si>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</si>
  <si>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</si>
  <si>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</si>
  <si>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</si>
  <si>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</si>
  <si>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</si>
  <si>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</si>
  <si>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</si>
  <si>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</si>
  <si>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</si>
  <si>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</si>
  <si>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</si>
  <si>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</si>
  <si>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</si>
  <si>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</si>
  <si>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</si>
  <si>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</si>
  <si>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</si>
  <si>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</si>
  <si>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</si>
  <si>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</si>
  <si>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</si>
  <si>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</si>
  <si>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</si>
  <si>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</si>
  <si>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</si>
  <si>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</si>
  <si>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</si>
  <si>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</si>
  <si>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</si>
  <si>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</si>
  <si>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</si>
  <si>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</si>
  <si>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</si>
  <si>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</si>
  <si>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</si>
  <si>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</si>
  <si>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</si>
  <si>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</si>
  <si>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</si>
  <si>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</si>
  <si>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</si>
  <si>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</si>
  <si>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</si>
  <si>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</si>
  <si>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</si>
  <si>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</si>
  <si>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</si>
  <si>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</si>
  <si>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</si>
  <si>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</si>
  <si>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</si>
  <si>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</si>
  <si>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</si>
  <si>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</si>
  <si>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</si>
  <si>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</si>
  <si>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</si>
  <si>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</si>
  <si>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</si>
  <si>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</si>
  <si>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</si>
  <si>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</si>
  <si>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</si>
  <si>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</si>
  <si>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</si>
  <si>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</si>
  <si>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</si>
  <si>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</si>
  <si>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</si>
  <si>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</si>
  <si>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</si>
  <si>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</si>
  <si>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</si>
  <si>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</si>
  <si>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</si>
  <si>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</si>
  <si>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</si>
  <si>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</si>
  <si>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</si>
  <si>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</si>
  <si>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</si>
  <si>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</si>
  <si>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</si>
  <si>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</si>
  <si>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</si>
  <si>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</si>
  <si>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</si>
  <si>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</si>
  <si>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</si>
  <si>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</si>
  <si>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</si>
  <si>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</si>
  <si>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</si>
  <si>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</si>
  <si>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</si>
  <si>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</si>
  <si>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</si>
  <si>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</si>
  <si>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</si>
  <si>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</si>
  <si>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</si>
  <si>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</si>
  <si>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</si>
  <si>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</si>
  <si>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</si>
  <si>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</si>
  <si>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</si>
  <si>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</si>
  <si>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</si>
  <si>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</si>
  <si>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</si>
  <si>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</si>
  <si>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</si>
  <si>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</si>
  <si>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</si>
  <si>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</si>
  <si>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</si>
  <si>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</si>
  <si>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</si>
  <si>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</si>
  <si>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</si>
  <si>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</si>
  <si>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</si>
  <si>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</si>
  <si>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</si>
  <si>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</si>
  <si>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</si>
  <si>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</si>
  <si>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</si>
  <si>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</si>
  <si>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</si>
  <si>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</si>
  <si>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</si>
  <si>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</si>
  <si>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</si>
  <si>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</si>
  <si>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</si>
  <si>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</si>
  <si>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</si>
  <si>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</si>
  <si>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</si>
  <si>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</si>
  <si>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</si>
  <si>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</si>
  <si>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</si>
  <si>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</si>
  <si>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</si>
  <si>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</si>
  <si>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</si>
  <si>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</si>
  <si>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</si>
  <si>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</si>
  <si>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</si>
  <si>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</si>
  <si>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</si>
  <si>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</si>
  <si>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</si>
  <si>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</si>
  <si>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</si>
  <si>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</si>
  <si>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</si>
  <si>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</si>
  <si>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</si>
  <si>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</si>
  <si>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</si>
  <si>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</si>
  <si>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</si>
  <si>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</si>
  <si>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</si>
  <si>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</si>
  <si>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</si>
  <si>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</si>
  <si>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</si>
  <si>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</si>
  <si>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</si>
  <si>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</si>
  <si>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</si>
  <si>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</si>
  <si>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</si>
  <si>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</si>
  <si>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</si>
  <si>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</si>
  <si>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</si>
  <si>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</si>
  <si>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</si>
  <si>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</si>
  <si>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</si>
  <si>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</si>
  <si>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</si>
  <si>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</si>
  <si>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</si>
  <si>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</si>
  <si>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</si>
  <si>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</si>
  <si>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</si>
  <si>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</si>
  <si>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</si>
  <si>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</si>
  <si>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</si>
  <si>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</si>
  <si>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</si>
  <si>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</si>
  <si>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</si>
  <si>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</si>
  <si>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</si>
  <si>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</si>
  <si>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</si>
  <si>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</si>
  <si>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</si>
  <si>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</si>
  <si>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</si>
  <si>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</si>
  <si>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</si>
  <si>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</si>
  <si>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</si>
  <si>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</si>
  <si>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</si>
  <si>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</si>
  <si>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</si>
  <si>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</si>
  <si>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</si>
  <si>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</si>
  <si>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</si>
  <si>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</si>
  <si>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</si>
  <si>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</si>
  <si>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</si>
  <si>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</si>
  <si>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</si>
  <si>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</si>
  <si>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</si>
  <si>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</si>
  <si>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</si>
  <si>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</si>
  <si>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</si>
  <si>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</si>
  <si>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</si>
  <si>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</si>
  <si>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</si>
  <si>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</si>
  <si>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</si>
  <si>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</si>
  <si>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</si>
  <si>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</si>
  <si>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</si>
  <si>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</si>
  <si>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</si>
  <si>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</si>
  <si>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</si>
  <si>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</si>
  <si>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</si>
  <si>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</si>
  <si>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</si>
  <si>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</si>
  <si>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</si>
  <si>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</si>
  <si>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</si>
  <si>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</si>
  <si>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</si>
  <si>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</si>
  <si>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</si>
  <si>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</si>
  <si>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</si>
  <si>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</si>
  <si>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</si>
  <si>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</si>
  <si>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</si>
  <si>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</si>
  <si>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</si>
  <si>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</si>
  <si>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</si>
  <si>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</si>
  <si>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</si>
  <si>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</si>
  <si>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</si>
  <si>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</si>
  <si>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</si>
  <si>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</si>
  <si>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</si>
  <si>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</si>
  <si>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</si>
  <si>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</si>
  <si>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</si>
  <si>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</si>
  <si>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</si>
  <si>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</si>
  <si>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</si>
  <si>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</si>
  <si>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</si>
  <si>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</si>
  <si>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</si>
  <si>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</si>
  <si>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</si>
  <si>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</si>
  <si>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</si>
  <si>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</si>
  <si>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</si>
  <si>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</si>
  <si>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</si>
  <si>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</si>
  <si>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</si>
  <si>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</si>
  <si>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</si>
  <si>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</si>
  <si>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</si>
  <si>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</si>
  <si>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</si>
  <si>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</si>
  <si>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</si>
  <si>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</si>
  <si>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</si>
  <si>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</si>
  <si>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</si>
  <si>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</si>
  <si>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</si>
  <si>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</si>
  <si>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</si>
  <si>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</si>
  <si>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</si>
  <si>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</si>
  <si>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</si>
  <si>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</si>
  <si>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</si>
  <si>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</si>
  <si>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</si>
  <si>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</si>
  <si>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</si>
  <si>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</si>
  <si>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</si>
  <si>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</si>
  <si>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</si>
  <si>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</si>
  <si>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</si>
  <si>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</si>
  <si>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</si>
  <si>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</si>
  <si>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</si>
  <si>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</si>
  <si>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</si>
  <si>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</si>
  <si>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</si>
  <si>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</si>
  <si>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</si>
  <si>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</si>
  <si>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</si>
  <si>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</si>
  <si>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</si>
  <si>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</si>
  <si>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</si>
  <si>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</si>
  <si>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</si>
  <si>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</si>
  <si>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</si>
  <si>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</si>
  <si>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</si>
  <si>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</si>
  <si>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</si>
  <si>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</si>
  <si>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</si>
  <si>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</si>
  <si>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</si>
  <si>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</si>
  <si>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</si>
  <si>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</si>
  <si>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</si>
  <si>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</si>
  <si>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</si>
  <si>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</si>
  <si>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</si>
  <si>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</si>
  <si>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</si>
  <si>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</si>
  <si>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</si>
  <si>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</si>
  <si>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</si>
  <si>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</si>
  <si>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</si>
  <si>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</si>
  <si>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</si>
  <si>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</si>
  <si>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</si>
  <si>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</si>
  <si>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</si>
  <si>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</si>
  <si>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</si>
  <si>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</si>
  <si>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</si>
  <si>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</si>
  <si>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</si>
  <si>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</si>
  <si>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</si>
  <si>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</si>
  <si>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</si>
  <si>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</si>
  <si>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</si>
  <si>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</si>
  <si>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</si>
  <si>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</si>
  <si>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</si>
  <si>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</si>
  <si>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</si>
  <si>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</si>
  <si>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</si>
  <si>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</si>
  <si>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</si>
  <si>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</si>
  <si>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</si>
  <si>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</si>
  <si>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</si>
  <si>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</si>
  <si>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</si>
  <si>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</si>
  <si>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</si>
  <si>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</si>
  <si>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</si>
  <si>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</si>
  <si>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</si>
  <si>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</si>
  <si>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</si>
  <si>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</si>
  <si>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</si>
  <si>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</si>
  <si>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</si>
  <si>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</si>
  <si>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</si>
  <si>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</si>
  <si>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</si>
  <si>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</si>
  <si>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</si>
  <si>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</si>
  <si>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</si>
  <si>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</si>
  <si>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</si>
  <si>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</si>
  <si>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</si>
  <si>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</si>
  <si>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</si>
  <si>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</si>
  <si>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</si>
  <si>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</si>
  <si>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</si>
  <si>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</si>
  <si>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</si>
  <si>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</si>
  <si>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</si>
  <si>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</si>
  <si>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</si>
  <si>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</si>
  <si>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</si>
  <si>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</si>
  <si>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</si>
  <si>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</si>
  <si>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</si>
  <si>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</si>
  <si>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</si>
  <si>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</si>
  <si>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</si>
  <si>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</si>
  <si>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</si>
  <si>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</si>
  <si>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</si>
  <si>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</si>
  <si>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</si>
  <si>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</si>
  <si>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</si>
  <si>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</si>
  <si>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</si>
  <si>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</si>
  <si>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</si>
  <si>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</si>
  <si>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</si>
  <si>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</si>
  <si>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</si>
  <si>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</si>
  <si>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</si>
  <si>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</si>
  <si>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</si>
  <si>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</si>
  <si>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</si>
  <si>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</si>
  <si>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</si>
  <si>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</si>
  <si>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</si>
  <si>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</si>
  <si>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</si>
  <si>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</si>
  <si>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</si>
  <si>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</si>
  <si>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</si>
  <si>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</si>
  <si>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</si>
  <si>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</si>
  <si>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</si>
  <si>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</si>
  <si>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</si>
  <si>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</si>
  <si>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</si>
  <si>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</si>
  <si>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</si>
  <si>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</si>
  <si>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</si>
  <si>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</si>
  <si>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</si>
  <si>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</si>
  <si>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</si>
  <si>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</si>
  <si>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</si>
  <si>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</si>
  <si>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</si>
  <si>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</si>
  <si>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</si>
  <si>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</si>
  <si>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</si>
  <si>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</si>
  <si>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</si>
  <si>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</si>
  <si>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</si>
  <si>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</si>
  <si>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</si>
  <si>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</si>
  <si>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</si>
  <si>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</si>
  <si>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</si>
  <si>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</si>
  <si>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</si>
  <si>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</si>
  <si>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</si>
  <si>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</si>
  <si>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</si>
  <si>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</si>
  <si>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</si>
  <si>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</si>
  <si>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</si>
  <si>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</si>
  <si>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</si>
  <si>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</si>
  <si>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</si>
  <si>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</si>
  <si>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</si>
  <si>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</si>
  <si>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</si>
  <si>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</si>
  <si>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</si>
  <si>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</si>
  <si>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</si>
  <si>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</si>
  <si>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</si>
  <si>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</si>
  <si>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</si>
  <si>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</si>
  <si>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</si>
  <si>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</si>
  <si>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</si>
  <si>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</si>
  <si>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</si>
  <si>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</si>
  <si>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</si>
  <si>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</si>
  <si>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</si>
  <si>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</si>
  <si>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</si>
  <si>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</si>
  <si>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</si>
  <si>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</si>
  <si>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</si>
  <si>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</si>
  <si>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</si>
  <si>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</si>
  <si>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</si>
  <si>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</si>
  <si>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</si>
  <si>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</si>
  <si>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</si>
  <si>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</si>
  <si>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</si>
  <si>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</si>
  <si>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</si>
  <si>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</si>
  <si>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</si>
  <si>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</si>
  <si>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</si>
  <si>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</si>
  <si>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</si>
  <si>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</si>
  <si>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</si>
  <si>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</si>
  <si>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</si>
  <si>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</si>
  <si>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</si>
  <si>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</si>
  <si>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</si>
  <si>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</si>
  <si>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</si>
  <si>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</si>
  <si>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</si>
  <si>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</si>
  <si>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</si>
  <si>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</si>
  <si>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</si>
  <si>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</si>
  <si>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</si>
  <si>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</si>
  <si>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</si>
  <si>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</si>
  <si>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</si>
  <si>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</si>
  <si>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</si>
  <si>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</si>
  <si>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</si>
  <si>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</si>
  <si>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</si>
  <si>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</si>
  <si>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</si>
  <si>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</si>
  <si>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</si>
  <si>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</si>
  <si>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</si>
  <si>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</si>
  <si>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</si>
  <si>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</si>
  <si>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</si>
  <si>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</si>
  <si>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</si>
  <si>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</si>
  <si>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</si>
  <si>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</si>
  <si>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</si>
  <si>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</si>
  <si>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</si>
  <si>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</si>
  <si>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</si>
  <si>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</si>
  <si>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</si>
  <si>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</si>
  <si>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</si>
  <si>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</si>
  <si>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</si>
  <si>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</si>
  <si>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</si>
  <si>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</si>
  <si>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</si>
  <si>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</si>
  <si>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</si>
  <si>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</si>
  <si>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</si>
  <si>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</si>
  <si>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</si>
  <si>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</si>
  <si>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</si>
  <si>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</si>
  <si>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</si>
  <si>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</si>
  <si>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</si>
  <si>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</si>
  <si>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</si>
  <si>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</si>
  <si>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</si>
  <si>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</si>
  <si>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</si>
  <si>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</si>
  <si>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</si>
  <si>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</si>
  <si>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</si>
  <si>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</si>
  <si>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</si>
  <si>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</si>
  <si>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</si>
  <si>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</si>
  <si>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</si>
  <si>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</si>
  <si>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</si>
  <si>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</si>
  <si>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</si>
  <si>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</si>
  <si>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</si>
  <si>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</si>
  <si>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</si>
  <si>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</si>
  <si>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</si>
  <si>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</si>
  <si>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</si>
  <si>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</si>
  <si>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</si>
  <si>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</si>
  <si>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</si>
  <si>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</si>
  <si>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</si>
  <si>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</si>
  <si>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</si>
  <si>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</si>
  <si>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</si>
  <si>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</si>
  <si>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</si>
  <si>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</si>
  <si>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</si>
  <si>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</si>
  <si>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</si>
  <si>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</si>
  <si>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</si>
  <si>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</si>
  <si>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</si>
  <si>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</si>
  <si>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</si>
  <si>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</si>
  <si>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</si>
  <si>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</si>
  <si>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</si>
  <si>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</si>
  <si>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</si>
  <si>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</si>
  <si>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</si>
  <si>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</si>
  <si>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</si>
  <si>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</si>
  <si>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</si>
  <si>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</si>
  <si>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</si>
  <si>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</si>
  <si>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</si>
  <si>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</si>
  <si>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</si>
  <si>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</si>
  <si>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</si>
  <si>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</si>
  <si>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</si>
  <si>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</si>
  <si>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</si>
  <si>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</si>
  <si>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</si>
  <si>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</si>
  <si>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</si>
  <si>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</si>
  <si>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</si>
  <si>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</si>
  <si>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</si>
  <si>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</si>
  <si>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</si>
  <si>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</si>
  <si>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</si>
  <si>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</si>
  <si>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</si>
  <si>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</si>
  <si>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</si>
  <si>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</si>
  <si>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</si>
  <si>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</si>
  <si>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</si>
  <si>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</si>
  <si>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</si>
  <si>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</si>
  <si>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</si>
  <si>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</si>
  <si>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</si>
  <si>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</si>
  <si>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</si>
  <si>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</si>
  <si>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</si>
  <si>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</si>
  <si>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</si>
  <si>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</si>
  <si>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</si>
  <si>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</si>
  <si>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</si>
  <si>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</si>
  <si>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</si>
  <si>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</si>
  <si>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</si>
  <si>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</si>
  <si>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</si>
  <si>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</si>
  <si>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</si>
  <si>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</si>
  <si>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</si>
  <si>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</si>
  <si>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</si>
  <si>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</si>
  <si>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</si>
  <si>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</si>
  <si>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</si>
  <si>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</si>
  <si>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</si>
  <si>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</si>
  <si>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</si>
  <si>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</si>
  <si>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</si>
  <si>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</si>
  <si>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</si>
  <si>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</si>
  <si>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</si>
  <si>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</si>
  <si>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</si>
  <si>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</si>
  <si>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</si>
  <si>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</si>
  <si>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</si>
  <si>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</si>
  <si>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</si>
  <si>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</si>
  <si>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</si>
  <si>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</si>
  <si>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</si>
  <si>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</si>
  <si>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</si>
  <si>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</si>
  <si>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</si>
  <si>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</si>
  <si>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</si>
  <si>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</si>
  <si>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</si>
  <si>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</si>
  <si>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</si>
  <si>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</si>
  <si>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</si>
  <si>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</si>
  <si>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</si>
  <si>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</si>
  <si>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</si>
  <si>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</si>
  <si>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</si>
  <si>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</si>
  <si>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</si>
  <si>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</si>
  <si>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</si>
  <si>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</si>
  <si>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</si>
  <si>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</si>
  <si>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</si>
  <si>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</si>
  <si>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</si>
  <si>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</si>
  <si>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</si>
  <si>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</si>
  <si>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</si>
  <si>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</si>
  <si>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</si>
  <si>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</si>
  <si>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</si>
  <si>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</si>
  <si>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</si>
  <si>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</si>
  <si>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</si>
  <si>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</si>
  <si>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</si>
  <si>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</si>
  <si>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</si>
  <si>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</si>
  <si>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</si>
  <si>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</si>
  <si>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</si>
  <si>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</si>
  <si>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</si>
  <si>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</si>
  <si>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</si>
  <si>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</si>
  <si>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</si>
  <si>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</si>
  <si>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</si>
  <si>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</si>
  <si>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</si>
  <si>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</si>
  <si>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</si>
  <si>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</si>
  <si>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</si>
  <si>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</si>
  <si>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</si>
  <si>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</si>
  <si>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</si>
  <si>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</si>
  <si>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</si>
  <si>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</si>
  <si>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</si>
  <si>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</si>
  <si>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</si>
  <si>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</si>
  <si>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</si>
  <si>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</si>
  <si>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</si>
  <si>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</si>
  <si>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</si>
  <si>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</si>
  <si>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</si>
  <si>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</si>
  <si>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</si>
  <si>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</si>
  <si>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</si>
  <si>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</si>
  <si>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</si>
  <si>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</si>
  <si>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</si>
  <si>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</si>
  <si>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</si>
  <si>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</si>
  <si>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</si>
  <si>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</si>
  <si>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</si>
  <si>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</si>
  <si>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</si>
  <si>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</si>
  <si>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</si>
  <si>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</si>
  <si>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</si>
  <si>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</si>
  <si>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</si>
  <si>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</si>
  <si>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</si>
  <si>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</si>
  <si>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</si>
  <si>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</si>
  <si>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</si>
  <si>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</si>
  <si>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</si>
  <si>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</si>
  <si>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</si>
  <si>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</si>
  <si>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</si>
  <si>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</si>
  <si>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</si>
  <si>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</si>
  <si>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</si>
  <si>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</si>
  <si>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</si>
  <si>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</si>
  <si>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</si>
  <si>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</si>
  <si>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</si>
  <si>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</si>
  <si>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</si>
  <si>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</si>
  <si>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</si>
  <si>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</si>
  <si>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</si>
  <si>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</si>
  <si>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</si>
  <si>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</si>
  <si>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</si>
  <si>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</si>
  <si>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</si>
  <si>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</si>
  <si>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</si>
  <si>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</si>
  <si>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</si>
  <si>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</si>
  <si>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</si>
  <si>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</si>
  <si>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</si>
  <si>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</si>
  <si>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</si>
  <si>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</si>
  <si>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</si>
  <si>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</si>
  <si>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</si>
  <si>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</si>
  <si>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</si>
  <si>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</si>
  <si>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</si>
  <si>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</si>
  <si>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</si>
  <si>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</si>
  <si>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</si>
  <si>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</si>
  <si>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</si>
  <si>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</si>
  <si>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</si>
  <si>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</si>
  <si>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</si>
  <si>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</si>
  <si>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</si>
  <si>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</si>
  <si>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</si>
  <si>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</si>
  <si>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</si>
  <si>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</si>
  <si>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</si>
  <si>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</si>
  <si>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</si>
  <si>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</si>
  <si>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</si>
  <si>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</si>
  <si>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</si>
  <si>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</si>
  <si>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</si>
  <si>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</si>
  <si>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</si>
  <si>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</si>
  <si>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</si>
  <si>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</si>
  <si>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</si>
  <si>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</si>
  <si>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</si>
  <si>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</si>
  <si>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</si>
  <si>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</si>
  <si>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</si>
  <si>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</si>
  <si>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</si>
  <si>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</si>
  <si>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</si>
  <si>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</si>
  <si>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</si>
  <si>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</si>
  <si>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</si>
  <si>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</si>
  <si>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</si>
  <si>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</si>
  <si>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</si>
  <si>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</si>
  <si>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</si>
  <si>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</si>
  <si>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</si>
  <si>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</si>
  <si>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</si>
  <si>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</si>
  <si>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</si>
  <si>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</si>
  <si>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</si>
  <si>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</si>
  <si>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</si>
  <si>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</si>
  <si>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</si>
  <si>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</si>
  <si>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</si>
  <si>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</si>
  <si>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</si>
  <si>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</si>
  <si>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</si>
  <si>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</si>
  <si>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</si>
  <si>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</si>
  <si>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</si>
  <si>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</si>
  <si>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</si>
  <si>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</si>
  <si>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</si>
  <si>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</si>
  <si>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</si>
  <si>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</si>
  <si>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</si>
  <si>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</si>
  <si>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</si>
  <si>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</si>
  <si>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</si>
  <si>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</si>
  <si>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</si>
  <si>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</si>
  <si>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</si>
  <si>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</si>
  <si>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</si>
  <si>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</si>
  <si>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</si>
  <si>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</si>
  <si>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</si>
  <si>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</si>
  <si>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</si>
  <si>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</si>
  <si>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</si>
  <si>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</si>
  <si>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</si>
  <si>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</si>
  <si>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</si>
  <si>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</si>
  <si>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</si>
  <si>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</si>
  <si>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</si>
  <si>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</si>
  <si>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</si>
  <si>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</si>
  <si>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</si>
  <si>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</si>
  <si>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</si>
  <si>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</si>
  <si>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</si>
  <si>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</si>
  <si>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</si>
  <si>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</si>
  <si>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</si>
  <si>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</si>
  <si>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</si>
  <si>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</si>
  <si>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</si>
  <si>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</si>
  <si>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</si>
  <si>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</si>
  <si>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</si>
  <si>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</si>
  <si>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</si>
  <si>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</si>
  <si>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</si>
  <si>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</si>
  <si>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</si>
  <si>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</si>
  <si>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</si>
  <si>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</si>
  <si>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</si>
  <si>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</si>
  <si>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</si>
  <si>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</si>
  <si>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</si>
  <si>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</si>
  <si>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</si>
  <si>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</si>
  <si>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</si>
  <si>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</si>
  <si>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</si>
  <si>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</si>
  <si>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</si>
  <si>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</si>
  <si>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</si>
  <si>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</si>
  <si>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</si>
  <si>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</si>
  <si>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</si>
  <si>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</si>
  <si>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</si>
  <si>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</si>
  <si>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</si>
  <si>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</si>
  <si>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</si>
  <si>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</si>
  <si>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</si>
  <si>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</si>
  <si>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</si>
  <si>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</si>
  <si>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</si>
  <si>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</si>
  <si>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</si>
  <si>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</si>
  <si>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</si>
  <si>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</si>
  <si>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</si>
  <si>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</si>
  <si>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</si>
  <si>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</si>
  <si>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</si>
  <si>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</si>
  <si>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</si>
  <si>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</si>
  <si>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</si>
  <si>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</si>
  <si>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</si>
  <si>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</si>
  <si>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</si>
  <si>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</si>
  <si>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</si>
  <si>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</si>
  <si>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</si>
  <si>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</si>
  <si>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</si>
  <si>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</si>
  <si>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</si>
  <si>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</si>
  <si>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</si>
  <si>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</si>
  <si>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</si>
  <si>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</si>
  <si>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</si>
  <si>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</si>
  <si>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</si>
  <si>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</si>
  <si>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</si>
  <si>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</si>
  <si>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</si>
  <si>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</si>
  <si>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</si>
  <si>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</si>
  <si>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</si>
  <si>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</si>
  <si>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</si>
  <si>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</si>
  <si>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</si>
  <si>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</si>
  <si>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</si>
  <si>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</si>
  <si>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</si>
  <si>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</si>
  <si>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</si>
  <si>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</si>
  <si>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</si>
  <si>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</si>
  <si>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</si>
  <si>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</si>
  <si>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</si>
  <si>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</si>
  <si>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</si>
  <si>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</si>
  <si>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</si>
  <si>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</si>
  <si>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</si>
  <si>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</si>
  <si>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</si>
  <si>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</si>
  <si>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</si>
  <si>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</si>
  <si>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</si>
  <si>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</si>
  <si>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</si>
  <si>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</si>
  <si>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</si>
  <si>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</si>
  <si>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</si>
  <si>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</si>
  <si>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</si>
  <si>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</si>
  <si>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</si>
  <si>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</si>
  <si>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</si>
  <si>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</si>
  <si>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</si>
  <si>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</si>
  <si>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</si>
  <si>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</si>
  <si>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</si>
  <si>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</si>
  <si>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</si>
  <si>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</si>
  <si>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</si>
  <si>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</si>
  <si>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</si>
  <si>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</si>
  <si>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</si>
  <si>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</si>
  <si>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</si>
  <si>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</si>
  <si>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</si>
  <si>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</si>
  <si>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</si>
  <si>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</si>
  <si>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</si>
  <si>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</si>
  <si>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</si>
  <si>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</si>
  <si>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</si>
  <si>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</si>
  <si>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</si>
  <si>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</si>
  <si>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</si>
  <si>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</si>
  <si>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</si>
  <si>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</si>
  <si>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</si>
  <si>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</si>
  <si>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</si>
  <si>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</si>
  <si>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</si>
  <si>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</si>
  <si>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</si>
  <si>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</si>
  <si>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</si>
  <si>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</si>
  <si>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</si>
  <si>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</si>
  <si>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</si>
  <si>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</si>
  <si>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</si>
  <si>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</si>
  <si>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</si>
  <si>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</si>
  <si>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</si>
  <si>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</si>
  <si>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</si>
  <si>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</si>
  <si>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</si>
  <si>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</si>
  <si>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</si>
  <si>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</si>
  <si>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</si>
  <si>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</si>
  <si>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</si>
  <si>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</si>
  <si>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</si>
  <si>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</si>
  <si>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</si>
  <si>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</si>
  <si>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</si>
  <si>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</si>
  <si>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</si>
  <si>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</si>
  <si>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</si>
  <si>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</si>
  <si>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</si>
  <si>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</si>
  <si>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</si>
  <si>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</si>
  <si>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</si>
  <si>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</si>
  <si>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</si>
  <si>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</si>
  <si>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</si>
  <si>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</si>
  <si>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</si>
  <si>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</si>
  <si>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</si>
  <si>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</si>
  <si>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</si>
  <si>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</si>
  <si>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</si>
  <si>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</si>
  <si>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</si>
  <si>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</si>
  <si>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</si>
  <si>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</si>
  <si>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</si>
  <si>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</si>
  <si>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</si>
  <si>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</si>
  <si>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</si>
  <si>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</si>
  <si>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</si>
  <si>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</si>
  <si>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</si>
  <si>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</si>
  <si>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</si>
  <si>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</si>
  <si>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</si>
  <si>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</si>
  <si>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</si>
  <si>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</si>
  <si>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</si>
  <si>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</si>
  <si>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</si>
  <si>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</si>
  <si>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</si>
  <si>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</si>
  <si>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</si>
  <si>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</si>
  <si>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</si>
  <si>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</si>
  <si>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</si>
  <si>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</si>
  <si>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</si>
  <si>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</si>
  <si>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</si>
  <si>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</si>
  <si>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</si>
  <si>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</si>
  <si>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</si>
  <si>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</si>
  <si>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</si>
  <si>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</si>
  <si>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</si>
  <si>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</si>
  <si>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</si>
  <si>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</si>
  <si>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</si>
  <si>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</si>
  <si>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</si>
  <si>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</si>
  <si>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</si>
  <si>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</si>
  <si>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</si>
  <si>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</si>
  <si>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</si>
  <si>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</si>
  <si>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</si>
  <si>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</si>
  <si>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</si>
  <si>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</si>
  <si>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</si>
  <si>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</si>
  <si>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</si>
  <si>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</si>
  <si>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</si>
  <si>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</si>
  <si>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</si>
  <si>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</si>
  <si>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</si>
  <si>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</si>
  <si>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</si>
  <si>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</si>
  <si>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</si>
  <si>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</si>
  <si>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</si>
  <si>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</si>
  <si>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</si>
  <si>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</si>
  <si>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</si>
  <si>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</si>
  <si>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</si>
  <si>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</si>
  <si>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</si>
  <si>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</si>
  <si>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</si>
  <si>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</si>
  <si>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</si>
  <si>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</si>
  <si>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</si>
  <si>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</si>
  <si>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</si>
  <si>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</si>
  <si>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</si>
  <si>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</si>
  <si>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</si>
  <si>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</si>
  <si>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</si>
  <si>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</si>
  <si>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</si>
  <si>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</si>
  <si>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</si>
  <si>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</si>
  <si>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</si>
  <si>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</si>
  <si>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</si>
  <si>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</si>
  <si>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</si>
  <si>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</si>
  <si>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</si>
  <si>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</si>
  <si>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</si>
  <si>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</si>
  <si>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</si>
  <si>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</si>
  <si>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</si>
  <si>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</si>
  <si>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</si>
  <si>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</si>
  <si>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</si>
  <si>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</si>
  <si>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</si>
  <si>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</si>
  <si>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</si>
  <si>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</si>
  <si>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</si>
  <si>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</si>
  <si>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</si>
  <si>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</si>
  <si>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</si>
  <si>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</si>
  <si>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</si>
  <si>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</si>
  <si>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</si>
  <si>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</si>
  <si>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</si>
  <si>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</si>
  <si>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</si>
  <si>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</si>
  <si>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</si>
  <si>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</si>
  <si>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</si>
  <si>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</si>
  <si>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</si>
  <si>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</si>
  <si>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</si>
  <si>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</si>
  <si>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</si>
  <si>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</si>
  <si>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</si>
  <si>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</si>
  <si>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</si>
  <si>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</si>
  <si>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</si>
  <si>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</si>
  <si>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</si>
  <si>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</si>
  <si>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</si>
  <si>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</si>
  <si>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</si>
  <si>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</si>
  <si>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</si>
  <si>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</si>
  <si>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</si>
  <si>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</si>
  <si>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</si>
  <si>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</si>
  <si>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</si>
  <si>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</si>
  <si>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</si>
  <si>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</si>
  <si>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</si>
  <si>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</si>
  <si>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</si>
  <si>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</si>
  <si>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</si>
  <si>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</si>
  <si>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</si>
  <si>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</si>
  <si>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</si>
  <si>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</si>
  <si>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</si>
  <si>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</si>
  <si>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</si>
  <si>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</si>
  <si>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</si>
  <si>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</si>
  <si>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</si>
  <si>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</si>
  <si>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</si>
  <si>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</si>
  <si>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</si>
  <si>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</si>
  <si>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</si>
  <si>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</si>
  <si>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</si>
  <si>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</si>
  <si>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</si>
  <si>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</si>
  <si>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</si>
  <si>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</si>
  <si>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</si>
  <si>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</si>
  <si>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</si>
  <si>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</si>
  <si>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</si>
  <si>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</si>
  <si>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</si>
  <si>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</si>
  <si>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</si>
  <si>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</si>
  <si>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</si>
  <si>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</si>
  <si>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</si>
  <si>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</si>
  <si>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</si>
  <si>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</si>
  <si>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</si>
  <si>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</si>
  <si>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</si>
  <si>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</si>
  <si>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</si>
  <si>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</si>
  <si>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</si>
  <si>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</si>
  <si>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</si>
  <si>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</si>
  <si>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</si>
  <si>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</si>
  <si>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</si>
  <si>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</si>
  <si>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</si>
  <si>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</si>
  <si>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</si>
  <si>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</si>
  <si>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</si>
  <si>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</si>
  <si>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</si>
  <si>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</si>
  <si>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</si>
  <si>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</si>
  <si>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</si>
  <si>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</si>
  <si>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</si>
  <si>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</si>
  <si>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</si>
  <si>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</si>
  <si>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</si>
  <si>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</si>
  <si>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</si>
  <si>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</si>
  <si>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</si>
  <si>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</si>
  <si>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</si>
  <si>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</si>
  <si>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</si>
  <si>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</si>
  <si>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</si>
  <si>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</si>
  <si>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</si>
  <si>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</si>
  <si>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</si>
  <si>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</si>
  <si>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</si>
  <si>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</si>
  <si>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</si>
  <si>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</si>
  <si>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</si>
  <si>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</si>
  <si>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</si>
  <si>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</si>
  <si>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</si>
  <si>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</si>
  <si>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</si>
  <si>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</si>
  <si>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</si>
  <si>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</si>
  <si>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</si>
  <si>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</si>
  <si>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</si>
  <si>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</si>
  <si>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</si>
  <si>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</si>
  <si>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</si>
  <si>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</si>
  <si>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</si>
  <si>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</si>
  <si>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</si>
  <si>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</si>
  <si>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</si>
  <si>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</si>
  <si>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</si>
  <si>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</si>
  <si>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</si>
  <si>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</si>
  <si>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</si>
  <si>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</si>
  <si>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</si>
  <si>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</si>
  <si>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</si>
  <si>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</si>
  <si>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</si>
  <si>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</si>
  <si>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</si>
  <si>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</si>
  <si>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</si>
  <si>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</si>
  <si>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</si>
  <si>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</si>
  <si>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</si>
  <si>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</si>
  <si>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</si>
  <si>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</si>
  <si>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</si>
  <si>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</si>
  <si>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</si>
  <si>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</si>
  <si>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</si>
  <si>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</si>
  <si>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</si>
  <si>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</si>
  <si>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</si>
  <si>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</si>
  <si>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</si>
  <si>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</si>
  <si>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</si>
  <si>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</si>
  <si>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</si>
  <si>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</si>
  <si>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</si>
  <si>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</si>
  <si>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</si>
  <si>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</si>
  <si>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</si>
  <si>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</si>
  <si>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</si>
  <si>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</si>
  <si>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</si>
  <si>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</si>
  <si>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</si>
  <si>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</si>
  <si>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</si>
  <si>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</si>
  <si>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</si>
  <si>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</si>
  <si>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</si>
  <si>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</si>
  <si>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</si>
  <si>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</si>
  <si>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</si>
  <si>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</si>
  <si>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</si>
  <si>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</si>
  <si>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</si>
  <si>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</si>
  <si>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</si>
  <si>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</si>
  <si>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</si>
  <si>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</si>
  <si>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</si>
  <si>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</si>
  <si>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</si>
  <si>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</si>
  <si>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</si>
  <si>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</si>
  <si>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</si>
  <si>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</si>
  <si>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</si>
  <si>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</si>
  <si>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</si>
  <si>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</si>
  <si>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</si>
  <si>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</si>
  <si>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</si>
  <si>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</si>
  <si>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</si>
  <si>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</si>
  <si>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</si>
  <si>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</si>
  <si>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</si>
  <si>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</si>
  <si>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</si>
  <si>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</si>
  <si>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</si>
  <si>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</si>
  <si>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</si>
  <si>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</si>
  <si>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</si>
  <si>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</si>
  <si>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</si>
  <si>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</si>
  <si>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</si>
  <si>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</si>
  <si>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</si>
  <si>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</si>
  <si>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</si>
  <si>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</si>
  <si>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</si>
  <si>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</si>
  <si>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</si>
  <si>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</si>
  <si>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</si>
  <si>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</si>
  <si>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</si>
  <si>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</si>
  <si>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</si>
  <si>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</si>
  <si>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</si>
  <si>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</si>
  <si>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</si>
  <si>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</si>
  <si>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</si>
  <si>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</si>
  <si>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</si>
  <si>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</si>
  <si>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</si>
  <si>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</si>
  <si>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</si>
  <si>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</si>
  <si>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</si>
  <si>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</si>
  <si>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</si>
  <si>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</si>
  <si>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</si>
  <si>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</si>
  <si>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</si>
  <si>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</si>
  <si>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</si>
  <si>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</si>
  <si>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</si>
  <si>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</si>
  <si>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</si>
  <si>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</si>
  <si>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</si>
  <si>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</si>
  <si>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</si>
  <si>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</si>
  <si>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</si>
  <si>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</si>
  <si>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</si>
  <si>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</si>
  <si>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</si>
  <si>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</si>
  <si>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</si>
  <si>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</si>
  <si>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</si>
  <si>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</si>
  <si>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</si>
  <si>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</si>
  <si>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</si>
  <si>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</si>
  <si>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</si>
  <si>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</si>
  <si>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</si>
  <si>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</si>
  <si>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</si>
  <si>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</si>
  <si>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</si>
  <si>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</si>
  <si>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</si>
  <si>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</si>
  <si>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</si>
  <si>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</si>
  <si>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</si>
  <si>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</si>
  <si>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</si>
  <si>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</si>
  <si>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</si>
  <si>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</si>
  <si>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</si>
  <si>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</si>
  <si>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</si>
  <si>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</si>
  <si>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</si>
  <si>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</si>
  <si>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</si>
  <si>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</si>
  <si>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</si>
  <si>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</si>
  <si>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</si>
  <si>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</si>
  <si>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</si>
  <si>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</si>
  <si>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</si>
  <si>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</si>
  <si>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</si>
  <si>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</si>
  <si>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</si>
  <si>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</si>
  <si>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</si>
  <si>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</si>
  <si>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</si>
  <si>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</si>
  <si>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</si>
  <si>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</si>
  <si>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</si>
  <si>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</si>
  <si>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</si>
  <si>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</si>
  <si>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</si>
  <si>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</si>
  <si>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</si>
  <si>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</si>
  <si>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</si>
  <si>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</si>
  <si>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</si>
  <si>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</si>
  <si>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</si>
  <si>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</si>
  <si>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</si>
  <si>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</si>
  <si>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</si>
  <si>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</si>
  <si>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</si>
  <si>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</si>
  <si>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</si>
  <si>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</si>
  <si>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</si>
  <si>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</si>
  <si>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</si>
  <si>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</si>
  <si>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</si>
  <si>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</si>
  <si>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</si>
  <si>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</si>
  <si>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</si>
  <si>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</si>
  <si>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</si>
  <si>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</si>
  <si>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</si>
  <si>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</si>
  <si>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</si>
  <si>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</si>
  <si>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</si>
  <si>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</si>
  <si>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</si>
  <si>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</si>
  <si>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</si>
  <si>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</si>
  <si>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</si>
  <si>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</si>
  <si>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</si>
  <si>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</si>
  <si>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</si>
  <si>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</si>
  <si>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</si>
  <si>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</si>
  <si>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</si>
  <si>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</si>
  <si>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</si>
  <si>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</si>
  <si>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</si>
  <si>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</si>
  <si>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</si>
  <si>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</si>
  <si>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</si>
  <si>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</si>
  <si>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</si>
  <si>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</si>
  <si>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</si>
  <si>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</si>
  <si>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</si>
  <si>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</si>
  <si>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</si>
  <si>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</si>
  <si>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</si>
  <si>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</si>
  <si>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</si>
  <si>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</si>
  <si>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</si>
  <si>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</si>
  <si>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</si>
  <si>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</si>
  <si>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</si>
  <si>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</si>
  <si>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</si>
  <si>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</si>
  <si>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</si>
  <si>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</si>
  <si>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</si>
  <si>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</si>
  <si>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</si>
  <si>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</si>
  <si>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</si>
  <si>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</si>
  <si>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</si>
  <si>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</si>
  <si>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</si>
  <si>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</si>
  <si>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</si>
  <si>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</si>
  <si>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</si>
  <si>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</si>
  <si>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</si>
  <si>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</si>
  <si>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</si>
  <si>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</si>
  <si>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</si>
  <si>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</si>
  <si>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</si>
  <si>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</si>
  <si>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</si>
  <si>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</si>
  <si>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</si>
  <si>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</si>
  <si>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</si>
  <si>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</si>
  <si>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</si>
  <si>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</si>
  <si>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</si>
  <si>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</si>
  <si>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</si>
  <si>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</si>
  <si>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</si>
  <si>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</si>
  <si>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</si>
  <si>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</si>
  <si>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</si>
  <si>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</si>
  <si>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</si>
  <si>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</si>
  <si>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</si>
  <si>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</si>
  <si>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</si>
  <si>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</si>
  <si>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</si>
  <si>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</si>
  <si>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</si>
  <si>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</si>
  <si>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</si>
  <si>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</si>
  <si>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</si>
  <si>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</si>
  <si>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</si>
  <si>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</si>
  <si>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</si>
  <si>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</si>
  <si>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</si>
  <si>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</si>
  <si>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</si>
  <si>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</si>
  <si>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</si>
  <si>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</si>
  <si>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</si>
  <si>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</si>
  <si>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</si>
  <si>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</si>
  <si>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</si>
  <si>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</si>
  <si>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</si>
  <si>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</si>
  <si>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</si>
  <si>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</si>
  <si>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</si>
  <si>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</si>
  <si>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</si>
  <si>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</si>
  <si>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</si>
  <si>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</si>
  <si>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</si>
  <si>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</si>
  <si>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</si>
  <si>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</si>
  <si>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</si>
  <si>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</si>
  <si>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</si>
  <si>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</si>
  <si>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</si>
  <si>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</si>
  <si>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</si>
  <si>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</si>
  <si>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</si>
  <si>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</si>
  <si>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</si>
  <si>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</si>
  <si>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</si>
  <si>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</si>
  <si>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</si>
  <si>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</si>
  <si>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</si>
  <si>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</si>
  <si>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</si>
  <si>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</si>
  <si>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</si>
  <si>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</si>
  <si>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</si>
  <si>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</si>
  <si>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</si>
  <si>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</si>
  <si>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</si>
  <si>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</si>
  <si>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</si>
  <si>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</si>
  <si>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</si>
  <si>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</si>
  <si>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</si>
  <si>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</si>
  <si>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</si>
  <si>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</si>
  <si>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</si>
  <si>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</si>
  <si>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</si>
  <si>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</si>
  <si>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</si>
  <si>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</si>
  <si>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</si>
  <si>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</si>
  <si>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</si>
  <si>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</si>
  <si>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</si>
  <si>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</si>
  <si>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</si>
  <si>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</si>
  <si>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</si>
  <si>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</si>
  <si>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</si>
  <si>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</si>
  <si>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</si>
  <si>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</si>
  <si>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</si>
  <si>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</si>
  <si>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</si>
  <si>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</si>
  <si>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</si>
  <si>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</si>
  <si>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</si>
  <si>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</si>
  <si>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</si>
  <si>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</si>
  <si>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</si>
  <si>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</si>
  <si>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</si>
  <si>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</si>
  <si>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</si>
  <si>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</si>
  <si>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</si>
  <si>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</si>
  <si>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</si>
  <si>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</si>
  <si>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</si>
  <si>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</si>
  <si>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</si>
  <si>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</si>
  <si>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</si>
  <si>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</si>
  <si>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</si>
  <si>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</si>
  <si>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</si>
  <si>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</si>
  <si>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</si>
  <si>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</si>
  <si>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</si>
  <si>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</si>
  <si>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</si>
  <si>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</si>
  <si>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</si>
  <si>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</si>
  <si>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</si>
  <si>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</si>
  <si>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</si>
  <si>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</si>
  <si>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</si>
  <si>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</si>
  <si>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</si>
  <si>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</si>
  <si>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</si>
  <si>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</si>
  <si>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</si>
  <si>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</si>
  <si>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</si>
  <si>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</si>
  <si>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</si>
  <si>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</si>
  <si>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</si>
  <si>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</si>
  <si>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</si>
  <si>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</si>
  <si>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</si>
  <si>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</si>
  <si>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</si>
  <si>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</si>
  <si>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</si>
  <si>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</si>
  <si>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</si>
  <si>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</si>
  <si>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</si>
  <si>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</si>
  <si>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</si>
  <si>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</si>
  <si>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</si>
  <si>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</si>
  <si>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</si>
  <si>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</si>
  <si>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</si>
  <si>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</si>
  <si>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</si>
  <si>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</si>
  <si>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</si>
  <si>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</si>
  <si>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</si>
  <si>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</si>
  <si>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</si>
  <si>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</si>
  <si>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</si>
  <si>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</si>
  <si>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</si>
  <si>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</si>
  <si>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</si>
  <si>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</si>
  <si>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</si>
  <si>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</si>
  <si>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</si>
  <si>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</si>
  <si>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</si>
  <si>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</si>
  <si>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</si>
  <si>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</si>
  <si>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</si>
  <si>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</si>
  <si>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</si>
  <si>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</si>
  <si>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</si>
  <si>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</si>
  <si>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</si>
  <si>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</si>
  <si>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</si>
  <si>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</si>
  <si>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</si>
  <si>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</si>
  <si>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</si>
  <si>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</si>
  <si>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</si>
  <si>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</si>
  <si>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</si>
  <si>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</si>
  <si>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</si>
  <si>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</si>
  <si>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</si>
  <si>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</si>
  <si>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</si>
  <si>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</si>
  <si>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</si>
  <si>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</si>
  <si>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</si>
  <si>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</si>
  <si>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</si>
  <si>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</si>
  <si>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</si>
  <si>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</si>
  <si>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</si>
  <si>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</si>
  <si>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</si>
  <si>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</si>
  <si>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</si>
  <si>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</si>
  <si>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</si>
  <si>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</si>
  <si>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</si>
  <si>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</si>
  <si>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</si>
  <si>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</si>
  <si>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</si>
  <si>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</si>
  <si>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</si>
  <si>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</si>
  <si>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</si>
  <si>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</si>
  <si>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</si>
  <si>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</si>
  <si>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</si>
  <si>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</si>
  <si>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</si>
  <si>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</si>
  <si>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</si>
  <si>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</si>
  <si>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</si>
  <si>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</si>
  <si>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</si>
  <si>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</si>
  <si>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</si>
  <si>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</si>
  <si>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</si>
  <si>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</si>
  <si>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</si>
  <si>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</si>
  <si>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</si>
  <si>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</si>
  <si>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</si>
  <si>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</si>
  <si>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</si>
  <si>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</si>
  <si>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</si>
  <si>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</si>
  <si>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</si>
  <si>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</si>
  <si>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</si>
  <si>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</si>
  <si>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</si>
  <si>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</si>
  <si>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</si>
  <si>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</si>
  <si>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</si>
  <si>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</si>
  <si>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</si>
  <si>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</si>
  <si>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</si>
  <si>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</si>
  <si>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</si>
  <si>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</si>
  <si>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</si>
  <si>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</si>
  <si>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</si>
  <si>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</si>
  <si>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</si>
  <si>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</si>
  <si>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</si>
  <si>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</si>
  <si>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</si>
  <si>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</si>
  <si>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</si>
  <si>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</si>
  <si>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</si>
  <si>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</si>
  <si>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</si>
  <si>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</si>
  <si>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</si>
  <si>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</si>
  <si>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</si>
  <si>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</si>
  <si>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</si>
  <si>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</si>
  <si>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</si>
  <si>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</si>
  <si>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</si>
  <si>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</si>
  <si>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</si>
  <si>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</si>
  <si>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</si>
  <si>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</si>
  <si>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</si>
  <si>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</si>
  <si>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</si>
  <si>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</si>
  <si>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</si>
  <si>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</si>
  <si>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</si>
  <si>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</si>
  <si>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</si>
  <si>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</si>
  <si>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</si>
  <si>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</si>
  <si>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</si>
  <si>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</si>
  <si>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</si>
  <si>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</si>
  <si>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</si>
  <si>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</si>
  <si>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</si>
  <si>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</si>
  <si>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</si>
  <si>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</si>
  <si>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</si>
  <si>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</si>
  <si>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</si>
  <si>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</si>
  <si>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</si>
  <si>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</si>
  <si>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</si>
  <si>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</si>
  <si>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</si>
  <si>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</si>
  <si>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</si>
  <si>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</si>
  <si>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</si>
  <si>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</si>
  <si>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</si>
  <si>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</si>
  <si>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</si>
  <si>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</si>
  <si>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</si>
  <si>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</si>
  <si>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</si>
  <si>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</si>
  <si>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</si>
  <si>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</si>
  <si>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</si>
  <si>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</si>
  <si>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</si>
  <si>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</si>
  <si>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</si>
  <si>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</si>
  <si>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</si>
  <si>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</si>
  <si>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</si>
  <si>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</si>
  <si>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</si>
  <si>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</si>
  <si>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</si>
  <si>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</si>
  <si>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</si>
  <si>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</si>
  <si>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</si>
  <si>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</si>
  <si>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</si>
  <si>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</si>
  <si>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</si>
  <si>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</si>
  <si>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</si>
  <si>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</si>
  <si>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</si>
  <si>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</si>
  <si>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</si>
  <si>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</si>
  <si>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</si>
  <si>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</si>
  <si>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</si>
  <si>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</si>
  <si>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</si>
  <si>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</si>
  <si>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</si>
  <si>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</si>
  <si>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</si>
  <si>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</si>
  <si>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</si>
  <si>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</si>
  <si>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</si>
  <si>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</si>
  <si>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</si>
  <si>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</si>
  <si>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</si>
  <si>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</si>
  <si>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</si>
  <si>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</si>
  <si>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</si>
  <si>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</si>
  <si>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</si>
  <si>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</si>
  <si>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</si>
  <si>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</si>
  <si>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</si>
  <si>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</si>
  <si>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</si>
  <si>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</si>
  <si>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</si>
  <si>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</si>
  <si>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</si>
  <si>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</si>
  <si>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</si>
  <si>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</si>
  <si>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</si>
  <si>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</si>
  <si>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</si>
  <si>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</si>
  <si>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</si>
  <si>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</si>
  <si>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</si>
  <si>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</si>
  <si>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</si>
  <si>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</si>
  <si>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</si>
  <si>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</si>
  <si>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</si>
  <si>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</si>
  <si>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</si>
  <si>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</si>
  <si>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</si>
  <si>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</si>
  <si>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</si>
  <si>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</si>
  <si>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</si>
  <si>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</si>
  <si>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</si>
  <si>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</si>
  <si>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</si>
  <si>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</si>
  <si>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</si>
  <si>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</si>
  <si>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</si>
  <si>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</si>
  <si>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</si>
  <si>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</si>
  <si>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</si>
  <si>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</si>
  <si>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</si>
  <si>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</si>
  <si>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</si>
  <si>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</si>
  <si>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</si>
  <si>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</si>
  <si>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</si>
  <si>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</si>
  <si>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</si>
  <si>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</si>
  <si>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</si>
  <si>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</si>
  <si>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</si>
  <si>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</si>
  <si>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</si>
  <si>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</si>
  <si>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</si>
  <si>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</si>
  <si>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</si>
  <si>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</si>
  <si>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</si>
  <si>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</si>
  <si>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</si>
  <si>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</si>
  <si>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</si>
  <si>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</si>
  <si>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</si>
  <si>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</si>
  <si>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</si>
  <si>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</si>
  <si>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</si>
  <si>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</si>
  <si>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</si>
  <si>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</si>
  <si>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</si>
  <si>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</si>
  <si>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</si>
  <si>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</si>
  <si>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</si>
  <si>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</si>
  <si>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</si>
  <si>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</si>
  <si>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</si>
  <si>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</si>
  <si>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</si>
  <si>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</si>
  <si>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</si>
  <si>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</si>
  <si>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</si>
  <si>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</si>
  <si>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</si>
  <si>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</si>
  <si>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</si>
  <si>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</si>
  <si>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</si>
  <si>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</si>
  <si>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</si>
  <si>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</si>
  <si>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</si>
  <si>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</si>
  <si>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</si>
  <si>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</si>
  <si>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</si>
  <si>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</si>
  <si>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</si>
  <si>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</si>
  <si>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</si>
  <si>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</si>
  <si>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</si>
  <si>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</si>
  <si>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</si>
  <si>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</si>
  <si>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</si>
  <si>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</si>
  <si>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</si>
  <si>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</si>
  <si>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</si>
  <si>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</si>
  <si>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</si>
  <si>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</si>
  <si>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</si>
  <si>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</si>
  <si>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</si>
  <si>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</si>
  <si>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</si>
  <si>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</si>
  <si>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</si>
  <si>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</si>
  <si>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</si>
  <si>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</si>
  <si>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</si>
  <si>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</si>
  <si>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</si>
  <si>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</si>
  <si>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</si>
  <si>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</si>
  <si>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</si>
  <si>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</si>
  <si>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</si>
  <si>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</si>
  <si>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</si>
  <si>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</si>
  <si>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</si>
  <si>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</si>
  <si>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</si>
  <si>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</si>
  <si>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</si>
  <si>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</si>
  <si>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</si>
  <si>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</si>
  <si>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</si>
  <si>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</si>
  <si>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</si>
  <si>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</si>
  <si>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</si>
  <si>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</si>
  <si>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</si>
  <si>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</si>
  <si>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</si>
  <si>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</si>
  <si>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</si>
  <si>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</si>
  <si>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</si>
  <si>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</si>
  <si>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</si>
  <si>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</si>
  <si>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</si>
  <si>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</si>
  <si>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</si>
  <si>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</si>
  <si>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</si>
  <si>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</si>
  <si>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</si>
  <si>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</si>
  <si>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</si>
  <si>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</si>
  <si>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</si>
  <si>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</si>
  <si>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</si>
  <si>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</si>
  <si>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</si>
  <si>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</si>
  <si>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</si>
  <si>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</si>
  <si>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</si>
  <si>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</si>
  <si>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</si>
  <si>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</si>
  <si>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</si>
  <si>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</si>
  <si>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</si>
  <si>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</si>
  <si>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</si>
  <si>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</si>
  <si>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</si>
  <si>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</si>
  <si>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</si>
  <si>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</si>
  <si>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</si>
  <si>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</si>
  <si>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</si>
  <si>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</si>
  <si>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</si>
  <si>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</si>
  <si>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</si>
  <si>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</si>
  <si>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</si>
  <si>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</si>
  <si>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</si>
  <si>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</si>
  <si>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</si>
  <si>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</si>
  <si>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</si>
  <si>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</si>
  <si>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</si>
  <si>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</si>
  <si>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</si>
  <si>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</si>
  <si>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</si>
  <si>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</si>
  <si>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</si>
  <si>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</si>
  <si>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</si>
  <si>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</si>
  <si>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</si>
  <si>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</si>
  <si>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</si>
  <si>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</si>
  <si>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</si>
  <si>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</si>
  <si>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</si>
  <si>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</si>
  <si>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</si>
  <si>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</si>
  <si>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</si>
  <si>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</si>
  <si>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</si>
  <si>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</si>
  <si>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</si>
  <si>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</si>
  <si>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</si>
  <si>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</si>
  <si>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</si>
  <si>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</si>
  <si>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</si>
  <si>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</si>
  <si>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</si>
  <si>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</si>
  <si>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</si>
  <si>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</si>
  <si>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</si>
  <si>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</si>
  <si>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</si>
  <si>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</si>
  <si>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</si>
  <si>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</si>
  <si>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</si>
  <si>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</si>
  <si>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</si>
  <si>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</si>
  <si>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</si>
  <si>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</si>
  <si>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</si>
  <si>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</si>
  <si>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</si>
  <si>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</si>
  <si>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</si>
  <si>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</si>
  <si>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</si>
  <si>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</si>
  <si>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</si>
  <si>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</si>
  <si>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</si>
  <si>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</si>
  <si>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</si>
  <si>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</si>
  <si>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</si>
  <si>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</si>
  <si>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</si>
  <si>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</si>
  <si>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</si>
  <si>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</si>
  <si>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</si>
  <si>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</si>
  <si>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</si>
  <si>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</si>
  <si>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</si>
  <si>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</si>
  <si>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</si>
  <si>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</si>
  <si>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</si>
  <si>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</si>
  <si>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</si>
  <si>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</si>
  <si>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</si>
  <si>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</si>
  <si>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</si>
  <si>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</si>
  <si>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</si>
  <si>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</si>
  <si>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</si>
  <si>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</si>
  <si>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</si>
  <si>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</si>
  <si>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</si>
  <si>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</si>
  <si>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</si>
  <si>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</si>
  <si>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</si>
  <si>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</si>
  <si>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</si>
  <si>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</si>
  <si>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</si>
  <si>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</si>
  <si>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</si>
  <si>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</si>
  <si>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</si>
  <si>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</si>
  <si>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</si>
  <si>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</si>
  <si>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</si>
  <si>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</si>
  <si>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</si>
  <si>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</si>
  <si>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</si>
  <si>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</si>
  <si>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</si>
  <si>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</si>
  <si>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</si>
  <si>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</si>
  <si>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</si>
  <si>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</si>
  <si>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</si>
  <si>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</si>
  <si>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</si>
  <si>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</si>
  <si>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</si>
  <si>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</si>
  <si>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</si>
  <si>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</si>
  <si>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</si>
  <si>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</si>
  <si>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</si>
  <si>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</si>
  <si>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</si>
  <si>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</si>
  <si>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</si>
  <si>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</si>
  <si>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</si>
  <si>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</si>
  <si>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</si>
  <si>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</si>
  <si>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</si>
  <si>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</si>
  <si>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</si>
  <si>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</si>
  <si>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</si>
  <si>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</si>
  <si>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</si>
  <si>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</si>
  <si>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</si>
  <si>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</si>
  <si>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</si>
  <si>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</si>
  <si>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</si>
  <si>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</si>
  <si>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</si>
  <si>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</si>
  <si>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</si>
  <si>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</si>
  <si>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</si>
  <si>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</si>
  <si>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</si>
  <si>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</si>
  <si>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</si>
  <si>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</si>
  <si>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</si>
  <si>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</si>
  <si>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</si>
  <si>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</si>
  <si>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</si>
  <si>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</si>
  <si>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</si>
  <si>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</si>
  <si>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</si>
  <si>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</si>
  <si>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</si>
  <si>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</si>
  <si>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</si>
  <si>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</si>
  <si>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</si>
  <si>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</si>
  <si>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</si>
  <si>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</si>
  <si>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</si>
  <si>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</si>
  <si>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</si>
  <si>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</si>
  <si>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</si>
  <si>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</si>
  <si>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</si>
  <si>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</si>
  <si>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</si>
  <si>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</si>
  <si>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</si>
  <si>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</si>
  <si>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</si>
  <si>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</si>
  <si>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</si>
  <si>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</si>
  <si>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</si>
  <si>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</si>
  <si>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</si>
  <si>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</si>
  <si>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</si>
  <si>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</si>
  <si>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</si>
  <si>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</si>
  <si>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</si>
  <si>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</si>
  <si>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</si>
  <si>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</si>
  <si>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</si>
  <si>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</si>
  <si>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</si>
  <si>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</si>
  <si>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</si>
  <si>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</si>
  <si>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</si>
  <si>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</si>
  <si>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</si>
  <si>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</si>
  <si>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</si>
  <si>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</si>
  <si>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</si>
  <si>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</si>
  <si>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</si>
  <si>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</si>
  <si>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</si>
  <si>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</si>
  <si>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</si>
  <si>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</si>
  <si>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</si>
  <si>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</si>
  <si>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</si>
  <si>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</si>
  <si>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</si>
  <si>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</si>
  <si>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</si>
  <si>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</si>
  <si>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</si>
  <si>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</si>
  <si>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</si>
  <si>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</si>
  <si>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</si>
  <si>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</si>
  <si>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</si>
  <si>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</si>
  <si>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</si>
  <si>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</si>
  <si>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</si>
  <si>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</si>
  <si>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</si>
  <si>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</si>
  <si>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</si>
  <si>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</si>
  <si>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</si>
  <si>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</si>
  <si>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</si>
  <si>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</si>
  <si>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</si>
  <si>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</si>
  <si>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</si>
  <si>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</si>
  <si>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</si>
  <si>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</si>
  <si>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</si>
  <si>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</si>
  <si>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</si>
  <si>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</si>
  <si>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</si>
  <si>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</si>
  <si>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</si>
  <si>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</si>
  <si>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</si>
  <si>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</si>
  <si>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</si>
  <si>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</si>
  <si>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</si>
  <si>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</si>
  <si>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</si>
  <si>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</si>
  <si>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</si>
  <si>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</si>
  <si>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</si>
  <si>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</si>
  <si>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</si>
  <si>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</si>
  <si>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</si>
  <si>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</si>
  <si>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</si>
  <si>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</si>
  <si>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</si>
  <si>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</si>
  <si>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</si>
  <si>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</si>
  <si>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</si>
  <si>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</si>
  <si>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</si>
  <si>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</si>
  <si>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</si>
  <si>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</si>
  <si>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</si>
  <si>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</si>
  <si>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</si>
  <si>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</si>
  <si>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</si>
  <si>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</si>
  <si>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</si>
  <si>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</si>
  <si>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</si>
  <si>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</si>
  <si>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</si>
  <si>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</si>
  <si>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</si>
  <si>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</si>
  <si>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</si>
  <si>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</si>
  <si>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</si>
  <si>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</si>
  <si>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</si>
  <si>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</si>
  <si>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</si>
  <si>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</si>
  <si>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</si>
  <si>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</si>
  <si>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</si>
  <si>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</si>
  <si>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</si>
  <si>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</si>
  <si>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</si>
  <si>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</si>
  <si>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</si>
  <si>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</si>
  <si>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</si>
  <si>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</si>
  <si>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</si>
  <si>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</si>
  <si>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</si>
  <si>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</si>
  <si>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</si>
  <si>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</si>
  <si>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</si>
  <si>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</si>
  <si>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</si>
  <si>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</si>
  <si>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</si>
  <si>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</si>
  <si>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</si>
  <si>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</si>
  <si>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</si>
  <si>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</si>
  <si>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</si>
  <si>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</si>
  <si>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</si>
  <si>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</si>
  <si>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</si>
  <si>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</si>
  <si>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</si>
  <si>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</si>
  <si>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</si>
  <si>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</si>
  <si>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</si>
  <si>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</si>
  <si>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</si>
  <si>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</si>
  <si>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</si>
  <si>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</si>
  <si>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</si>
  <si>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</si>
  <si>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</si>
  <si>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</si>
  <si>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</si>
  <si>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</si>
  <si>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</si>
  <si>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</si>
  <si>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</si>
  <si>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</si>
  <si>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</si>
  <si>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</si>
  <si>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</si>
  <si>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</si>
  <si>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</si>
  <si>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</si>
  <si>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</si>
  <si>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</si>
  <si>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</si>
  <si>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</si>
  <si>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</si>
  <si>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</si>
  <si>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</si>
  <si>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</si>
  <si>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</si>
  <si>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</si>
  <si>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</si>
  <si>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</si>
  <si>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</si>
  <si>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</si>
  <si>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</si>
  <si>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</si>
  <si>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</si>
  <si>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</si>
  <si>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</si>
  <si>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</si>
  <si>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</si>
  <si>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</si>
  <si>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</si>
  <si>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</si>
  <si>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</si>
  <si>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</si>
  <si>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</si>
  <si>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</si>
  <si>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</si>
  <si>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</si>
  <si>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</si>
  <si>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</si>
  <si>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</si>
  <si>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</si>
  <si>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</si>
  <si>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</si>
  <si>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</si>
  <si>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</si>
  <si>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</si>
  <si>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</si>
  <si>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</si>
  <si>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</si>
  <si>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</si>
  <si>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</si>
  <si>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</si>
  <si>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</si>
  <si>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</si>
  <si>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</si>
  <si>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</si>
  <si>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</si>
  <si>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</si>
  <si>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</si>
  <si>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</si>
  <si>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</si>
  <si>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</si>
  <si>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</si>
  <si>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</si>
  <si>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</si>
  <si>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</si>
  <si>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</si>
  <si>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</si>
  <si>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</si>
  <si>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</si>
  <si>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</si>
  <si>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</si>
  <si>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</si>
  <si>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</si>
  <si>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</si>
  <si>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</si>
  <si>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</si>
  <si>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</si>
  <si>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</si>
  <si>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</si>
  <si>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</si>
  <si>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</si>
  <si>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</si>
  <si>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</si>
  <si>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</si>
  <si>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</si>
  <si>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</si>
  <si>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</si>
  <si>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</si>
  <si>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</si>
  <si>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</si>
  <si>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</si>
  <si>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</si>
  <si>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</si>
  <si>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</si>
  <si>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</si>
  <si>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</si>
  <si>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</si>
  <si>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</si>
  <si>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</si>
  <si>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</si>
  <si>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</si>
  <si>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</si>
  <si>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</si>
  <si>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</si>
  <si>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</si>
  <si>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</si>
  <si>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</si>
  <si>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</si>
  <si>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</si>
  <si>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</si>
  <si>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</si>
  <si>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</si>
  <si>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</si>
  <si>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</si>
  <si>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</si>
  <si>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</si>
  <si>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</si>
  <si>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</si>
  <si>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</si>
  <si>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</si>
  <si>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</si>
  <si>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</si>
  <si>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</si>
  <si>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</si>
  <si>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</si>
  <si>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</si>
  <si>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</si>
  <si>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</si>
  <si>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</si>
  <si>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</si>
  <si>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</si>
  <si>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</si>
  <si>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</si>
  <si>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</si>
  <si>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</si>
  <si>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</si>
  <si>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</si>
  <si>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</si>
  <si>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</si>
  <si>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</si>
  <si>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</si>
  <si>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</si>
  <si>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</si>
  <si>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</si>
  <si>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</si>
  <si>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</si>
  <si>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</si>
  <si>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</si>
  <si>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</si>
  <si>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</si>
  <si>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</si>
  <si>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</si>
  <si>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</si>
  <si>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</si>
  <si>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</si>
  <si>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</si>
  <si>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</si>
  <si>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</si>
  <si>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</si>
  <si>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</si>
  <si>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</si>
  <si>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</si>
  <si>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</si>
  <si>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</si>
  <si>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</si>
  <si>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</si>
  <si>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</si>
  <si>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</si>
  <si>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</si>
  <si>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</si>
  <si>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</si>
  <si>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</si>
  <si>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</si>
  <si>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</si>
  <si>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</si>
  <si>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</si>
  <si>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</si>
  <si>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</si>
  <si>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</si>
  <si>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</si>
  <si>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</si>
  <si>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</si>
  <si>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</si>
  <si>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</si>
  <si>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</si>
  <si>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</si>
  <si>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</si>
  <si>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</si>
  <si>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</si>
  <si>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</si>
  <si>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</si>
  <si>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</si>
  <si>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</si>
  <si>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</si>
  <si>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</si>
  <si>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</si>
  <si>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</si>
  <si>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</si>
  <si>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</si>
  <si>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</si>
  <si>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</si>
  <si>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</si>
  <si>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</si>
  <si>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</si>
  <si>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</si>
  <si>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</si>
  <si>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</si>
  <si>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</si>
  <si>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</si>
  <si>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</si>
  <si>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</si>
  <si>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</si>
  <si>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</si>
  <si>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</si>
  <si>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</si>
  <si>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</si>
  <si>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</si>
  <si>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</si>
  <si>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</si>
  <si>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</si>
  <si>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</si>
  <si>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</si>
  <si>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</si>
  <si>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</si>
  <si>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</si>
  <si>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</si>
  <si>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</si>
  <si>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</si>
  <si>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</si>
  <si>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</si>
  <si>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</si>
  <si>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</si>
  <si>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</si>
  <si>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</si>
  <si>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</si>
  <si>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</si>
  <si>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</si>
  <si>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</si>
  <si>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</si>
  <si>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</si>
  <si>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</si>
  <si>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</si>
  <si>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</si>
  <si>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</si>
  <si>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</si>
  <si>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</si>
  <si>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</si>
  <si>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</si>
  <si>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</si>
  <si>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</si>
  <si>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</si>
  <si>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</si>
  <si>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</si>
  <si>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</si>
  <si>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</si>
  <si>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</si>
  <si>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</si>
  <si>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</si>
  <si>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</si>
  <si>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</si>
  <si>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</si>
  <si>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</si>
  <si>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</si>
  <si>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</si>
  <si>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</si>
  <si>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</si>
  <si>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</si>
  <si>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</si>
  <si>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</si>
  <si>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</si>
  <si>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</si>
  <si>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</si>
  <si>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</si>
  <si>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</si>
  <si>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</si>
  <si>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</si>
  <si>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</si>
  <si>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</si>
  <si>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</si>
  <si>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</si>
  <si>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</si>
  <si>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</si>
  <si>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</si>
  <si>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</si>
  <si>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</si>
  <si>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</si>
  <si>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</si>
  <si>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</si>
  <si>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</si>
  <si>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</si>
  <si>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</si>
  <si>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</si>
  <si>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</si>
  <si>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</si>
  <si>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</si>
  <si>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</si>
  <si>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</si>
  <si>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</si>
  <si>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</si>
  <si>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</si>
  <si>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</si>
  <si>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</si>
  <si>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</si>
  <si>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</si>
  <si>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</si>
  <si>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</si>
  <si>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</si>
  <si>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</si>
  <si>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</si>
  <si>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</si>
  <si>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</si>
  <si>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</si>
  <si>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</si>
  <si>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</si>
  <si>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</si>
  <si>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</si>
  <si>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</si>
  <si>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</si>
  <si>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</si>
  <si>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</si>
  <si>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</si>
  <si>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</si>
  <si>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</si>
  <si>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</si>
  <si>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</si>
  <si>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</si>
  <si>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</si>
  <si>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</si>
  <si>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</si>
  <si>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</si>
  <si>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</si>
  <si>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</si>
  <si>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</si>
  <si>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</si>
  <si>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</si>
  <si>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</si>
  <si>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</si>
  <si>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</si>
  <si>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</si>
  <si>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</si>
  <si>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</si>
  <si>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</si>
  <si>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</si>
  <si>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</si>
  <si>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</si>
  <si>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</si>
  <si>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</si>
  <si>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</si>
  <si>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</si>
  <si>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</si>
  <si>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</si>
  <si>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</si>
  <si>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</si>
  <si>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</si>
  <si>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</si>
  <si>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</si>
  <si>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</si>
  <si>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</si>
  <si>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</si>
  <si>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</si>
  <si>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</si>
  <si>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</si>
  <si>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</si>
  <si>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</si>
  <si>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</si>
  <si>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</si>
  <si>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</si>
  <si>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</si>
  <si>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</si>
  <si>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</si>
  <si>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</si>
  <si>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</si>
  <si>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</si>
  <si>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</si>
  <si>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</si>
  <si>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</si>
  <si>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</si>
  <si>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</si>
  <si>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</si>
  <si>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</si>
  <si>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</si>
  <si>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</si>
  <si>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</si>
  <si>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</si>
  <si>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</si>
  <si>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</si>
  <si>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</si>
  <si>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</si>
  <si>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</si>
  <si>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</si>
  <si>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</si>
  <si>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</si>
  <si>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</si>
  <si>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</si>
  <si>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</si>
  <si>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</si>
  <si>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</si>
  <si>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</si>
  <si>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</si>
  <si>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</si>
  <si>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</si>
  <si>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</si>
  <si>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</si>
  <si>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</si>
  <si>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</si>
  <si>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</si>
  <si>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</si>
  <si>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</si>
  <si>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</si>
  <si>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</si>
  <si>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</si>
  <si>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</si>
  <si>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</si>
  <si>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</si>
  <si>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</si>
  <si>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</si>
  <si>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</si>
  <si>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</si>
  <si>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</si>
  <si>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</si>
  <si>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</si>
  <si>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</si>
  <si>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</si>
  <si>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</si>
  <si>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</si>
  <si>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</si>
  <si>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</si>
  <si>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</si>
  <si>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</si>
  <si>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</si>
  <si>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</si>
  <si>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</si>
  <si>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</si>
  <si>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</si>
  <si>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</si>
  <si>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</si>
  <si>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</si>
  <si>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</si>
  <si>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</si>
  <si>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</si>
  <si>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</si>
  <si>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</si>
  <si>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</si>
  <si>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</si>
  <si>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</si>
  <si>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</si>
  <si>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</si>
  <si>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</si>
  <si>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</si>
  <si>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</si>
  <si>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</si>
  <si>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</si>
  <si>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</si>
  <si>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</si>
  <si>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</si>
  <si>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</si>
  <si>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</si>
  <si>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</si>
  <si>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</si>
  <si>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</si>
  <si>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</si>
  <si>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</si>
  <si>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</si>
  <si>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</si>
  <si>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</si>
  <si>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</si>
  <si>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</si>
  <si>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</si>
  <si>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</si>
  <si>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</si>
  <si>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</si>
  <si>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</si>
  <si>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</si>
  <si>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</si>
  <si>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</si>
  <si>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</si>
  <si>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</si>
  <si>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</si>
  <si>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</si>
  <si>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</si>
  <si>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</si>
  <si>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</si>
  <si>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</si>
  <si>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</si>
  <si>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</si>
  <si>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</si>
  <si>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</si>
  <si>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</si>
  <si>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</si>
  <si>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</si>
  <si>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</si>
  <si>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</si>
  <si>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</si>
  <si>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</si>
  <si>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</si>
  <si>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</si>
  <si>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</si>
  <si>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</si>
  <si>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</si>
  <si>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</si>
  <si>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</si>
  <si>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</si>
  <si>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</si>
  <si>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</si>
  <si>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</si>
  <si>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</si>
  <si>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</si>
  <si>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</si>
  <si>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</si>
  <si>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</si>
  <si>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</si>
  <si>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</si>
  <si>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</si>
  <si>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</si>
  <si>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</si>
  <si>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</si>
  <si>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</si>
  <si>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</si>
  <si>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</si>
  <si>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</si>
  <si>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</si>
  <si>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</si>
  <si>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</si>
  <si>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</si>
  <si>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</si>
  <si>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</si>
  <si>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</si>
  <si>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</si>
  <si>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</si>
  <si>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</si>
  <si>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</si>
  <si>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</si>
  <si>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</si>
  <si>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</si>
  <si>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</si>
  <si>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</si>
  <si>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</si>
  <si>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</si>
  <si>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</si>
  <si>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</si>
  <si>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</si>
  <si>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</si>
  <si>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</si>
  <si>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</si>
  <si>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</si>
  <si>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</si>
  <si>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</si>
  <si>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</si>
  <si>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</si>
  <si>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</si>
  <si>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</si>
  <si>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</si>
  <si>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</si>
  <si>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</si>
  <si>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</si>
  <si>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</si>
  <si>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</si>
  <si>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</si>
  <si>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</si>
  <si>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</si>
  <si>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</si>
  <si>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</si>
  <si>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</si>
  <si>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</si>
  <si>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</si>
  <si>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</si>
  <si>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</si>
  <si>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</si>
  <si>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</si>
  <si>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</si>
  <si>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</si>
  <si>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</si>
  <si>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</si>
  <si>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</si>
  <si>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</si>
  <si>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</si>
  <si>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</si>
  <si>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</si>
  <si>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</si>
  <si>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</si>
  <si>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</si>
  <si>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</si>
  <si>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</si>
  <si>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</si>
  <si>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</si>
  <si>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</si>
  <si>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</si>
  <si>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</si>
  <si>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</si>
  <si>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</si>
  <si>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</si>
  <si>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</si>
  <si>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</si>
  <si>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</si>
  <si>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</si>
  <si>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</si>
  <si>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</si>
  <si>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</si>
  <si>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</si>
  <si>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</si>
  <si>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</si>
  <si>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</si>
  <si>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</si>
  <si>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</si>
  <si>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</si>
  <si>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</si>
  <si>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</si>
  <si>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</si>
  <si>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</si>
  <si>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</si>
  <si>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</si>
  <si>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</si>
  <si>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</si>
  <si>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</si>
  <si>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</si>
  <si>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</si>
  <si>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</si>
  <si>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</si>
  <si>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</si>
  <si>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</si>
  <si>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</si>
  <si>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</si>
  <si>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</si>
  <si>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</si>
  <si>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</si>
  <si>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</si>
  <si>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</si>
  <si>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</si>
  <si>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</si>
  <si>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</si>
  <si>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</si>
  <si>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</si>
  <si>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</si>
  <si>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</si>
  <si>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</si>
  <si>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</si>
  <si>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</si>
  <si>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</si>
  <si>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</si>
  <si>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</si>
  <si>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</si>
  <si>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</si>
  <si>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</si>
  <si>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</si>
  <si>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</si>
  <si>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</si>
  <si>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</si>
  <si>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</si>
  <si>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</si>
  <si>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</si>
  <si>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</si>
  <si>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</si>
  <si>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</si>
  <si>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</si>
  <si>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</si>
  <si>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</si>
  <si>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</si>
  <si>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</si>
  <si>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</si>
  <si>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</si>
  <si>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</si>
  <si>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</si>
  <si>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</si>
  <si>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</si>
  <si>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</si>
  <si>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</si>
  <si>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</si>
  <si>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</si>
  <si>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</si>
  <si>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</si>
  <si>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</si>
  <si>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</si>
  <si>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</si>
  <si>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</si>
  <si>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</si>
  <si>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</si>
  <si>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</si>
  <si>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</si>
  <si>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</si>
  <si>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</si>
  <si>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</si>
  <si>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</si>
  <si>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</si>
  <si>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</si>
  <si>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</si>
  <si>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</si>
  <si>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</si>
  <si>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</si>
  <si>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</si>
  <si>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</si>
  <si>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</si>
  <si>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</si>
  <si>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</si>
  <si>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</si>
  <si>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</si>
  <si>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</si>
  <si>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</si>
  <si>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</si>
  <si>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</si>
  <si>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</si>
  <si>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</si>
  <si>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</si>
  <si>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</si>
  <si>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</si>
  <si>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</si>
  <si>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</si>
  <si>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</si>
  <si>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</si>
  <si>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</si>
  <si>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</si>
  <si>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</si>
  <si>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</si>
  <si>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</si>
  <si>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</si>
  <si>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</si>
  <si>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</si>
  <si>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</si>
  <si>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</si>
  <si>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</si>
  <si>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</si>
  <si>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</si>
  <si>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</si>
  <si>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</si>
  <si>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</si>
  <si>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</si>
  <si>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</si>
  <si>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</si>
  <si>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</si>
  <si>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</si>
  <si>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</si>
  <si>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</si>
  <si>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</si>
  <si>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</si>
  <si>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</si>
  <si>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</si>
  <si>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</si>
  <si>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</si>
  <si>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</si>
  <si>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</si>
  <si>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</si>
  <si>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</si>
  <si>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</si>
  <si>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</si>
  <si>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</si>
  <si>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</si>
  <si>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</si>
  <si>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</si>
  <si>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</si>
  <si>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</si>
  <si>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</si>
  <si>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</si>
  <si>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</si>
  <si>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</si>
  <si>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</si>
  <si>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</si>
  <si>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</si>
  <si>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</si>
  <si>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</si>
  <si>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</si>
  <si>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</si>
  <si>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</si>
  <si>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</si>
  <si>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</si>
  <si>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</si>
  <si>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</si>
  <si>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</si>
  <si>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</si>
  <si>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</si>
  <si>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</si>
  <si>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</si>
  <si>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</si>
  <si>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</si>
  <si>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</si>
  <si>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</si>
  <si>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</si>
  <si>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</si>
  <si>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</si>
  <si>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</si>
  <si>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</si>
  <si>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</si>
  <si>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</si>
  <si>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</si>
  <si>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</si>
  <si>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</si>
  <si>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</si>
  <si>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</si>
  <si>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</si>
  <si>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</si>
  <si>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</si>
  <si>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</si>
  <si>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</si>
  <si>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</si>
  <si>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</si>
  <si>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</si>
  <si>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</si>
  <si>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</si>
  <si>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</si>
  <si>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</si>
  <si>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</si>
  <si>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</si>
  <si>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</si>
  <si>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</si>
  <si>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</si>
  <si>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</si>
  <si>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</si>
  <si>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</si>
  <si>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</si>
  <si>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</si>
  <si>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</si>
  <si>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</si>
  <si>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</si>
  <si>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</si>
  <si>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</si>
  <si>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</si>
  <si>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</si>
  <si>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</si>
  <si>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</si>
  <si>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</si>
  <si>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</si>
  <si>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</si>
  <si>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</si>
  <si>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</si>
  <si>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</si>
  <si>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</si>
  <si>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</si>
  <si>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</si>
  <si>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</si>
  <si>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</si>
  <si>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</si>
  <si>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</si>
  <si>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</si>
  <si>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</si>
  <si>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</si>
  <si>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</si>
  <si>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</si>
  <si>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</si>
  <si>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</si>
  <si>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</si>
  <si>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</si>
  <si>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</si>
  <si>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</si>
  <si>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</si>
  <si>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</si>
  <si>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</si>
  <si>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</si>
  <si>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</si>
  <si>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</si>
  <si>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</si>
  <si>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</si>
  <si>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</si>
  <si>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</si>
  <si>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</si>
  <si>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</si>
  <si>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</si>
  <si>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</si>
  <si>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</si>
  <si>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</si>
  <si>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</si>
  <si>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</si>
  <si>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</si>
  <si>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</si>
  <si>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</si>
  <si>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</si>
  <si>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</si>
  <si>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</si>
  <si>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</si>
  <si>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</si>
  <si>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</si>
  <si>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</si>
  <si>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</si>
  <si>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</si>
  <si>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</si>
  <si>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</si>
  <si>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</si>
  <si>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</si>
  <si>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</si>
  <si>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</si>
  <si>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</si>
  <si>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</si>
  <si>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</si>
  <si>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</si>
  <si>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</si>
  <si>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</si>
  <si>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</si>
  <si>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</si>
  <si>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</si>
  <si>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</si>
  <si>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</si>
  <si>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</si>
  <si>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</si>
  <si>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</si>
  <si>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</si>
  <si>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</si>
  <si>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</si>
  <si>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</si>
  <si>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</si>
  <si>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</si>
  <si>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</si>
  <si>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</si>
  <si>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</si>
  <si>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</si>
  <si>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</si>
  <si>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</si>
  <si>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</si>
  <si>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</si>
  <si>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</si>
  <si>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</si>
  <si>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</si>
  <si>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</si>
  <si>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</si>
  <si>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</si>
  <si>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</si>
  <si>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</si>
  <si>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</si>
  <si>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</si>
  <si>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</si>
  <si>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</si>
  <si>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</si>
  <si>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</si>
  <si>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</si>
  <si>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</si>
  <si>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</si>
  <si>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</si>
  <si>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</si>
  <si>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</si>
  <si>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</si>
  <si>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</si>
  <si>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</si>
  <si>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</si>
  <si>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</si>
  <si>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</si>
  <si>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</si>
  <si>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</si>
  <si>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</si>
  <si>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</si>
  <si>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</si>
  <si>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</si>
  <si>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</si>
  <si>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</si>
  <si>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</si>
  <si>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</si>
  <si>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</si>
  <si>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</si>
  <si>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</si>
  <si>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</si>
  <si>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</si>
  <si>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</si>
  <si>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</si>
  <si>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</si>
  <si>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</si>
  <si>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</si>
  <si>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</si>
  <si>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</si>
  <si>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</si>
  <si>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</si>
  <si>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</si>
  <si>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</si>
  <si>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</si>
  <si>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</si>
  <si>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</si>
  <si>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</si>
  <si>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</si>
  <si>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</si>
  <si>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</si>
  <si>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</si>
  <si>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</si>
  <si>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</si>
  <si>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</si>
  <si>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</si>
  <si>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</si>
  <si>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</si>
  <si>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</si>
  <si>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</si>
  <si>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</si>
  <si>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</si>
  <si>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</si>
  <si>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</si>
  <si>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</si>
  <si>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</si>
  <si>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</si>
  <si>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</si>
  <si>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</si>
  <si>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</si>
  <si>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</si>
  <si>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</si>
  <si>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</si>
  <si>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</si>
  <si>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</si>
  <si>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</si>
  <si>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</si>
  <si>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</si>
  <si>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</si>
  <si>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</si>
  <si>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</si>
  <si>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</si>
  <si>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</si>
  <si>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</si>
  <si>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</si>
  <si>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</si>
  <si>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</si>
  <si>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</si>
  <si>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</si>
  <si>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</si>
  <si>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</si>
  <si>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</si>
  <si>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</si>
  <si>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</si>
  <si>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</si>
  <si>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</si>
  <si>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</si>
  <si>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</si>
  <si>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</si>
  <si>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</si>
  <si>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</si>
  <si>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</si>
  <si>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</si>
  <si>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</si>
  <si>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</si>
  <si>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</si>
  <si>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</si>
  <si>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</si>
  <si>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</si>
  <si>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</si>
  <si>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</si>
  <si>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</si>
  <si>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</si>
  <si>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</si>
  <si>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</si>
  <si>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</si>
  <si>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</si>
  <si>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</si>
  <si>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</si>
  <si>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</si>
  <si>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</si>
  <si>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</si>
  <si>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</si>
  <si>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</si>
  <si>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</si>
  <si>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</si>
  <si>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</si>
  <si>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</si>
  <si>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</si>
  <si>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</si>
  <si>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</si>
  <si>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</si>
  <si>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</si>
  <si>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</si>
  <si>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</si>
  <si>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</si>
  <si>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</si>
  <si>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</si>
  <si>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</si>
  <si>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</si>
  <si>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</si>
  <si>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</si>
  <si>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</si>
  <si>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</si>
  <si>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</si>
  <si>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</si>
  <si>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</si>
  <si>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</si>
  <si>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</si>
  <si>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</si>
  <si>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</si>
  <si>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</si>
  <si>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</si>
  <si>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</si>
  <si>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</si>
  <si>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</si>
  <si>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</si>
  <si>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</si>
  <si>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</si>
  <si>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</si>
  <si>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</si>
  <si>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</si>
  <si>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</si>
  <si>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</si>
  <si>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</si>
  <si>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</si>
  <si>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</si>
  <si>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</si>
  <si>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</si>
  <si>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</si>
  <si>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</si>
  <si>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</si>
  <si>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</si>
  <si>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</si>
  <si>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</si>
  <si>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</si>
  <si>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</si>
  <si>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</si>
  <si>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</si>
  <si>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</si>
  <si>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</si>
  <si>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</si>
  <si>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</si>
  <si>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</si>
  <si>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</si>
  <si>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</si>
  <si>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</si>
  <si>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</si>
  <si>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</si>
  <si>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</si>
  <si>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</si>
  <si>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</si>
  <si>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</si>
  <si>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</si>
  <si>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</si>
  <si>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</si>
  <si>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</si>
  <si>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</si>
  <si>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</si>
  <si>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</si>
  <si>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</si>
  <si>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</si>
  <si>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</si>
  <si>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</si>
  <si>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</si>
  <si>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</si>
  <si>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</si>
  <si>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</si>
  <si>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</si>
  <si>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</si>
  <si>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</si>
  <si>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</si>
  <si>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</si>
  <si>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</si>
  <si>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</si>
  <si>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</si>
  <si>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</si>
  <si>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</si>
  <si>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</si>
  <si>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</si>
  <si>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</si>
  <si>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</si>
  <si>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</si>
  <si>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</si>
  <si>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</si>
  <si>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</si>
  <si>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</si>
  <si>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</si>
  <si>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</si>
  <si>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</si>
  <si>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</si>
  <si>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</si>
  <si>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</si>
  <si>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</si>
  <si>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</si>
  <si>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</si>
  <si>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</si>
  <si>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</si>
  <si>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</si>
  <si>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</si>
  <si>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</si>
  <si>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</si>
  <si>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</si>
  <si>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</si>
  <si>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</si>
  <si>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</si>
  <si>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</si>
  <si>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</si>
  <si>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</si>
  <si>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</si>
  <si>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</si>
  <si>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</si>
  <si>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</si>
  <si>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</si>
  <si>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</si>
  <si>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</si>
  <si>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</si>
  <si>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</si>
  <si>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</si>
  <si>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</si>
  <si>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</si>
  <si>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</si>
  <si>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</si>
  <si>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</si>
  <si>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</si>
  <si>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</si>
  <si>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</si>
  <si>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</si>
  <si>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</si>
  <si>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</si>
  <si>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</si>
  <si>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</si>
  <si>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</si>
  <si>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</si>
  <si>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</si>
  <si>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</si>
  <si>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</si>
  <si>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</si>
  <si>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</si>
  <si>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</si>
  <si>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</si>
  <si>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</si>
  <si>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</si>
  <si>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</si>
  <si>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</si>
  <si>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</si>
  <si>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</si>
  <si>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</si>
  <si>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</si>
  <si>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</si>
  <si>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</si>
  <si>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</si>
  <si>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</si>
  <si>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</si>
  <si>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</si>
  <si>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</si>
  <si>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</si>
  <si>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</si>
  <si>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</si>
  <si>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</si>
  <si>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</si>
  <si>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</si>
  <si>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</si>
  <si>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</si>
  <si>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</si>
  <si>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</si>
  <si>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</si>
  <si>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</si>
  <si>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</si>
  <si>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</si>
  <si>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</si>
  <si>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</si>
  <si>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</si>
  <si>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</si>
  <si>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</si>
  <si>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</si>
  <si>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</si>
  <si>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</si>
  <si>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</si>
  <si>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</si>
  <si>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</si>
  <si>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</si>
  <si>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</si>
  <si>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</si>
  <si>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</si>
  <si>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</si>
  <si>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</si>
  <si>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</si>
  <si>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</si>
  <si>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</si>
  <si>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</si>
  <si>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</si>
  <si>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</si>
  <si>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</si>
  <si>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</si>
  <si>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</si>
  <si>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</si>
  <si>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</si>
  <si>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</si>
  <si>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</si>
  <si>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</si>
  <si>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</si>
  <si>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</si>
  <si>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</si>
  <si>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</si>
  <si>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</si>
  <si>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</si>
  <si>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</si>
  <si>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</si>
  <si>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</si>
  <si>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</si>
  <si>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</si>
  <si>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</si>
  <si>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</si>
  <si>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</si>
  <si>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</si>
  <si>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</si>
  <si>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</si>
  <si>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</si>
  <si>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</si>
  <si>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</si>
  <si>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</si>
  <si>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</si>
  <si>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</si>
  <si>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</si>
  <si>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</si>
  <si>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</si>
  <si>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</si>
  <si>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</si>
  <si>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</si>
  <si>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</si>
  <si>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</si>
  <si>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</si>
  <si>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</si>
  <si>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</si>
  <si>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</si>
  <si>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</si>
  <si>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</si>
  <si>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</si>
  <si>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</si>
  <si>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</si>
  <si>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</si>
  <si>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</si>
  <si>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</si>
  <si>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</si>
  <si>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</si>
  <si>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</si>
  <si>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</si>
  <si>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</si>
  <si>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</si>
  <si>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</si>
  <si>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</si>
  <si>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</si>
  <si>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</si>
  <si>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</si>
  <si>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</si>
  <si>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</si>
  <si>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</si>
  <si>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</si>
  <si>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</si>
  <si>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</si>
  <si>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</si>
  <si>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</si>
  <si>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</si>
  <si>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</si>
  <si>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</si>
  <si>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</si>
  <si>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</si>
  <si>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</si>
  <si>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</si>
  <si>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</si>
  <si>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</si>
  <si>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</si>
  <si>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</si>
  <si>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</si>
  <si>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</si>
  <si>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</si>
  <si>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</si>
  <si>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</si>
  <si>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</si>
  <si>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</si>
  <si>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</si>
  <si>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</si>
  <si>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</si>
  <si>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</si>
  <si>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</si>
  <si>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</si>
  <si>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</si>
  <si>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</si>
  <si>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</si>
  <si>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</si>
  <si>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</si>
  <si>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</si>
  <si>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</si>
  <si>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</si>
  <si>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</si>
  <si>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</si>
  <si>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</si>
  <si>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</si>
  <si>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</si>
  <si>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</si>
  <si>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</si>
  <si>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</si>
  <si>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</si>
  <si>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</si>
  <si>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</si>
  <si>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</si>
  <si>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</si>
  <si>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</si>
  <si>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</si>
  <si>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</si>
  <si>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</si>
  <si>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</si>
  <si>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</si>
  <si>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</si>
  <si>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</si>
  <si>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</si>
  <si>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</si>
  <si>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</si>
  <si>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</si>
  <si>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</si>
  <si>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</si>
  <si>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</si>
  <si>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</si>
  <si>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</si>
  <si>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</si>
  <si>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</si>
  <si>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</si>
  <si>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</si>
  <si>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</si>
  <si>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</si>
  <si>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</si>
  <si>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</si>
  <si>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</si>
  <si>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</si>
  <si>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</si>
  <si>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</si>
  <si>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</si>
  <si>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</si>
  <si>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</si>
  <si>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</si>
  <si>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</si>
  <si>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</si>
  <si>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</si>
  <si>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</si>
  <si>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</si>
  <si>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</si>
  <si>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</si>
  <si>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</si>
  <si>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</si>
  <si>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</si>
  <si>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</si>
  <si>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</si>
  <si>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</si>
  <si>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</si>
  <si>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</si>
  <si>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</si>
  <si>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</si>
  <si>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</si>
  <si>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</si>
  <si>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</si>
  <si>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</si>
  <si>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</si>
  <si>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</si>
  <si>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</si>
  <si>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</si>
  <si>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</si>
  <si>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</si>
  <si>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</si>
  <si>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</si>
  <si>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</si>
  <si>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</si>
  <si>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</si>
  <si>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</si>
  <si>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</si>
  <si>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</si>
  <si>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</si>
  <si>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</si>
  <si>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</si>
  <si>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</si>
  <si>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</si>
  <si>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</si>
  <si>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</si>
  <si>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</si>
  <si>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</si>
  <si>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</si>
  <si>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</si>
  <si>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</si>
  <si>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</si>
  <si>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</si>
  <si>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</si>
  <si>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</si>
  <si>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</si>
  <si>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</si>
  <si>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</si>
  <si>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</si>
  <si>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</si>
  <si>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</si>
  <si>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</si>
  <si>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</si>
  <si>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</si>
  <si>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</si>
  <si>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</si>
  <si>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</si>
  <si>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</si>
  <si>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</si>
  <si>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</si>
  <si>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</si>
  <si>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</si>
  <si>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</si>
  <si>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</si>
  <si>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</si>
  <si>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</si>
  <si>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</si>
  <si>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</si>
  <si>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</si>
  <si>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</si>
  <si>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</si>
  <si>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</si>
  <si>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</si>
  <si>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</si>
  <si>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</si>
  <si>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</si>
  <si>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</si>
  <si>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</si>
  <si>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</si>
  <si>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</si>
  <si>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</si>
  <si>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</si>
  <si>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</si>
  <si>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</si>
  <si>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</si>
  <si>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</si>
  <si>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</si>
  <si>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</si>
  <si>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</si>
  <si>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</si>
  <si>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</si>
  <si>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</si>
  <si>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</si>
  <si>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</si>
  <si>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</si>
  <si>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</si>
  <si>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</si>
  <si>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</si>
  <si>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</si>
  <si>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</si>
  <si>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</si>
  <si>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</si>
  <si>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</si>
  <si>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</si>
  <si>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</si>
  <si>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</si>
  <si>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</si>
  <si>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</si>
  <si>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</si>
  <si>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</si>
  <si>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</si>
  <si>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</si>
  <si>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</si>
  <si>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</si>
  <si>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</si>
  <si>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</si>
  <si>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</si>
  <si>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</si>
  <si>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</si>
  <si>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</si>
  <si>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</si>
  <si>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</si>
  <si>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</si>
  <si>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</si>
  <si>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</si>
  <si>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</si>
  <si>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</si>
  <si>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</si>
  <si>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</si>
  <si>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</si>
  <si>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</si>
  <si>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</si>
  <si>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</si>
  <si>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</si>
  <si>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</si>
  <si>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</si>
  <si>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</si>
  <si>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</si>
  <si>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</si>
  <si>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</si>
  <si>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</si>
  <si>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</si>
  <si>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</si>
  <si>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</si>
  <si>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</si>
  <si>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</si>
  <si>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</si>
  <si>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</si>
  <si>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</si>
  <si>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</si>
  <si>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</si>
  <si>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</si>
  <si>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</si>
  <si>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</si>
  <si>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</si>
  <si>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</si>
  <si>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</si>
  <si>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</si>
  <si>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</si>
  <si>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</si>
  <si>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</si>
  <si>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</si>
  <si>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</si>
  <si>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</si>
  <si>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</si>
  <si>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</si>
  <si>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</si>
  <si>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</si>
  <si>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</si>
  <si>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</si>
  <si>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</si>
  <si>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</si>
  <si>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</si>
  <si>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</si>
  <si>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</si>
  <si>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</si>
  <si>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</si>
  <si>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</si>
  <si>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</si>
  <si>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</si>
  <si>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</si>
  <si>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</si>
  <si>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</si>
  <si>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</si>
  <si>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</si>
  <si>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</si>
  <si>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</si>
  <si>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</si>
  <si>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</si>
  <si>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</si>
  <si>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</si>
  <si>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</si>
  <si>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</si>
  <si>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</si>
  <si>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</si>
  <si>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</si>
  <si>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</si>
  <si>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</si>
  <si>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</si>
  <si>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</si>
  <si>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</si>
  <si>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</si>
  <si>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</si>
  <si>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</si>
  <si>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</si>
  <si>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</si>
  <si>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</si>
  <si>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</si>
  <si>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</si>
  <si>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</si>
  <si>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</si>
  <si>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</si>
  <si>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</si>
  <si>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</si>
  <si>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</si>
  <si>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</si>
  <si>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</si>
  <si>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</si>
  <si>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</si>
  <si>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</si>
  <si>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</si>
  <si>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</si>
  <si>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</si>
  <si>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</si>
  <si>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</si>
  <si>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</si>
  <si>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</si>
  <si>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</si>
  <si>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</si>
  <si>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</si>
  <si>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</si>
  <si>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</si>
  <si>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</si>
  <si>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</si>
  <si>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</si>
  <si>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</si>
  <si>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</si>
  <si>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</si>
  <si>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</si>
  <si>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</si>
  <si>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</si>
  <si>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</si>
  <si>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</si>
  <si>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</si>
  <si>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</si>
  <si>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</si>
  <si>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</si>
  <si>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</si>
  <si>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</si>
  <si>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</si>
  <si>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</si>
  <si>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</si>
  <si>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</si>
  <si>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</si>
  <si>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</si>
  <si>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</si>
  <si>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</si>
  <si>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</si>
  <si>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</si>
  <si>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</si>
  <si>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</si>
  <si>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</si>
  <si>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</si>
  <si>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</si>
  <si>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</si>
  <si>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</si>
  <si>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</si>
  <si>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</si>
  <si>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</si>
  <si>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</si>
  <si>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</si>
  <si>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</si>
  <si>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</si>
  <si>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</si>
  <si>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</si>
  <si>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</si>
  <si>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</si>
  <si>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</si>
  <si>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</si>
  <si>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</si>
  <si>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</si>
  <si>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</si>
  <si>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</si>
  <si>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</si>
  <si>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</si>
  <si>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</si>
  <si>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</si>
  <si>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</si>
  <si>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</si>
  <si>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</si>
  <si>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</si>
  <si>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</si>
  <si>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</si>
  <si>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</si>
  <si>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</si>
  <si>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</si>
  <si>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</si>
  <si>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</si>
  <si>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</si>
  <si>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</si>
  <si>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</si>
  <si>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</si>
  <si>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</si>
  <si>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</si>
  <si>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</si>
  <si>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</si>
  <si>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</si>
  <si>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</si>
  <si>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</si>
  <si>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</si>
  <si>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</si>
  <si>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</si>
  <si>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</si>
  <si>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</si>
  <si>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</si>
  <si>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</si>
  <si>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</si>
  <si>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</si>
  <si>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</si>
  <si>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</si>
  <si>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</si>
  <si>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</si>
  <si>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</si>
  <si>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</si>
  <si>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</si>
  <si>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</si>
  <si>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</si>
  <si>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</si>
  <si>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</si>
  <si>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</si>
  <si>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</si>
  <si>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</si>
  <si>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</si>
  <si>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</si>
  <si>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</si>
  <si>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</si>
  <si>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</si>
  <si>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</si>
  <si>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</si>
  <si>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</si>
  <si>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</si>
  <si>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</si>
  <si>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</si>
  <si>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</si>
  <si>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</si>
  <si>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</si>
  <si>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</si>
  <si>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</si>
  <si>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</si>
  <si>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</si>
  <si>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</si>
  <si>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</si>
  <si>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</si>
  <si>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</si>
  <si>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</si>
  <si>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</si>
  <si>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</si>
  <si>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</si>
  <si>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</si>
  <si>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</si>
  <si>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</si>
  <si>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</si>
  <si>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</si>
  <si>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</si>
  <si>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</si>
  <si>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</si>
  <si>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</si>
  <si>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</si>
  <si>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</si>
  <si>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</si>
  <si>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</si>
  <si>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</si>
  <si>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</si>
  <si>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</si>
  <si>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</si>
  <si>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</si>
  <si>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</si>
  <si>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</si>
  <si>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</si>
  <si>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</si>
  <si>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</si>
  <si>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</si>
  <si>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</si>
  <si>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</si>
  <si>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</si>
  <si>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</si>
  <si>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</si>
  <si>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</si>
  <si>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</si>
  <si>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</si>
  <si>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</si>
  <si>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</si>
  <si>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</si>
  <si>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</si>
  <si>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</si>
  <si>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</si>
  <si>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</si>
  <si>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</si>
  <si>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</si>
  <si>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</si>
  <si>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</si>
  <si>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</si>
  <si>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</si>
  <si>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</si>
  <si>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</si>
  <si>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</si>
  <si>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</si>
  <si>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</si>
  <si>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</si>
  <si>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</si>
  <si>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</si>
  <si>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</si>
  <si>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</si>
  <si>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</si>
  <si>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</si>
  <si>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</si>
  <si>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</si>
  <si>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</si>
  <si>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</si>
  <si>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</si>
  <si>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</si>
  <si>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</si>
  <si>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</si>
  <si>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</si>
  <si>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</si>
  <si>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</si>
  <si>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</si>
  <si>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</si>
  <si>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</si>
  <si>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</si>
  <si>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</si>
  <si>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</si>
  <si>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</si>
  <si>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</si>
  <si>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</si>
  <si>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</si>
  <si>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</si>
  <si>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</si>
  <si>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</si>
  <si>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</si>
  <si>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</si>
  <si>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</si>
  <si>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</si>
  <si>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</si>
  <si>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</si>
  <si>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</si>
  <si>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</si>
  <si>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</si>
  <si>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</si>
  <si>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</si>
  <si>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</si>
  <si>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</si>
  <si>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</si>
  <si>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</si>
  <si>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</si>
  <si>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</si>
  <si>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</si>
  <si>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</si>
  <si>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</si>
  <si>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</si>
  <si>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</si>
  <si>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</si>
  <si>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</si>
  <si>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</si>
  <si>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</si>
  <si>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</si>
  <si>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</si>
  <si>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</si>
  <si>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</si>
  <si>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</si>
  <si>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</si>
  <si>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</si>
  <si>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</si>
  <si>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</si>
  <si>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</si>
  <si>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</si>
  <si>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</si>
  <si>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</si>
  <si>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</si>
  <si>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</si>
  <si>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</si>
  <si>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</si>
  <si>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</si>
  <si>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</si>
  <si>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</si>
  <si>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</si>
  <si>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</si>
  <si>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</si>
  <si>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</si>
  <si>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</si>
  <si>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</si>
  <si>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</si>
  <si>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</si>
  <si>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</si>
  <si>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</si>
  <si>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</si>
  <si>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</si>
  <si>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</si>
  <si>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</si>
  <si>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</si>
  <si>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</si>
  <si>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</si>
  <si>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</si>
  <si>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</si>
  <si>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</si>
  <si>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</si>
  <si>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</si>
  <si>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</si>
  <si>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</si>
  <si>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</si>
  <si>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</si>
  <si>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</si>
  <si>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</si>
  <si>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</si>
  <si>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</si>
  <si>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</si>
  <si>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</si>
  <si>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</si>
  <si>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</si>
  <si>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</si>
  <si>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</si>
  <si>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</si>
  <si>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</si>
  <si>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</si>
  <si>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</si>
  <si>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</si>
  <si>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</si>
  <si>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</si>
  <si>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</si>
  <si>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</si>
  <si>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</si>
  <si>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</si>
  <si>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</si>
  <si>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</si>
  <si>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</si>
  <si>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</si>
  <si>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</si>
  <si>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</si>
  <si>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</si>
  <si>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</si>
  <si>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</si>
  <si>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</si>
  <si>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</si>
  <si>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</si>
  <si>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</si>
  <si>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</si>
  <si>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</si>
  <si>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</si>
  <si>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</si>
  <si>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</si>
  <si>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</si>
  <si>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</si>
  <si>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</si>
  <si>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</si>
  <si>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</si>
  <si>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</si>
  <si>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</si>
  <si>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</si>
  <si>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</si>
  <si>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</si>
  <si>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</si>
  <si>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</si>
  <si>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</si>
  <si>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</si>
  <si>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</si>
  <si>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</si>
  <si>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</si>
  <si>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</si>
  <si>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</si>
  <si>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</si>
  <si>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</si>
  <si>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</si>
  <si>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</si>
  <si>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</si>
  <si>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</si>
  <si>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</si>
  <si>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</si>
  <si>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</si>
  <si>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</si>
  <si>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</si>
  <si>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</si>
  <si>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</si>
  <si>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</si>
  <si>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</si>
  <si>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</si>
  <si>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</si>
  <si>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</si>
  <si>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</si>
  <si>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</si>
  <si>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</si>
  <si>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</si>
  <si>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</si>
  <si>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</si>
  <si>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</si>
  <si>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</si>
  <si>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</si>
  <si>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</si>
  <si>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</si>
  <si>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</si>
  <si>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</si>
  <si>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</si>
  <si>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</si>
  <si>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</si>
  <si>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</si>
  <si>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</si>
  <si>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</si>
  <si>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</si>
  <si>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</si>
  <si>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</si>
  <si>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</si>
  <si>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</si>
  <si>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</si>
  <si>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</si>
  <si>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</si>
  <si>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</si>
  <si>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</si>
  <si>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</si>
  <si>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</si>
  <si>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</si>
  <si>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</si>
  <si>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</si>
  <si>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</si>
  <si>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</si>
  <si>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</si>
  <si>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</si>
  <si>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</si>
  <si>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</si>
  <si>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</si>
  <si>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</si>
  <si>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</si>
  <si>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</si>
  <si>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</si>
  <si>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</si>
  <si>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</si>
  <si>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</si>
  <si>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</si>
  <si>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</si>
  <si>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</si>
  <si>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</si>
  <si>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</si>
  <si>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</si>
  <si>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</si>
  <si>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</si>
  <si>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</si>
  <si>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</si>
  <si>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</si>
  <si>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</si>
  <si>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</si>
  <si>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</si>
  <si>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</si>
  <si>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</si>
  <si>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</si>
  <si>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</si>
  <si>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</si>
  <si>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</si>
  <si>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</si>
  <si>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</si>
  <si>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</si>
  <si>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</si>
  <si>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</si>
  <si>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</si>
  <si>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</si>
  <si>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</si>
  <si>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</si>
  <si>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</si>
  <si>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</si>
  <si>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</si>
  <si>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</si>
  <si>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</si>
  <si>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</si>
  <si>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</si>
  <si>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</si>
  <si>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</si>
  <si>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</si>
  <si>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</si>
  <si>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</si>
  <si>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</si>
  <si>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</si>
  <si>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</si>
  <si>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</si>
  <si>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</si>
  <si>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</si>
  <si>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</si>
  <si>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</si>
  <si>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</si>
  <si>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</si>
  <si>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</si>
  <si>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</si>
  <si>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</si>
  <si>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</si>
  <si>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</si>
  <si>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</si>
  <si>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</si>
  <si>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</si>
  <si>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</si>
  <si>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</si>
  <si>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</si>
  <si>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</si>
  <si>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</si>
  <si>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</si>
  <si>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</si>
  <si>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</si>
  <si>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</si>
  <si>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</si>
  <si>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</si>
  <si>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</si>
  <si>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</si>
  <si>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</si>
  <si>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</si>
  <si>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</si>
  <si>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</si>
  <si>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</si>
  <si>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</si>
  <si>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</si>
  <si>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</si>
  <si>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</si>
  <si>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</si>
  <si>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</si>
  <si>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</si>
  <si>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</si>
  <si>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</si>
  <si>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</si>
  <si>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</si>
  <si>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</si>
  <si>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</si>
  <si>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</si>
  <si>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</si>
  <si>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</si>
  <si>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</si>
  <si>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</si>
  <si>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</si>
  <si>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</si>
  <si>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</si>
  <si>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</si>
  <si>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</si>
  <si>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</si>
  <si>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</si>
  <si>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</si>
  <si>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</si>
  <si>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</si>
  <si>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</si>
  <si>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</si>
  <si>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</si>
  <si>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</si>
  <si>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</si>
  <si>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</si>
  <si>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</si>
  <si>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</si>
  <si>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</si>
  <si>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</si>
  <si>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</si>
  <si>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</si>
  <si>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</si>
  <si>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</si>
  <si>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</si>
  <si>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</si>
  <si>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</si>
  <si>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</si>
  <si>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</si>
  <si>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</si>
  <si>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</si>
  <si>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</si>
  <si>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</si>
  <si>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</si>
  <si>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</si>
  <si>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</si>
  <si>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</si>
  <si>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</si>
  <si>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</si>
  <si>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</si>
  <si>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</si>
  <si>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</si>
  <si>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</si>
  <si>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</si>
  <si>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</si>
  <si>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</si>
  <si>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</si>
  <si>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</si>
  <si>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</si>
  <si>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</si>
  <si>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</si>
  <si>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</si>
  <si>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</si>
  <si>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</si>
  <si>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</si>
  <si>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</si>
  <si>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</si>
  <si>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</si>
  <si>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</si>
  <si>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</si>
  <si>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</si>
  <si>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</si>
  <si>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</si>
  <si>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</si>
  <si>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</si>
  <si>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</si>
  <si>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</si>
  <si>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</si>
  <si>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</si>
  <si>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</si>
  <si>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</si>
  <si>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</si>
  <si>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</si>
  <si>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</si>
  <si>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</si>
  <si>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</si>
  <si>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</si>
  <si>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</si>
  <si>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</si>
  <si>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</si>
  <si>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</si>
  <si>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</si>
  <si>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</si>
  <si>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</si>
  <si>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</si>
  <si>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</si>
  <si>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</si>
  <si>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</si>
  <si>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</si>
  <si>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</si>
  <si>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</si>
  <si>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</si>
  <si>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</si>
  <si>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</si>
  <si>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</si>
  <si>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</si>
  <si>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</si>
  <si>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</si>
  <si>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</si>
  <si>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</si>
  <si>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</si>
  <si>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</si>
  <si>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</si>
  <si>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</si>
  <si>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</si>
  <si>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</si>
  <si>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</si>
  <si>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</si>
  <si>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</si>
  <si>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</si>
  <si>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</si>
  <si>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</si>
  <si>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</si>
  <si>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</si>
  <si>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</si>
  <si>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</si>
  <si>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</si>
  <si>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</si>
  <si>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</si>
  <si>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</si>
  <si>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</si>
  <si>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</si>
  <si>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</si>
  <si>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</si>
  <si>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</si>
  <si>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</si>
  <si>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</si>
  <si>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</si>
  <si>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</si>
  <si>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</si>
  <si>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</si>
  <si>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</si>
  <si>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</si>
  <si>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</si>
  <si>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</si>
  <si>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</si>
  <si>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</si>
  <si>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</si>
  <si>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</si>
  <si>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</si>
  <si>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</si>
  <si>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</si>
  <si>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</si>
  <si>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</si>
  <si>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</si>
  <si>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</si>
  <si>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</si>
  <si>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</si>
  <si>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</si>
  <si>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</si>
  <si>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</si>
  <si>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</si>
  <si>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</si>
  <si>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</si>
  <si>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</si>
  <si>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</si>
  <si>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</si>
  <si>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</si>
  <si>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</si>
  <si>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</si>
  <si>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</si>
  <si>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</si>
  <si>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</si>
  <si>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</si>
  <si>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</si>
  <si>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</si>
  <si>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</si>
  <si>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</si>
  <si>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</si>
  <si>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</si>
  <si>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</si>
  <si>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</si>
  <si>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</si>
  <si>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</si>
  <si>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</si>
  <si>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</si>
  <si>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</si>
  <si>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</si>
  <si>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</si>
  <si>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</si>
  <si>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</si>
  <si>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</si>
  <si>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</si>
  <si>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</si>
  <si>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</si>
  <si>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</si>
  <si>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</si>
  <si>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</si>
  <si>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</si>
  <si>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</si>
  <si>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</si>
  <si>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</si>
  <si>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</si>
  <si>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</si>
  <si>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</si>
  <si>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</si>
  <si>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</si>
  <si>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</si>
  <si>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</si>
  <si>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</si>
  <si>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</si>
  <si>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</si>
  <si>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</si>
  <si>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</si>
  <si>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</si>
  <si>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</si>
  <si>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</si>
  <si>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</si>
  <si>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</si>
  <si>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</si>
  <si>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</si>
  <si>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</si>
  <si>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</si>
  <si>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</si>
  <si>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</si>
  <si>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</si>
  <si>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</si>
  <si>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</si>
  <si>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</si>
  <si>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</si>
  <si>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</si>
  <si>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</si>
  <si>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</si>
  <si>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</si>
  <si>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</si>
  <si>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</si>
  <si>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</si>
  <si>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</si>
  <si>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</si>
  <si>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</si>
  <si>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</si>
  <si>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</si>
  <si>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</si>
  <si>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</si>
  <si>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</si>
  <si>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</si>
  <si>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</si>
  <si>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</si>
  <si>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</si>
  <si>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</si>
  <si>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</si>
  <si>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</si>
  <si>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</si>
  <si>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</si>
  <si>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</si>
  <si>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</si>
  <si>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</si>
  <si>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</si>
  <si>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</si>
  <si>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</si>
  <si>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</si>
  <si>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</si>
  <si>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</si>
  <si>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</si>
  <si>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</si>
  <si>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</si>
  <si>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</si>
  <si>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</si>
  <si>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</si>
  <si>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</si>
  <si>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</si>
  <si>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</si>
  <si>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</si>
  <si>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</si>
  <si>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</si>
  <si>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</si>
  <si>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</si>
  <si>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</si>
  <si>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</si>
  <si>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</si>
  <si>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</si>
  <si>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</si>
  <si>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</si>
  <si>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</si>
  <si>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</si>
  <si>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</si>
  <si>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</si>
  <si>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</si>
  <si>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</si>
  <si>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</si>
  <si>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</si>
  <si>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</si>
  <si>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</si>
  <si>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</si>
  <si>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</si>
  <si>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</si>
  <si>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</si>
  <si>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</si>
  <si>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</si>
  <si>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</si>
  <si>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</si>
  <si>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</si>
  <si>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</si>
  <si>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</si>
  <si>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</si>
  <si>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</si>
  <si>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</si>
  <si>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</si>
  <si>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</si>
  <si>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</si>
  <si>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</si>
  <si>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</si>
  <si>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</si>
  <si>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</si>
  <si>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</si>
  <si>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</si>
  <si>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</si>
  <si>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</si>
  <si>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</si>
  <si>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</si>
  <si>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</si>
  <si>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</si>
  <si>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</si>
  <si>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</si>
  <si>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</si>
  <si>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</si>
  <si>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</si>
  <si>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</si>
  <si>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</si>
  <si>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</si>
  <si>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</si>
  <si>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</si>
  <si>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</si>
  <si>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</si>
  <si>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</si>
  <si>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</si>
  <si>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</si>
  <si>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</si>
  <si>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</si>
  <si>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</si>
  <si>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</si>
  <si>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</si>
  <si>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</si>
  <si>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</si>
  <si>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</si>
  <si>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</si>
  <si>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</si>
  <si>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</si>
  <si>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</si>
  <si>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</si>
  <si>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</si>
  <si>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</si>
  <si>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</si>
  <si>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</si>
  <si>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</si>
  <si>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</si>
  <si>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</si>
  <si>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</si>
  <si>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</si>
  <si>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</si>
  <si>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</si>
  <si>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</si>
  <si>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</si>
  <si>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</si>
  <si>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</si>
  <si>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</si>
  <si>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</si>
  <si>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</si>
  <si>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</si>
  <si>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</si>
  <si>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</si>
  <si>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</si>
  <si>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</si>
  <si>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</si>
  <si>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</si>
  <si>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</si>
  <si>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</si>
  <si>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</si>
  <si>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</si>
  <si>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</si>
  <si>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</si>
  <si>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</si>
  <si>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</si>
  <si>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</si>
  <si>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</si>
  <si>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</si>
  <si>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</si>
  <si>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</si>
  <si>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</si>
  <si>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</si>
  <si>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</si>
  <si>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</si>
  <si>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</si>
  <si>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</si>
  <si>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</si>
  <si>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</si>
  <si>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</si>
  <si>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</si>
  <si>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</si>
  <si>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</si>
  <si>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</si>
  <si>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</si>
  <si>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</si>
  <si>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</si>
  <si>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</si>
  <si>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</si>
  <si>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</si>
  <si>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</si>
  <si>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</si>
  <si>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</si>
  <si>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</si>
  <si>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</si>
  <si>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</si>
  <si>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</si>
  <si>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</si>
  <si>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</si>
  <si>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</si>
  <si>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</si>
  <si>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</si>
  <si>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</si>
  <si>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</si>
  <si>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</si>
  <si>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</si>
  <si>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</si>
  <si>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</si>
  <si>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</si>
  <si>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</si>
  <si>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</si>
  <si>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</si>
  <si>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</si>
  <si>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</si>
  <si>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</si>
  <si>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</si>
  <si>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</si>
  <si>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</si>
  <si>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</si>
  <si>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</si>
  <si>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</si>
  <si>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</si>
  <si>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</si>
  <si>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</si>
  <si>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</si>
  <si>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</si>
  <si>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</si>
  <si>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</si>
  <si>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</si>
  <si>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</si>
  <si>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</si>
  <si>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</si>
  <si>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</si>
  <si>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</si>
  <si>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</si>
  <si>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</si>
  <si>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</si>
  <si>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</si>
  <si>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</si>
  <si>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</si>
  <si>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</si>
  <si>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</si>
  <si>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</si>
  <si>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</si>
  <si>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</si>
  <si>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</si>
  <si>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</si>
  <si>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</si>
  <si>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</si>
  <si>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</si>
  <si>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</si>
  <si>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</si>
  <si>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</si>
  <si>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</si>
  <si>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</si>
  <si>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</si>
  <si>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</si>
  <si>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</si>
  <si>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</si>
  <si>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</si>
  <si>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</si>
  <si>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</si>
  <si>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</si>
  <si>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</si>
  <si>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</si>
  <si>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</si>
  <si>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</si>
  <si>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</si>
  <si>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</si>
  <si>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</si>
  <si>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</si>
  <si>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</si>
  <si>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</si>
  <si>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</si>
  <si>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</si>
  <si>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</si>
  <si>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</si>
  <si>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</si>
  <si>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</si>
  <si>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</si>
  <si>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</si>
  <si>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</si>
  <si>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</si>
  <si>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</si>
  <si>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</si>
  <si>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</si>
  <si>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</si>
  <si>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</si>
  <si>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</si>
  <si>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</si>
  <si>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</si>
  <si>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</si>
  <si>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</si>
  <si>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</si>
  <si>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</si>
  <si>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</si>
  <si>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</si>
  <si>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</si>
  <si>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</si>
  <si>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</si>
  <si>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</si>
  <si>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</si>
  <si>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</si>
  <si>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</si>
  <si>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</si>
  <si>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</si>
  <si>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</si>
  <si>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</si>
  <si>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</si>
  <si>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</si>
  <si>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AVG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</si>
  <si>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</si>
  <si>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</si>
  <si>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</si>
  <si>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</si>
  <si>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</si>
  <si>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</si>
  <si>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</si>
  <si>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</si>
  <si>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</si>
  <si>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</si>
  <si>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</si>
  <si>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</si>
  <si>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 xml:space="preserve">Upper Quartile of Pledged </t>
  </si>
  <si>
    <t>Lower Quaretile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</si>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</sst>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9004855643044625"/>
          <c:y val="4.41526795293775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74-4FF2-990A-53E1707DE97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74-4FF2-990A-53E1707DE97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74-4FF2-990A-53E1707DE97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74-4FF2-990A-53E1707DE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0503503"/>
        <c:axId val="1680505583"/>
      </c:barChart>
      <c:catAx>
        <c:axId val="168050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505583"/>
        <c:crosses val="autoZero"/>
        <c:auto val="1"/>
        <c:lblAlgn val="ctr"/>
        <c:lblOffset val="100"/>
        <c:noMultiLvlLbl val="0"/>
      </c:catAx>
      <c:valAx>
        <c:axId val="168050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50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Stats</a:t>
            </a:r>
          </a:p>
        </c:rich>
      </c:tx>
      <c:layout>
        <c:manualLayout>
          <c:xMode val="edge"/>
          <c:yMode val="edge"/>
          <c:x val="0.43554397688419511"/>
          <c:y val="5.30346929020202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12-4B42-8DD5-AA6DEDE8072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12-4B42-8DD5-AA6DEDE8072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12-4B42-8DD5-AA6DEDE80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6284495"/>
        <c:axId val="1746273679"/>
      </c:barChart>
      <c:catAx>
        <c:axId val="1746284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273679"/>
        <c:crosses val="autoZero"/>
        <c:auto val="1"/>
        <c:lblAlgn val="ctr"/>
        <c:lblOffset val="100"/>
        <c:noMultiLvlLbl val="0"/>
      </c:catAx>
      <c:valAx>
        <c:axId val="174627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284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 on Launch Date</a:t>
            </a:r>
            <a:endParaRPr lang="en-US"/>
          </a:p>
        </c:rich>
      </c:tx>
      <c:layout>
        <c:manualLayout>
          <c:xMode val="edge"/>
          <c:yMode val="edge"/>
          <c:x val="0.28231695176034033"/>
          <c:y val="4.63986082946046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96-4608-9BF6-DF935A8E142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96-4608-9BF6-DF935A8E142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96-4608-9BF6-DF935A8E142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96-4608-9BF6-DF935A8E1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5754911"/>
        <c:axId val="1735751167"/>
      </c:lineChart>
      <c:catAx>
        <c:axId val="173575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51167"/>
        <c:crosses val="autoZero"/>
        <c:auto val="1"/>
        <c:lblAlgn val="ctr"/>
        <c:lblOffset val="100"/>
        <c:noMultiLvlLbl val="0"/>
      </c:catAx>
      <c:valAx>
        <c:axId val="173575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5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BD7561F-B931-4986-8E50-51828C98735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7C37905-65B5-4C96-998E-4A64C0330F3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DB545A7-DF52-44E1-9646-97EFE0C64F4C}">
  <sheetPr/>
  <sheetViews>
    <sheetView tabSelected="1"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90487</xdr:rowOff>
    </xdr:from>
    <xdr:to>
      <xdr:col>13</xdr:col>
      <xdr:colOff>419100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B471F6-DEEC-4031-95F5-C69A5FB83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4</xdr:row>
      <xdr:rowOff>17462</xdr:rowOff>
    </xdr:from>
    <xdr:to>
      <xdr:col>18</xdr:col>
      <xdr:colOff>361950</xdr:colOff>
      <xdr:row>24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A54FEF-70E6-4B15-9F5F-6A71E5E23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12</xdr:row>
      <xdr:rowOff>87311</xdr:rowOff>
    </xdr:from>
    <xdr:to>
      <xdr:col>15</xdr:col>
      <xdr:colOff>438150</xdr:colOff>
      <xdr:row>29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77298C-36C3-42A4-8794-8EB92C4B1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49D160A-2CC2-4DC5-AD59-4336BF03AA4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30C286D-D56F-49DE-A9C4-BAA54FEB4F2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Stover" refreshedDate="44177.575458333333" createdVersion="6" refreshedVersion="6" minRefreshableVersion="3" recordCount="4114" xr:uid="{AF6BF546-E475-475C-9C83-B72CC2CE790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Stover" refreshedDate="44177.612036574072" createdVersion="6" refreshedVersion="6" minRefreshableVersion="3" recordCount="4115" xr:uid="{3E9D3C0F-D27C-423A-8FE1-5889C3950A6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CDAB25-1F8E-4C76-918C-55324A10618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8B65F1-B706-423E-B8E2-5A558AB9881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C11834-F881-4200-9A36-0602E4DC6CB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E45EE-F6E9-4C58-B84C-900F5722A7E5}">
  <dimension ref="A1:F6"/>
  <sheetViews>
    <sheetView workbookViewId="0">
      <selection activeCell="Q2" sqref="Q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DF476-682A-450A-943C-B0F1539B8D20}">
  <dimension ref="A1:E7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3" t="s">
        <v>8358</v>
      </c>
      <c r="B1" t="s">
        <v>8315</v>
      </c>
    </row>
    <row r="2" spans="1:5" x14ac:dyDescent="0.35">
      <c r="A2" s="13" t="s">
        <v>8222</v>
      </c>
      <c r="B2" t="s">
        <v>8223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35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63808-B479-4781-9436-F30EFCDD45AD}">
  <dimension ref="A2:F18"/>
  <sheetViews>
    <sheetView workbookViewId="0">
      <selection activeCell="C6" sqref="C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7" width="10.7265625" bestFit="1" customWidth="1"/>
  </cols>
  <sheetData>
    <row r="2" spans="1:6" x14ac:dyDescent="0.35">
      <c r="A2" s="13" t="s">
        <v>8358</v>
      </c>
      <c r="B2" t="s">
        <v>8315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8372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5">
      <c r="A7" s="14" t="s">
        <v>8373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5">
      <c r="A8" s="14" t="s">
        <v>8374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5">
      <c r="A9" s="14" t="s">
        <v>8375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5">
      <c r="A10" s="14" t="s">
        <v>8366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5">
      <c r="A11" s="14" t="s">
        <v>8376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5">
      <c r="A12" s="14" t="s">
        <v>8367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5">
      <c r="A13" s="14" t="s">
        <v>8368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5">
      <c r="A14" s="14" t="s">
        <v>8369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5">
      <c r="A15" s="14" t="s">
        <v>8370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5">
      <c r="A16" s="14" t="s">
        <v>8371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5">
      <c r="A17" s="14" t="s">
        <v>8377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5">
      <c r="A18" s="14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90625" customWidth="1"/>
    <col min="16" max="16" width="15.81640625" customWidth="1"/>
    <col min="17" max="17" width="16" customWidth="1"/>
    <col min="18" max="18" width="10.7265625" customWidth="1"/>
    <col min="19" max="19" width="21.08984375" customWidth="1"/>
    <col min="20" max="20" width="19.90625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8364</v>
      </c>
      <c r="T1" s="10" t="s">
        <v>8365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 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 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 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 0)</f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 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 0)</f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 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 0)</f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 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 0)</f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 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 0)</f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 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 0)</f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 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 0)</f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 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 0)</f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 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 0)</f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 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 0)</f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 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 0)</f>
        <v>0</v>
      </c>
      <c r="P77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 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 0)</f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 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 0)</f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 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 0)</f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 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 0)</f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 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 0)</f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 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 0)</f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 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 0)</f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 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 0)</f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 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 0)</f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 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 0)</f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 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 0)</f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 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 0)</f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 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 0)</f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 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 0)</f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 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 0)</f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 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 0)</f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 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 0)</f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 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 0)</f>
        <v>43</v>
      </c>
      <c r="P1922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 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 0)</f>
        <v>21</v>
      </c>
      <c r="P1986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 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 0)</f>
        <v>148</v>
      </c>
      <c r="P205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 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 0)</f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 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 0)</f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 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 0)</f>
        <v>271</v>
      </c>
      <c r="P2242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 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 0)</f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 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 0)</f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 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 0)</f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 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 0)</f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 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 0)</f>
        <v>100</v>
      </c>
      <c r="P2562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 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 0)</f>
        <v>1379</v>
      </c>
      <c r="P2626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 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 0)</f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 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 0)</f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 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 0)</f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 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 0)</f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 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 0)</f>
        <v>1</v>
      </c>
      <c r="P2946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 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 0)</f>
        <v>101</v>
      </c>
      <c r="P30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 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 0)</f>
        <v>0</v>
      </c>
      <c r="P3074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 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 0)</f>
        <v>128</v>
      </c>
      <c r="P3138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 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 0)</f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 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 0)</f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 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 0)</f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 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 0)</f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 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 0)</f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 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 0)</f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 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 0)</f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 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 0)</f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 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 0)</f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 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 0)</f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 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 0)</f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 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 0)</f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 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 0)</f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 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 0)</f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 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 0)</f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 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4DA182DD-508B-4A3D-BDA2-244685ECCC68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98C69-54AB-4E8F-9C5E-32785E5FE5E7}">
  <dimension ref="A1:T251"/>
  <sheetViews>
    <sheetView workbookViewId="0">
      <selection activeCell="Y4" sqref="Y4"/>
    </sheetView>
  </sheetViews>
  <sheetFormatPr defaultRowHeight="14.5" x14ac:dyDescent="0.35"/>
  <cols>
    <col min="4" max="4" width="13.54296875" customWidth="1"/>
    <col min="5" max="5" width="11.90625" customWidth="1"/>
    <col min="19" max="19" width="13" customWidth="1"/>
    <col min="20" max="20" width="12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8364</v>
      </c>
      <c r="T1" s="10" t="s">
        <v>8365</v>
      </c>
    </row>
    <row r="2" spans="1:20" ht="246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217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261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246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46.5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261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232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75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17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75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32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75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5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61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5.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75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75.5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5.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17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9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261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61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261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46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32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17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75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75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61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61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74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74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246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46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61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3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75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275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232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87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1.5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75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4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261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61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6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90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46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88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61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03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90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75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61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61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75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46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32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6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7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17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203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90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46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61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8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75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88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61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03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61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74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61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17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1.5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75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61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90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46.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32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7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90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30.5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17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88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59.5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90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75.5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61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217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275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8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30.5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61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61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0.5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46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03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46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74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61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90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46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61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32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17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03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61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75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1.5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03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90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32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46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32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32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7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61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61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32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46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46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61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46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46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61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61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61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90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46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75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17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03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61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61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9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46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61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61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61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61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75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17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75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90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5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17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75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75.5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46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17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46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90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75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03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61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75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61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75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61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75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03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75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75.5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16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46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30.5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03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03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88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61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8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17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1.5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61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17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1.5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46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46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32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17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75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61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61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6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61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32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88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59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03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61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03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6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17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32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7.5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75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46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32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59.5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75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275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46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88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46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261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61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75.5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61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90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75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46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75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46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6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61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9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32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88.5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75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46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88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03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17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88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61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46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17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32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75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46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6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61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.5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75.5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17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75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46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46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03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75.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4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61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32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61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46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61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32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7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61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CC473-388D-4790-8D9D-9319CF8BC1CA}">
  <dimension ref="A1:C14"/>
  <sheetViews>
    <sheetView workbookViewId="0">
      <selection activeCell="M19" sqref="M19"/>
    </sheetView>
  </sheetViews>
  <sheetFormatPr defaultRowHeight="14.5" x14ac:dyDescent="0.35"/>
  <cols>
    <col min="1" max="1" width="26.1796875" customWidth="1"/>
    <col min="2" max="2" width="10" customWidth="1"/>
    <col min="3" max="3" width="11.08984375" bestFit="1" customWidth="1"/>
  </cols>
  <sheetData>
    <row r="1" spans="1:3" x14ac:dyDescent="0.35">
      <c r="B1" s="10" t="s">
        <v>8383</v>
      </c>
      <c r="C1" s="10" t="s">
        <v>8384</v>
      </c>
    </row>
    <row r="2" spans="1:3" x14ac:dyDescent="0.35">
      <c r="A2" s="10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5">
      <c r="A3" s="10" t="s">
        <v>8386</v>
      </c>
      <c r="B3" s="17">
        <f>MEDIAN('Successful US Kickstarters'!D:D)</f>
        <v>3000</v>
      </c>
      <c r="C3" s="17">
        <f>MEDIAN(('Failed US Kickstarters'!D:D))</f>
        <v>5000</v>
      </c>
    </row>
    <row r="4" spans="1:3" x14ac:dyDescent="0.35">
      <c r="A4" s="10" t="s">
        <v>8389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5">
      <c r="A5" s="10" t="s">
        <v>8390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35">
      <c r="A6" s="10" t="s">
        <v>8391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35">
      <c r="A7" s="10" t="s">
        <v>8392</v>
      </c>
      <c r="B7" s="17">
        <f>B5-B6</f>
        <v>3500</v>
      </c>
      <c r="C7" s="17">
        <f>C5-C6</f>
        <v>8000</v>
      </c>
    </row>
    <row r="8" spans="1:3" x14ac:dyDescent="0.35">
      <c r="B8" s="17"/>
      <c r="C8" s="17"/>
    </row>
    <row r="9" spans="1:3" x14ac:dyDescent="0.35">
      <c r="A9" s="10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5">
      <c r="A10" s="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5">
      <c r="A11" s="10" t="s">
        <v>8393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5">
      <c r="A12" s="10" t="s">
        <v>8394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35">
      <c r="A13" s="10" t="s">
        <v>8395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35">
      <c r="A14" s="10" t="s">
        <v>8396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B27AB-5F00-4EE7-A7BA-DB59F9284AA3}">
  <dimension ref="A1:T413"/>
  <sheetViews>
    <sheetView workbookViewId="0">
      <selection activeCell="D3" sqref="D3"/>
    </sheetView>
  </sheetViews>
  <sheetFormatPr defaultRowHeight="14.5" x14ac:dyDescent="0.35"/>
  <cols>
    <col min="4" max="4" width="11.453125" customWidth="1"/>
    <col min="5" max="5" width="10.08984375" customWidth="1"/>
    <col min="19" max="19" width="12.1796875" customWidth="1"/>
    <col min="20" max="20" width="13.08984375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8364</v>
      </c>
      <c r="T1" s="10" t="s">
        <v>8365</v>
      </c>
    </row>
    <row r="2" spans="1:20" ht="246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188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275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232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246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101.5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246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275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261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75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32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46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275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03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01.5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61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75.5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61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46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75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61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203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74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174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32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03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275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17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30.5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46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61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61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17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46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87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32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246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46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217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32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61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03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46.5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46.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174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74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87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61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46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61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46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46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275.5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46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90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61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88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74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32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61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74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290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75.5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61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304.5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261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61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203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32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30.5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04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90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88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203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61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75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01.5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16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88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32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246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46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261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261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46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116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46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59.5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03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46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61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75.5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75.5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75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232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74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32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03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188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90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46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61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61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61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59.5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61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88.5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88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16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203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61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46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101.5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32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75.5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32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17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17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75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6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59.5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75.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6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61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246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17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6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46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61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61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16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203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88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61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17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75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45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59.5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188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46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246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46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17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75.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46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275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275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75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88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61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32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58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75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75.5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75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246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17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17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32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32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61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61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246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32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74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17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61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32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261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32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03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261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61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46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75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61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61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75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59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88.5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03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75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88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61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61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17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61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46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03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46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03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46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32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17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75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61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17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45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88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32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6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46.5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46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75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75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232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275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75.5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17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90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61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32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32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75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75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32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04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03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61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32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61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90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46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88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61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275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46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17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46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75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32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32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17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59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275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61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232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290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74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61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46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75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75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45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246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17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61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46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04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261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45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46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75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203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304.5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88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58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88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275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59.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46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04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90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17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261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246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246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46.5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61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17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61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46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75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61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61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46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275.5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61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32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61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75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61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46.5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90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03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75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90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75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75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32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46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261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61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75.5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32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75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75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90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1.5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75.5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90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17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32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75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59.5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75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75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32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46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61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61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217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90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75.5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61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61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61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17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46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75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46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32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46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32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261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46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7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61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61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17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32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90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30.5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59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17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46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145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75.5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32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61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88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46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46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46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46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174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59.5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90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6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88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88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75.5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45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03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46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61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1.5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46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75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75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88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46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03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90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61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32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46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32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232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61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75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61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0.5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45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217.5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75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03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61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16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61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32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203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88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75.5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59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59.5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46.5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61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75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46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6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75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61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232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32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90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61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17.5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61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46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88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46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46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61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61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75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32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61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75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03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90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415BC-8D24-443B-B85D-B77108E58D2D}">
  <dimension ref="A1:F6"/>
  <sheetViews>
    <sheetView workbookViewId="0">
      <selection activeCell="E2" sqref="E2:E6"/>
    </sheetView>
  </sheetViews>
  <sheetFormatPr defaultRowHeight="14.5" x14ac:dyDescent="0.35"/>
  <cols>
    <col min="1" max="1" width="22" customWidth="1"/>
    <col min="2" max="2" width="21.1796875" customWidth="1"/>
    <col min="5" max="5" width="13" customWidth="1"/>
    <col min="6" max="6" width="16.90625" customWidth="1"/>
  </cols>
  <sheetData>
    <row r="1" spans="1:6" x14ac:dyDescent="0.35">
      <c r="A1" s="10" t="s">
        <v>8378</v>
      </c>
      <c r="B1" s="10" t="s">
        <v>4110</v>
      </c>
      <c r="C1" s="10" t="s">
        <v>8379</v>
      </c>
      <c r="D1" s="10" t="s">
        <v>8380</v>
      </c>
      <c r="E1" s="10" t="s">
        <v>8381</v>
      </c>
      <c r="F1" s="10" t="s">
        <v>8382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10">
        <f>VLOOKUP(A2, Kickstarter!B:E, 4, FALSE)</f>
        <v>2020</v>
      </c>
      <c r="E2" s="10">
        <f>VLOOKUP(A2, Kickstarter!B:P, 15, FALSE)</f>
        <v>51.79</v>
      </c>
      <c r="F2" s="10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10">
        <f>VLOOKUP(A3, Kickstarter!B:E, 4, FALSE)</f>
        <v>2020</v>
      </c>
      <c r="E3" s="10">
        <f>VLOOKUP(A3, Kickstarter!B:P, 15, FALSE)</f>
        <v>36.07</v>
      </c>
      <c r="F3" s="10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s="10">
        <f>VLOOKUP(A4, Kickstarter!B:E, 4, FALSE)</f>
        <v>2576</v>
      </c>
      <c r="E4" s="10">
        <f>VLOOKUP(A4, Kickstarter!B:P, 15, FALSE)</f>
        <v>33.03</v>
      </c>
      <c r="F4" s="10">
        <f>VLOOKUP(A4, Kickstarter!B:L, 11, FALSE)</f>
        <v>78</v>
      </c>
    </row>
    <row r="5" spans="1:6" x14ac:dyDescent="0.35">
      <c r="A5" t="s">
        <v>3221</v>
      </c>
      <c r="B5" t="str">
        <f>VLOOKUP(A5, Kickstarter!B:C, 2, FALSE)</f>
        <v>A one-man show about love, loss, and motorways, written &amp; performed by Ben Norris. Help us get to the 2015 Edinburgh Fringe and beyond!</v>
      </c>
      <c r="C5">
        <f>VLOOKUP(A5, Kickstarter!B:E, 3, FALSE)</f>
        <v>4000</v>
      </c>
      <c r="D5" s="10">
        <f>VLOOKUP(A5, Kickstarter!B:E, 4, FALSE)</f>
        <v>4137</v>
      </c>
      <c r="E5" s="10">
        <f>VLOOKUP(A5, Kickstarter!B:P, 15, FALSE)</f>
        <v>36.61</v>
      </c>
      <c r="F5" s="10">
        <f>VLOOKUP(A5, Kickstarter!B:L, 11, FALSE)</f>
        <v>113</v>
      </c>
    </row>
    <row r="6" spans="1:6" x14ac:dyDescent="0.35">
      <c r="A6" t="s">
        <v>3329</v>
      </c>
      <c r="B6" t="str">
        <f>VLOOKUP(A6, Kickstarter!B:C, 2, FALSE)</f>
        <v>Jestia and Raedon is a brand new romantic comedy play going to the Edinburgh Fringe Festival this summer.</v>
      </c>
      <c r="C6">
        <f>VLOOKUP(A6, Kickstarter!B:E, 3, FALSE)</f>
        <v>1000</v>
      </c>
      <c r="D6" s="10">
        <f>VLOOKUP(A6, Kickstarter!B:E, 4, FALSE)</f>
        <v>1168</v>
      </c>
      <c r="E6" s="10">
        <f>VLOOKUP(A6, Kickstarter!B:P, 15, FALSE)</f>
        <v>44.92</v>
      </c>
      <c r="F6" s="10">
        <f>VLOOKUP(A6, Kickstarter!B:L, 11, FALSE)</f>
        <v>26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Thomas Stover</cp:lastModifiedBy>
  <dcterms:created xsi:type="dcterms:W3CDTF">2017-04-20T15:17:24Z</dcterms:created>
  <dcterms:modified xsi:type="dcterms:W3CDTF">2020-12-15T03:51:12Z</dcterms:modified>
</cp:coreProperties>
</file>