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b07fb4c2441c8f0/Documents/GitHub/OpenLAP-Lap-Time-Simulator-EV_Mod/"/>
    </mc:Choice>
  </mc:AlternateContent>
  <xr:revisionPtr revIDLastSave="120" documentId="11_88FF5E97F77A6102EC0E57248F669B8764C9C532" xr6:coauthVersionLast="47" xr6:coauthVersionMax="47" xr10:uidLastSave="{29EF00C1-3671-4E92-AFD3-ACADDFF6C1AB}"/>
  <bookViews>
    <workbookView xWindow="-110" yWindow="-110" windowWidth="22620" windowHeight="1350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</calcChain>
</file>

<file path=xl/sharedStrings.xml><?xml version="1.0" encoding="utf-8"?>
<sst xmlns="http://schemas.openxmlformats.org/spreadsheetml/2006/main" count="131" uniqueCount="92">
  <si>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</si>
  <si>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</si>
  <si>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</si>
  <si>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</si>
  <si>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</si>
  <si>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</si>
  <si>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</si>
  <si>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</si>
  <si>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</si>
  <si>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</si>
  <si>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</si>
  <si>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</si>
  <si>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</si>
  <si>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</si>
  <si>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</si>
  <si>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</si>
  <si>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</si>
  <si>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</si>
  <si>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</si>
  <si>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</si>
  <si>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</si>
  <si>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</si>
  <si>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</si>
  <si>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</si>
  <si>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</si>
  <si>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</si>
  <si>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</si>
  <si>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</si>
  <si>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</si>
  <si>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</si>
  <si>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</si>
  <si>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</si>
  <si>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</si>
  <si>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</si>
  <si>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</si>
  <si>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</si>
  <si>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</si>
  <si>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</si>
  <si>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</si>
  <si>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</si>
  <si>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</si>
  <si>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</si>
  <si>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</si>
  <si>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</si>
  <si>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</si>
  <si>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</si>
  <si>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</si>
  <si>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</si>
  <si>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</si>
  <si>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</si>
  <si>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</si>
  <si>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</si>
  <si>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</si>
  <si>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</si>
  <si>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</si>
  <si>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</si>
  <si>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</si>
  <si>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</si>
  <si>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</si>
  <si>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</si>
  <si>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</si>
  <si>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</si>
  <si>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</si>
  <si>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</si>
  <si>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</si>
  <si>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</si>
  <si>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</si>
  <si>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</si>
  <si>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</si>
  <si>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</si>
  <si>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</si>
  <si>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</si>
  <si>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</si>
  <si>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</si>
  <si>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</si>
  <si>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</si>
  <si>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</si>
  <si>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</si>
  <si>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</si>
  <si>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</si>
  <si>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 0.98 for spur/helical gears</t>
  </si>
  <si>
    <t>Recommended value:  0.90 for bevel gears</t>
  </si>
  <si>
    <t>From crancskaft to Input shaft.</t>
  </si>
  <si>
    <t>1st Gear Ratio</t>
  </si>
  <si>
    <t>OUR5</t>
  </si>
  <si>
    <t>Stats based on existing model</t>
  </si>
  <si>
    <t>Guestimate</t>
  </si>
  <si>
    <t>Power Limit</t>
  </si>
  <si>
    <t>W</t>
  </si>
  <si>
    <t>Peak Torque (Nm)</t>
  </si>
  <si>
    <t>Regulated Torque [Nm]</t>
  </si>
  <si>
    <t>System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</si>
</sst>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6" xfId="0" applyFill="1" applyBorder="1"/>
    <xf numFmtId="0" fontId="0" fillId="5" borderId="1" xfId="0" applyFill="1" applyBorder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2" fontId="0" fillId="3" borderId="1" xfId="0" applyNumberFormat="1" applyFill="1" applyBorder="1"/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</cellXfs>
  <cellStyles count="1">
    <cellStyle name="Normal" xfId="0" builtinId="0"/>
  </cellStyles>
  <dxfs count="3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6" totalsRowShown="0">
  <autoFilter ref="A1:D26" xr:uid="{00000000-0009-0000-0100-000001000000}"/>
  <tableColumns count="4">
    <tableColumn id="1" xr3:uid="{00000000-0010-0000-0000-000001000000}" name="Engine Speed [rpm]" dataDxfId="2"/>
    <tableColumn id="3" xr3:uid="{189BC203-A974-43E5-A66C-A24AEFA1FDCE}" name="Peak Torque (Nm)" dataDxfId="1"/>
    <tableColumn id="2" xr3:uid="{00000000-0010-0000-0000-000002000000}" name="Regulated Torque [Nm]" dataDxfId="0">
      <calculatedColumnFormula>MIN(Table1[[#This Row],[Peak Torque (Nm)]],Info!$C$34*60/(2*3.1415*Table1[[#This Row],[Engine Speed '[rpm']]]))</calculatedColumnFormula>
    </tableColumn>
    <tableColumn id="4" xr3:uid="{B80FDD11-36B6-4591-A906-C212D5F5A771}" name="System 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16" workbookViewId="0">
      <selection activeCell="C23" sqref="C23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21" t="s">
        <v>44</v>
      </c>
      <c r="B1" s="22" t="s">
        <v>45</v>
      </c>
      <c r="C1" s="23" t="s">
        <v>46</v>
      </c>
      <c r="D1" s="23" t="s">
        <v>47</v>
      </c>
      <c r="E1" s="24" t="s">
        <v>48</v>
      </c>
    </row>
    <row r="2" spans="1:5" x14ac:dyDescent="0.35">
      <c r="A2" s="36" t="s">
        <v>0</v>
      </c>
      <c r="B2" s="7" t="s">
        <v>1</v>
      </c>
      <c r="C2" s="8" t="s">
        <v>84</v>
      </c>
      <c r="D2" s="9" t="s">
        <v>37</v>
      </c>
      <c r="E2" s="10" t="s">
        <v>85</v>
      </c>
    </row>
    <row r="3" spans="1:5" ht="15" thickBot="1" x14ac:dyDescent="0.4">
      <c r="A3" s="37"/>
      <c r="B3" s="11" t="s">
        <v>2</v>
      </c>
      <c r="C3" s="12" t="s">
        <v>9</v>
      </c>
      <c r="D3" s="13" t="s">
        <v>37</v>
      </c>
      <c r="E3" s="14"/>
    </row>
    <row r="4" spans="1:5" x14ac:dyDescent="0.35">
      <c r="A4" s="36" t="s">
        <v>12</v>
      </c>
      <c r="B4" s="7" t="s">
        <v>3</v>
      </c>
      <c r="C4" s="8">
        <v>320</v>
      </c>
      <c r="D4" s="9" t="s">
        <v>6</v>
      </c>
      <c r="E4" s="10"/>
    </row>
    <row r="5" spans="1:5" ht="15" thickBot="1" x14ac:dyDescent="0.4">
      <c r="A5" s="37"/>
      <c r="B5" s="11" t="s">
        <v>4</v>
      </c>
      <c r="C5" s="12">
        <v>45</v>
      </c>
      <c r="D5" s="13" t="s">
        <v>7</v>
      </c>
      <c r="E5" s="14" t="s">
        <v>86</v>
      </c>
    </row>
    <row r="6" spans="1:5" ht="15" thickBot="1" x14ac:dyDescent="0.4">
      <c r="A6" s="15" t="s">
        <v>10</v>
      </c>
      <c r="B6" s="16" t="s">
        <v>5</v>
      </c>
      <c r="C6" s="17">
        <v>1525</v>
      </c>
      <c r="D6" s="18" t="s">
        <v>8</v>
      </c>
      <c r="E6" s="19"/>
    </row>
    <row r="7" spans="1:5" ht="15" thickBot="1" x14ac:dyDescent="0.4">
      <c r="A7" s="15" t="s">
        <v>11</v>
      </c>
      <c r="B7" s="16" t="s">
        <v>13</v>
      </c>
      <c r="C7" s="17">
        <v>10</v>
      </c>
      <c r="D7" s="18" t="s">
        <v>37</v>
      </c>
      <c r="E7" s="19" t="s">
        <v>54</v>
      </c>
    </row>
    <row r="8" spans="1:5" x14ac:dyDescent="0.35">
      <c r="A8" s="36" t="s">
        <v>14</v>
      </c>
      <c r="B8" s="7" t="s">
        <v>59</v>
      </c>
      <c r="C8" s="8">
        <v>-0.1</v>
      </c>
      <c r="D8" s="9" t="s">
        <v>37</v>
      </c>
      <c r="E8" s="10" t="s">
        <v>68</v>
      </c>
    </row>
    <row r="9" spans="1:5" x14ac:dyDescent="0.35">
      <c r="A9" s="38"/>
      <c r="B9" s="1" t="s">
        <v>60</v>
      </c>
      <c r="C9" s="3">
        <v>-1</v>
      </c>
      <c r="D9" s="2" t="s">
        <v>37</v>
      </c>
      <c r="E9" s="20" t="s">
        <v>69</v>
      </c>
    </row>
    <row r="10" spans="1:5" x14ac:dyDescent="0.35">
      <c r="A10" s="38"/>
      <c r="B10" s="1" t="s">
        <v>20</v>
      </c>
      <c r="C10" s="3">
        <v>1</v>
      </c>
      <c r="D10" s="2" t="s">
        <v>37</v>
      </c>
      <c r="E10" s="20"/>
    </row>
    <row r="11" spans="1:5" x14ac:dyDescent="0.35">
      <c r="A11" s="38"/>
      <c r="B11" s="1" t="s">
        <v>21</v>
      </c>
      <c r="C11" s="3">
        <v>1</v>
      </c>
      <c r="D11" s="2" t="s">
        <v>37</v>
      </c>
      <c r="E11" s="20"/>
    </row>
    <row r="12" spans="1:5" x14ac:dyDescent="0.35">
      <c r="A12" s="38"/>
      <c r="B12" s="1" t="s">
        <v>58</v>
      </c>
      <c r="C12" s="3">
        <v>50</v>
      </c>
      <c r="D12" s="2" t="s">
        <v>7</v>
      </c>
      <c r="E12" s="20"/>
    </row>
    <row r="13" spans="1:5" x14ac:dyDescent="0.35">
      <c r="A13" s="38"/>
      <c r="B13" s="1" t="s">
        <v>16</v>
      </c>
      <c r="C13" s="3">
        <v>1.2</v>
      </c>
      <c r="D13" s="2" t="s">
        <v>17</v>
      </c>
      <c r="E13" s="20"/>
    </row>
    <row r="14" spans="1:5" ht="15" thickBot="1" x14ac:dyDescent="0.4">
      <c r="A14" s="37"/>
      <c r="B14" s="11" t="s">
        <v>22</v>
      </c>
      <c r="C14" s="12">
        <v>1.2250000000000001</v>
      </c>
      <c r="D14" s="13" t="s">
        <v>18</v>
      </c>
      <c r="E14" s="14" t="s">
        <v>70</v>
      </c>
    </row>
    <row r="15" spans="1:5" x14ac:dyDescent="0.35">
      <c r="A15" s="36" t="s">
        <v>19</v>
      </c>
      <c r="B15" s="7" t="s">
        <v>23</v>
      </c>
      <c r="C15" s="8">
        <v>250</v>
      </c>
      <c r="D15" s="9" t="s">
        <v>8</v>
      </c>
      <c r="E15" s="10" t="s">
        <v>71</v>
      </c>
    </row>
    <row r="16" spans="1:5" x14ac:dyDescent="0.35">
      <c r="A16" s="38"/>
      <c r="B16" s="1" t="s">
        <v>24</v>
      </c>
      <c r="C16" s="3">
        <v>40</v>
      </c>
      <c r="D16" s="2" t="s">
        <v>8</v>
      </c>
      <c r="E16" s="20" t="s">
        <v>71</v>
      </c>
    </row>
    <row r="17" spans="1:5" x14ac:dyDescent="0.35">
      <c r="A17" s="38"/>
      <c r="B17" s="1" t="s">
        <v>64</v>
      </c>
      <c r="C17" s="3">
        <v>0.45</v>
      </c>
      <c r="D17" s="2" t="s">
        <v>37</v>
      </c>
      <c r="E17" s="20" t="s">
        <v>72</v>
      </c>
    </row>
    <row r="18" spans="1:5" x14ac:dyDescent="0.35">
      <c r="A18" s="38"/>
      <c r="B18" s="1" t="s">
        <v>25</v>
      </c>
      <c r="C18" s="3">
        <v>6</v>
      </c>
      <c r="D18" s="2" t="s">
        <v>37</v>
      </c>
      <c r="E18" s="20" t="s">
        <v>71</v>
      </c>
    </row>
    <row r="19" spans="1:5" x14ac:dyDescent="0.35">
      <c r="A19" s="38"/>
      <c r="B19" s="1" t="s">
        <v>26</v>
      </c>
      <c r="C19" s="3">
        <v>40</v>
      </c>
      <c r="D19" s="2" t="s">
        <v>8</v>
      </c>
      <c r="E19" s="20" t="s">
        <v>71</v>
      </c>
    </row>
    <row r="20" spans="1:5" x14ac:dyDescent="0.35">
      <c r="A20" s="38"/>
      <c r="B20" s="1" t="s">
        <v>27</v>
      </c>
      <c r="C20" s="3">
        <v>25</v>
      </c>
      <c r="D20" s="2" t="s">
        <v>8</v>
      </c>
      <c r="E20" s="20" t="s">
        <v>73</v>
      </c>
    </row>
    <row r="21" spans="1:5" ht="15" thickBot="1" x14ac:dyDescent="0.4">
      <c r="A21" s="37"/>
      <c r="B21" s="11" t="s">
        <v>28</v>
      </c>
      <c r="C21" s="12">
        <v>4</v>
      </c>
      <c r="D21" s="13" t="s">
        <v>37</v>
      </c>
      <c r="E21" s="14" t="s">
        <v>55</v>
      </c>
    </row>
    <row r="22" spans="1:5" x14ac:dyDescent="0.35">
      <c r="A22" s="36" t="s">
        <v>29</v>
      </c>
      <c r="B22" s="7" t="s">
        <v>36</v>
      </c>
      <c r="C22" s="8">
        <v>1</v>
      </c>
      <c r="D22" s="9" t="s">
        <v>37</v>
      </c>
      <c r="E22" s="10"/>
    </row>
    <row r="23" spans="1:5" x14ac:dyDescent="0.35">
      <c r="A23" s="38"/>
      <c r="B23" s="1" t="s">
        <v>30</v>
      </c>
      <c r="C23" s="29">
        <v>203.2</v>
      </c>
      <c r="D23" s="2" t="s">
        <v>8</v>
      </c>
      <c r="E23" s="20" t="s">
        <v>74</v>
      </c>
    </row>
    <row r="24" spans="1:5" x14ac:dyDescent="0.35">
      <c r="A24" s="38"/>
      <c r="B24" s="1" t="s">
        <v>35</v>
      </c>
      <c r="C24" s="3">
        <v>-1E-3</v>
      </c>
      <c r="D24" s="2" t="s">
        <v>37</v>
      </c>
      <c r="E24" s="20" t="s">
        <v>75</v>
      </c>
    </row>
    <row r="25" spans="1:5" x14ac:dyDescent="0.35">
      <c r="A25" s="38"/>
      <c r="B25" s="1" t="s">
        <v>31</v>
      </c>
      <c r="C25" s="3">
        <v>1.4</v>
      </c>
      <c r="D25" s="2" t="s">
        <v>37</v>
      </c>
      <c r="E25" s="20" t="s">
        <v>76</v>
      </c>
    </row>
    <row r="26" spans="1:5" x14ac:dyDescent="0.35">
      <c r="A26" s="38"/>
      <c r="B26" s="1" t="s">
        <v>32</v>
      </c>
      <c r="C26" s="3">
        <v>80</v>
      </c>
      <c r="D26" s="2" t="s">
        <v>6</v>
      </c>
      <c r="E26" s="20" t="s">
        <v>77</v>
      </c>
    </row>
    <row r="27" spans="1:5" x14ac:dyDescent="0.35">
      <c r="A27" s="38"/>
      <c r="B27" s="1" t="s">
        <v>33</v>
      </c>
      <c r="C27" s="3">
        <v>1E-4</v>
      </c>
      <c r="D27" s="2" t="s">
        <v>34</v>
      </c>
      <c r="E27" s="20" t="s">
        <v>78</v>
      </c>
    </row>
    <row r="28" spans="1:5" x14ac:dyDescent="0.35">
      <c r="A28" s="38"/>
      <c r="B28" s="1" t="s">
        <v>38</v>
      </c>
      <c r="C28" s="3">
        <v>1.2</v>
      </c>
      <c r="D28" s="2" t="s">
        <v>37</v>
      </c>
      <c r="E28" s="20" t="s">
        <v>76</v>
      </c>
    </row>
    <row r="29" spans="1:5" x14ac:dyDescent="0.35">
      <c r="A29" s="38"/>
      <c r="B29" s="1" t="s">
        <v>39</v>
      </c>
      <c r="C29" s="3">
        <v>80</v>
      </c>
      <c r="D29" s="2" t="s">
        <v>6</v>
      </c>
      <c r="E29" s="20" t="s">
        <v>77</v>
      </c>
    </row>
    <row r="30" spans="1:5" x14ac:dyDescent="0.35">
      <c r="A30" s="38"/>
      <c r="B30" s="1" t="s">
        <v>40</v>
      </c>
      <c r="C30" s="3">
        <v>1E-4</v>
      </c>
      <c r="D30" s="2" t="s">
        <v>34</v>
      </c>
      <c r="E30" s="20" t="s">
        <v>78</v>
      </c>
    </row>
    <row r="31" spans="1:5" x14ac:dyDescent="0.35">
      <c r="A31" s="38"/>
      <c r="B31" s="1" t="s">
        <v>41</v>
      </c>
      <c r="C31" s="3">
        <v>800</v>
      </c>
      <c r="D31" s="2" t="s">
        <v>43</v>
      </c>
      <c r="E31" s="20" t="s">
        <v>79</v>
      </c>
    </row>
    <row r="32" spans="1:5" ht="15" thickBot="1" x14ac:dyDescent="0.4">
      <c r="A32" s="39"/>
      <c r="B32" s="11" t="s">
        <v>42</v>
      </c>
      <c r="C32" s="12">
        <v>1000</v>
      </c>
      <c r="D32" s="13" t="s">
        <v>43</v>
      </c>
      <c r="E32" s="14" t="s">
        <v>79</v>
      </c>
    </row>
    <row r="33" spans="1:5" ht="15" thickBot="1" x14ac:dyDescent="0.4">
      <c r="A33" s="33" t="s">
        <v>49</v>
      </c>
      <c r="B33" s="30" t="s">
        <v>50</v>
      </c>
      <c r="C33" s="8">
        <v>1</v>
      </c>
      <c r="D33" s="9" t="s">
        <v>37</v>
      </c>
      <c r="E33" s="10"/>
    </row>
    <row r="34" spans="1:5" ht="15" thickBot="1" x14ac:dyDescent="0.4">
      <c r="A34" s="32"/>
      <c r="B34" s="31" t="s">
        <v>87</v>
      </c>
      <c r="C34" s="3">
        <v>80000</v>
      </c>
      <c r="D34" s="2" t="s">
        <v>88</v>
      </c>
      <c r="E34" s="10"/>
    </row>
    <row r="35" spans="1:5" x14ac:dyDescent="0.35">
      <c r="A35" s="34" t="s">
        <v>51</v>
      </c>
      <c r="B35" s="7" t="s">
        <v>52</v>
      </c>
      <c r="C35" s="8" t="s">
        <v>53</v>
      </c>
      <c r="D35" s="9" t="s">
        <v>37</v>
      </c>
      <c r="E35" s="10"/>
    </row>
    <row r="36" spans="1:5" x14ac:dyDescent="0.35">
      <c r="A36" s="34"/>
      <c r="B36" s="4" t="s">
        <v>65</v>
      </c>
      <c r="C36" s="5">
        <v>0.01</v>
      </c>
      <c r="D36" s="6" t="s">
        <v>66</v>
      </c>
      <c r="E36" s="25" t="s">
        <v>67</v>
      </c>
    </row>
    <row r="37" spans="1:5" x14ac:dyDescent="0.35">
      <c r="A37" s="34"/>
      <c r="B37" s="4" t="s">
        <v>61</v>
      </c>
      <c r="C37" s="5">
        <v>1</v>
      </c>
      <c r="D37" s="6" t="s">
        <v>37</v>
      </c>
      <c r="E37" s="25" t="s">
        <v>80</v>
      </c>
    </row>
    <row r="38" spans="1:5" x14ac:dyDescent="0.35">
      <c r="A38" s="34"/>
      <c r="B38" s="4" t="s">
        <v>62</v>
      </c>
      <c r="C38" s="5">
        <v>1</v>
      </c>
      <c r="D38" s="6" t="s">
        <v>37</v>
      </c>
      <c r="E38" s="25" t="s">
        <v>81</v>
      </c>
    </row>
    <row r="39" spans="1:5" x14ac:dyDescent="0.35">
      <c r="A39" s="34"/>
      <c r="B39" s="4" t="s">
        <v>63</v>
      </c>
      <c r="C39" s="5">
        <v>0.92</v>
      </c>
      <c r="D39" s="6" t="s">
        <v>37</v>
      </c>
      <c r="E39" s="25" t="s">
        <v>80</v>
      </c>
    </row>
    <row r="40" spans="1:5" x14ac:dyDescent="0.35">
      <c r="A40" s="34"/>
      <c r="B40" s="1" t="s">
        <v>56</v>
      </c>
      <c r="C40" s="3">
        <v>1</v>
      </c>
      <c r="D40" s="2" t="s">
        <v>37</v>
      </c>
      <c r="E40" s="20" t="s">
        <v>82</v>
      </c>
    </row>
    <row r="41" spans="1:5" x14ac:dyDescent="0.35">
      <c r="A41" s="34"/>
      <c r="B41" s="1" t="s">
        <v>57</v>
      </c>
      <c r="C41" s="3">
        <v>4.2</v>
      </c>
      <c r="D41" s="2" t="s">
        <v>37</v>
      </c>
      <c r="E41" s="20"/>
    </row>
    <row r="42" spans="1:5" x14ac:dyDescent="0.35">
      <c r="A42" s="34"/>
      <c r="B42" s="26" t="s">
        <v>83</v>
      </c>
      <c r="C42" s="3">
        <v>1</v>
      </c>
      <c r="D42" s="2" t="s">
        <v>37</v>
      </c>
      <c r="E42" s="20"/>
    </row>
    <row r="43" spans="1:5" x14ac:dyDescent="0.35">
      <c r="A43" s="34"/>
    </row>
    <row r="44" spans="1:5" x14ac:dyDescent="0.35">
      <c r="A44" s="34"/>
    </row>
    <row r="45" spans="1:5" x14ac:dyDescent="0.35">
      <c r="A45" s="34"/>
    </row>
    <row r="46" spans="1:5" x14ac:dyDescent="0.35">
      <c r="A46" s="34"/>
    </row>
    <row r="47" spans="1:5" x14ac:dyDescent="0.35">
      <c r="A47" s="34"/>
    </row>
    <row r="48" spans="1:5" x14ac:dyDescent="0.35">
      <c r="A48" s="34"/>
    </row>
    <row r="49" spans="1:1" x14ac:dyDescent="0.35">
      <c r="A49" s="34"/>
    </row>
    <row r="50" spans="1:1" x14ac:dyDescent="0.35">
      <c r="A50" s="34"/>
    </row>
    <row r="51" spans="1:1" ht="15" thickBot="1" x14ac:dyDescent="0.4">
      <c r="A51" s="35"/>
    </row>
  </sheetData>
  <mergeCells count="6">
    <mergeCell ref="A35:A51"/>
    <mergeCell ref="A2:A3"/>
    <mergeCell ref="A4:A5"/>
    <mergeCell ref="A8:A14"/>
    <mergeCell ref="A15:A21"/>
    <mergeCell ref="A22:A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H16" sqref="H16"/>
    </sheetView>
  </sheetViews>
  <sheetFormatPr defaultRowHeight="14.5" x14ac:dyDescent="0.35"/>
  <cols>
    <col min="1" max="1" width="20" bestFit="1" customWidth="1"/>
    <col min="2" max="2" width="20" customWidth="1"/>
    <col min="3" max="3" width="21.1796875" customWidth="1"/>
    <col min="4" max="4" width="30.6328125" customWidth="1"/>
  </cols>
  <sheetData>
    <row r="1" spans="1:4" x14ac:dyDescent="0.35">
      <c r="A1" t="s">
        <v>15</v>
      </c>
      <c r="B1" t="s">
        <v>89</v>
      </c>
      <c r="C1" t="s">
        <v>90</v>
      </c>
      <c r="D1" t="s">
        <v>91</v>
      </c>
    </row>
    <row r="2" spans="1:4" x14ac:dyDescent="0.35">
      <c r="A2" s="27">
        <v>1</v>
      </c>
      <c r="B2">
        <v>254.56049999999999</v>
      </c>
      <c r="C2" s="28">
        <f>MIN(Table1[[#This Row],[Peak Torque (Nm)]],Info!$C$34*60/(2*3.1415*Table1[[#This Row],[Engine Speed '[rpm']]]))</f>
        <v>254.56049999999999</v>
      </c>
      <c r="D2">
        <v>0.99</v>
      </c>
    </row>
    <row r="3" spans="1:4" x14ac:dyDescent="0.35">
      <c r="A3" s="27">
        <v>250</v>
      </c>
      <c r="B3">
        <v>254.56809999999999</v>
      </c>
      <c r="C3" s="28">
        <f>MIN(Table1[[#This Row],[Peak Torque (Nm)]],Info!$C$34*60/(2*3.1415*Table1[[#This Row],[Engine Speed '[rpm']]]))</f>
        <v>254.56809999999999</v>
      </c>
      <c r="D3">
        <v>0.99</v>
      </c>
    </row>
    <row r="4" spans="1:4" x14ac:dyDescent="0.35">
      <c r="A4" s="27">
        <v>500</v>
      </c>
      <c r="B4">
        <v>254.55430000000001</v>
      </c>
      <c r="C4" s="28">
        <f>MIN(Table1[[#This Row],[Peak Torque (Nm)]],Info!$C$34*60/(2*3.1415*Table1[[#This Row],[Engine Speed '[rpm']]]))</f>
        <v>254.55430000000001</v>
      </c>
      <c r="D4">
        <v>0.99</v>
      </c>
    </row>
    <row r="5" spans="1:4" x14ac:dyDescent="0.35">
      <c r="A5" s="27">
        <v>750</v>
      </c>
      <c r="B5">
        <v>254.5334</v>
      </c>
      <c r="C5" s="28">
        <f>MIN(Table1[[#This Row],[Peak Torque (Nm)]],Info!$C$34*60/(2*3.1415*Table1[[#This Row],[Engine Speed '[rpm']]]))</f>
        <v>254.5334</v>
      </c>
      <c r="D5">
        <v>0.99</v>
      </c>
    </row>
    <row r="6" spans="1:4" x14ac:dyDescent="0.35">
      <c r="A6" s="27">
        <v>1000</v>
      </c>
      <c r="B6">
        <v>254.50839999999999</v>
      </c>
      <c r="C6" s="28">
        <f>MIN(Table1[[#This Row],[Peak Torque (Nm)]],Info!$C$34*60/(2*3.1415*Table1[[#This Row],[Engine Speed '[rpm']]]))</f>
        <v>254.50839999999999</v>
      </c>
      <c r="D6">
        <v>0.99</v>
      </c>
    </row>
    <row r="7" spans="1:4" x14ac:dyDescent="0.35">
      <c r="A7" s="27">
        <v>1250</v>
      </c>
      <c r="B7">
        <v>254.48</v>
      </c>
      <c r="C7" s="28">
        <f>MIN(Table1[[#This Row],[Peak Torque (Nm)]],Info!$C$34*60/(2*3.1415*Table1[[#This Row],[Engine Speed '[rpm']]]))</f>
        <v>254.48</v>
      </c>
      <c r="D7">
        <v>0.99</v>
      </c>
    </row>
    <row r="8" spans="1:4" x14ac:dyDescent="0.35">
      <c r="A8" s="27">
        <v>1500</v>
      </c>
      <c r="B8">
        <v>254.44880000000001</v>
      </c>
      <c r="C8" s="28">
        <f>MIN(Table1[[#This Row],[Peak Torque (Nm)]],Info!$C$34*60/(2*3.1415*Table1[[#This Row],[Engine Speed '[rpm']]]))</f>
        <v>254.44880000000001</v>
      </c>
      <c r="D8">
        <v>0.99</v>
      </c>
    </row>
    <row r="9" spans="1:4" x14ac:dyDescent="0.35">
      <c r="A9" s="27">
        <v>1750</v>
      </c>
      <c r="B9">
        <v>254.41499999999999</v>
      </c>
      <c r="C9" s="28">
        <f>MIN(Table1[[#This Row],[Peak Torque (Nm)]],Info!$C$34*60/(2*3.1415*Table1[[#This Row],[Engine Speed '[rpm']]]))</f>
        <v>254.41499999999999</v>
      </c>
      <c r="D9">
        <v>0.99</v>
      </c>
    </row>
    <row r="10" spans="1:4" x14ac:dyDescent="0.35">
      <c r="A10" s="27">
        <v>2000</v>
      </c>
      <c r="B10">
        <v>254.3785</v>
      </c>
      <c r="C10" s="28">
        <f>MIN(Table1[[#This Row],[Peak Torque (Nm)]],Info!$C$34*60/(2*3.1415*Table1[[#This Row],[Engine Speed '[rpm']]]))</f>
        <v>254.3785</v>
      </c>
      <c r="D10">
        <v>0.99</v>
      </c>
    </row>
    <row r="11" spans="1:4" x14ac:dyDescent="0.35">
      <c r="A11" s="27">
        <v>2250</v>
      </c>
      <c r="B11">
        <v>254.33969999999999</v>
      </c>
      <c r="C11" s="28">
        <f>MIN(Table1[[#This Row],[Peak Torque (Nm)]],Info!$C$34*60/(2*3.1415*Table1[[#This Row],[Engine Speed '[rpm']]]))</f>
        <v>254.33969999999999</v>
      </c>
      <c r="D11">
        <v>0.99</v>
      </c>
    </row>
    <row r="12" spans="1:4" x14ac:dyDescent="0.35">
      <c r="A12" s="27">
        <v>2500</v>
      </c>
      <c r="B12">
        <v>254.29830000000001</v>
      </c>
      <c r="C12" s="28">
        <f>MIN(Table1[[#This Row],[Peak Torque (Nm)]],Info!$C$34*60/(2*3.1415*Table1[[#This Row],[Engine Speed '[rpm']]]))</f>
        <v>254.29830000000001</v>
      </c>
      <c r="D12">
        <v>0.99</v>
      </c>
    </row>
    <row r="13" spans="1:4" x14ac:dyDescent="0.35">
      <c r="A13" s="27">
        <v>2750</v>
      </c>
      <c r="B13">
        <v>254.25460000000001</v>
      </c>
      <c r="C13" s="28">
        <f>MIN(Table1[[#This Row],[Peak Torque (Nm)]],Info!$C$34*60/(2*3.1415*Table1[[#This Row],[Engine Speed '[rpm']]]))</f>
        <v>254.25460000000001</v>
      </c>
      <c r="D13">
        <v>0.99</v>
      </c>
    </row>
    <row r="14" spans="1:4" x14ac:dyDescent="0.35">
      <c r="A14" s="27">
        <v>3000</v>
      </c>
      <c r="B14">
        <v>254.20849999999999</v>
      </c>
      <c r="C14" s="28">
        <f>MIN(Table1[[#This Row],[Peak Torque (Nm)]],Info!$C$34*60/(2*3.1415*Table1[[#This Row],[Engine Speed '[rpm']]]))</f>
        <v>254.20849999999999</v>
      </c>
      <c r="D14">
        <v>0.99</v>
      </c>
    </row>
    <row r="15" spans="1:4" x14ac:dyDescent="0.35">
      <c r="A15" s="27">
        <v>3250</v>
      </c>
      <c r="B15">
        <v>254.1601</v>
      </c>
      <c r="C15" s="28">
        <f>MIN(Table1[[#This Row],[Peak Torque (Nm)]],Info!$C$34*60/(2*3.1415*Table1[[#This Row],[Engine Speed '[rpm']]]))</f>
        <v>235.06654097136351</v>
      </c>
      <c r="D15">
        <v>0.99</v>
      </c>
    </row>
    <row r="16" spans="1:4" x14ac:dyDescent="0.35">
      <c r="A16" s="27">
        <v>3500</v>
      </c>
      <c r="B16">
        <v>254.10929999999999</v>
      </c>
      <c r="C16" s="28">
        <f>MIN(Table1[[#This Row],[Peak Torque (Nm)]],Info!$C$34*60/(2*3.1415*Table1[[#This Row],[Engine Speed '[rpm']]]))</f>
        <v>218.27607375912325</v>
      </c>
      <c r="D16">
        <v>0.99</v>
      </c>
    </row>
    <row r="17" spans="1:4" x14ac:dyDescent="0.35">
      <c r="A17" s="27">
        <v>3750</v>
      </c>
      <c r="B17">
        <v>254.05619999999999</v>
      </c>
      <c r="C17" s="28">
        <f>MIN(Table1[[#This Row],[Peak Torque (Nm)]],Info!$C$34*60/(2*3.1415*Table1[[#This Row],[Engine Speed '[rpm']]]))</f>
        <v>203.72433550851505</v>
      </c>
      <c r="D17">
        <v>0.99</v>
      </c>
    </row>
    <row r="18" spans="1:4" x14ac:dyDescent="0.35">
      <c r="A18" s="27">
        <v>4000</v>
      </c>
      <c r="B18">
        <v>253.96430000000001</v>
      </c>
      <c r="C18" s="28">
        <f>MIN(Table1[[#This Row],[Peak Torque (Nm)]],Info!$C$34*60/(2*3.1415*Table1[[#This Row],[Engine Speed '[rpm']]]))</f>
        <v>190.99156453923285</v>
      </c>
      <c r="D18">
        <v>0.99</v>
      </c>
    </row>
    <row r="19" spans="1:4" x14ac:dyDescent="0.35">
      <c r="A19" s="27">
        <v>4250</v>
      </c>
      <c r="B19">
        <v>250.97919999999999</v>
      </c>
      <c r="C19" s="28">
        <f>MIN(Table1[[#This Row],[Peak Torque (Nm)]],Info!$C$34*60/(2*3.1415*Table1[[#This Row],[Engine Speed '[rpm']]]))</f>
        <v>179.75676662516034</v>
      </c>
      <c r="D19">
        <v>0.99</v>
      </c>
    </row>
    <row r="20" spans="1:4" x14ac:dyDescent="0.35">
      <c r="A20" s="27">
        <v>4500</v>
      </c>
      <c r="B20">
        <v>244.5763</v>
      </c>
      <c r="C20" s="28">
        <f>MIN(Table1[[#This Row],[Peak Torque (Nm)]],Info!$C$34*60/(2*3.1415*Table1[[#This Row],[Engine Speed '[rpm']]]))</f>
        <v>169.7702795904292</v>
      </c>
      <c r="D20">
        <v>0.99</v>
      </c>
    </row>
    <row r="21" spans="1:4" x14ac:dyDescent="0.35">
      <c r="A21" s="27">
        <v>4750</v>
      </c>
      <c r="B21">
        <v>236.43809999999999</v>
      </c>
      <c r="C21" s="28">
        <f>MIN(Table1[[#This Row],[Peak Torque (Nm)]],Info!$C$34*60/(2*3.1415*Table1[[#This Row],[Engine Speed '[rpm']]]))</f>
        <v>160.83500171724873</v>
      </c>
      <c r="D21">
        <v>0.99</v>
      </c>
    </row>
    <row r="22" spans="1:4" x14ac:dyDescent="0.35">
      <c r="A22" s="27">
        <v>5000</v>
      </c>
      <c r="B22">
        <v>227.55119999999999</v>
      </c>
      <c r="C22" s="28">
        <f>MIN(Table1[[#This Row],[Peak Torque (Nm)]],Info!$C$34*60/(2*3.1415*Table1[[#This Row],[Engine Speed '[rpm']]]))</f>
        <v>152.79325163138628</v>
      </c>
      <c r="D22">
        <v>0.99</v>
      </c>
    </row>
    <row r="23" spans="1:4" x14ac:dyDescent="0.35">
      <c r="A23" s="27">
        <v>5250</v>
      </c>
      <c r="B23">
        <v>218.0162</v>
      </c>
      <c r="C23" s="28">
        <f>MIN(Table1[[#This Row],[Peak Torque (Nm)]],Info!$C$34*60/(2*3.1415*Table1[[#This Row],[Engine Speed '[rpm']]]))</f>
        <v>145.51738250608219</v>
      </c>
      <c r="D23">
        <v>0.99</v>
      </c>
    </row>
    <row r="24" spans="1:4" x14ac:dyDescent="0.35">
      <c r="A24" s="27">
        <v>5500</v>
      </c>
      <c r="B24">
        <v>208.19040000000001</v>
      </c>
      <c r="C24" s="28">
        <f>MIN(Table1[[#This Row],[Peak Torque (Nm)]],Info!$C$34*60/(2*3.1415*Table1[[#This Row],[Engine Speed '[rpm']]]))</f>
        <v>138.90295602853297</v>
      </c>
      <c r="D24">
        <v>0.99</v>
      </c>
    </row>
    <row r="25" spans="1:4" x14ac:dyDescent="0.35">
      <c r="A25" s="27">
        <v>5750</v>
      </c>
      <c r="B25">
        <v>198</v>
      </c>
      <c r="C25" s="28">
        <f>MIN(Table1[[#This Row],[Peak Torque (Nm)]],Info!$C$34*60/(2*3.1415*Table1[[#This Row],[Engine Speed '[rpm']]]))</f>
        <v>132.86369707077068</v>
      </c>
      <c r="D25">
        <v>0.99</v>
      </c>
    </row>
    <row r="26" spans="1:4" x14ac:dyDescent="0.35">
      <c r="A26" s="27">
        <v>6000</v>
      </c>
      <c r="B26">
        <v>189</v>
      </c>
      <c r="C26" s="28">
        <f>MIN(Table1[[#This Row],[Peak Torque (Nm)]],Info!$C$34*60/(2*3.1415*Table1[[#This Row],[Engine Speed '[rpm']]]))</f>
        <v>127.3277096928219</v>
      </c>
      <c r="D26">
        <v>0.99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Thomas Turner</cp:lastModifiedBy>
  <dcterms:created xsi:type="dcterms:W3CDTF">2020-03-24T14:25:54Z</dcterms:created>
  <dcterms:modified xsi:type="dcterms:W3CDTF">2025-09-14T17:10:38Z</dcterms:modified>
</cp:coreProperties>
</file>