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<sst xmlns="http://schemas.openxmlformats.org/spreadsheetml/2006/main" count="198" uniqueCount="80">
  <si>
    <t xml:space="preserve">puno</t>
  </si>
  <si>
    <t xml:space="preserve">Material Description</t>
  </si>
  <si>
    <t xml:space="preserve">mana</t>
  </si>
  <si>
    <t xml:space="preserve">banu</t>
  </si>
  <si>
    <t xml:space="preserve">SLED/BBD</t>
  </si>
  <si>
    <t xml:space="preserve">exda</t>
  </si>
  <si>
    <t xml:space="preserve">amount</t>
  </si>
  <si>
    <t xml:space="preserve">SU</t>
  </si>
  <si>
    <t xml:space="preserve">past</t>
  </si>
  <si>
    <t xml:space="preserve">quan</t>
  </si>
  <si>
    <t xml:space="preserve">wana</t>
  </si>
  <si>
    <t xml:space="preserve">pagw</t>
  </si>
  <si>
    <t xml:space="preserve">19B029</t>
  </si>
  <si>
    <t xml:space="preserve">ARALDITE CY 5948-1 BROWN CI 1100KG Q3</t>
  </si>
  <si>
    <r>
      <rPr>
        <sz val="10"/>
        <rFont val="PingFang SC"/>
        <family val="2"/>
        <charset val="1"/>
      </rPr>
      <t xml:space="preserve">树脂</t>
    </r>
    <r>
      <rPr>
        <sz val="10"/>
        <rFont val="Arial"/>
        <family val="2"/>
        <charset val="1"/>
      </rPr>
      <t xml:space="preserve">CY5948-1BROWN</t>
    </r>
  </si>
  <si>
    <t xml:space="preserve">AQH09936GN</t>
  </si>
  <si>
    <t xml:space="preserve">KG</t>
  </si>
  <si>
    <t xml:space="preserve">厦门</t>
  </si>
  <si>
    <t xml:space="preserve">AQI00490GN</t>
  </si>
  <si>
    <t xml:space="preserve">ARADUR HY 925-1 CI 1100KG Q3</t>
  </si>
  <si>
    <r>
      <rPr>
        <sz val="10"/>
        <rFont val="PingFang SC"/>
        <family val="2"/>
        <charset val="1"/>
      </rPr>
      <t xml:space="preserve">固化剂</t>
    </r>
    <r>
      <rPr>
        <sz val="10"/>
        <rFont val="Arial"/>
        <family val="2"/>
        <charset val="1"/>
      </rPr>
      <t xml:space="preserve">HY925-1</t>
    </r>
  </si>
  <si>
    <t xml:space="preserve">AQI00568GN</t>
  </si>
  <si>
    <t xml:space="preserve">19B031</t>
  </si>
  <si>
    <t xml:space="preserve">ARADUR HT 5535 CI 25KG P1</t>
  </si>
  <si>
    <r>
      <rPr>
        <sz val="10"/>
        <rFont val="PingFang SC"/>
        <family val="2"/>
        <charset val="1"/>
      </rPr>
      <t xml:space="preserve">固化剂</t>
    </r>
    <r>
      <rPr>
        <sz val="10"/>
        <rFont val="Arial"/>
        <family val="2"/>
        <charset val="1"/>
      </rPr>
      <t xml:space="preserve">HT5535</t>
    </r>
  </si>
  <si>
    <t xml:space="preserve">AQI00967GN</t>
  </si>
  <si>
    <t xml:space="preserve">AQI00966GN</t>
  </si>
  <si>
    <t xml:space="preserve">18B731R2</t>
  </si>
  <si>
    <t xml:space="preserve">ARALDITE CY 5980 CI 225KG Q3</t>
  </si>
  <si>
    <r>
      <rPr>
        <sz val="10"/>
        <rFont val="PingFang SC"/>
        <family val="2"/>
        <charset val="1"/>
      </rPr>
      <t xml:space="preserve">树脂</t>
    </r>
    <r>
      <rPr>
        <sz val="10"/>
        <rFont val="Arial"/>
        <family val="2"/>
        <charset val="1"/>
      </rPr>
      <t xml:space="preserve">CY5980</t>
    </r>
  </si>
  <si>
    <t xml:space="preserve">AQI00508GN</t>
  </si>
  <si>
    <t xml:space="preserve">ARADUR HY 5980 CI 225KG Q3</t>
  </si>
  <si>
    <r>
      <rPr>
        <sz val="10"/>
        <rFont val="PingFang SC"/>
        <family val="2"/>
        <charset val="1"/>
      </rPr>
      <t xml:space="preserve">固化剂</t>
    </r>
    <r>
      <rPr>
        <sz val="10"/>
        <rFont val="Arial"/>
        <family val="2"/>
        <charset val="1"/>
      </rPr>
      <t xml:space="preserve">HY5980</t>
    </r>
  </si>
  <si>
    <t xml:space="preserve">AQI00567GN</t>
  </si>
  <si>
    <t xml:space="preserve">AQI00753GN</t>
  </si>
  <si>
    <t xml:space="preserve">AQI00856GN</t>
  </si>
  <si>
    <t xml:space="preserve">19B022R1</t>
  </si>
  <si>
    <t xml:space="preserve">上海</t>
  </si>
  <si>
    <t xml:space="preserve">AQI00968GN</t>
  </si>
  <si>
    <t xml:space="preserve">AQI00969GN</t>
  </si>
  <si>
    <t xml:space="preserve">AQI00970GN</t>
  </si>
  <si>
    <t xml:space="preserve">18B737R2</t>
  </si>
  <si>
    <t xml:space="preserve">MOULD RELEASE QZ 13 4KG P25</t>
  </si>
  <si>
    <r>
      <rPr>
        <sz val="10"/>
        <rFont val="PingFang SC"/>
        <family val="2"/>
        <charset val="1"/>
      </rPr>
      <t xml:space="preserve">脱模剂</t>
    </r>
    <r>
      <rPr>
        <sz val="10"/>
        <rFont val="Arial"/>
        <family val="2"/>
        <charset val="1"/>
      </rPr>
      <t xml:space="preserve">QZ13</t>
    </r>
  </si>
  <si>
    <t xml:space="preserve">AQI00407GN</t>
  </si>
  <si>
    <t xml:space="preserve">AQI00875GN</t>
  </si>
  <si>
    <t xml:space="preserve">AQI01016GN</t>
  </si>
  <si>
    <t xml:space="preserve">AQI01017GN</t>
  </si>
  <si>
    <t xml:space="preserve">19B030</t>
  </si>
  <si>
    <t xml:space="preserve">ARALDITE CY 5940 CI 225KG Q3</t>
  </si>
  <si>
    <r>
      <rPr>
        <sz val="10"/>
        <rFont val="PingFang SC"/>
        <family val="2"/>
        <charset val="1"/>
      </rPr>
      <t xml:space="preserve">树脂</t>
    </r>
    <r>
      <rPr>
        <sz val="10"/>
        <rFont val="Arial"/>
        <family val="2"/>
        <charset val="1"/>
      </rPr>
      <t xml:space="preserve">CY5940</t>
    </r>
  </si>
  <si>
    <t xml:space="preserve">AQI00802GN</t>
  </si>
  <si>
    <t xml:space="preserve">北京</t>
  </si>
  <si>
    <t xml:space="preserve">ARADUR HY 5941 CI 225KG Q3</t>
  </si>
  <si>
    <r>
      <rPr>
        <sz val="10"/>
        <rFont val="PingFang SC"/>
        <family val="2"/>
        <charset val="1"/>
      </rPr>
      <t xml:space="preserve">固化剂</t>
    </r>
    <r>
      <rPr>
        <sz val="10"/>
        <rFont val="Arial"/>
        <family val="2"/>
        <charset val="1"/>
      </rPr>
      <t xml:space="preserve">HY5941</t>
    </r>
  </si>
  <si>
    <t xml:space="preserve">AQI00181GN</t>
  </si>
  <si>
    <t xml:space="preserve">AQI00941GN</t>
  </si>
  <si>
    <t xml:space="preserve">19B021</t>
  </si>
  <si>
    <t xml:space="preserve">ARALDITE CY 5524 CI 1000KG Q3</t>
  </si>
  <si>
    <r>
      <rPr>
        <sz val="10"/>
        <rFont val="PingFang SC"/>
        <family val="2"/>
        <charset val="1"/>
      </rPr>
      <t xml:space="preserve">树脂</t>
    </r>
    <r>
      <rPr>
        <sz val="10"/>
        <rFont val="Arial"/>
        <family val="2"/>
        <charset val="1"/>
      </rPr>
      <t xml:space="preserve">CY5524</t>
    </r>
  </si>
  <si>
    <t xml:space="preserve">AQI00805GN</t>
  </si>
  <si>
    <t xml:space="preserve">ARADUR HY 5524 CI 1100KG Q3</t>
  </si>
  <si>
    <r>
      <rPr>
        <sz val="10"/>
        <rFont val="PingFang SC"/>
        <family val="2"/>
        <charset val="1"/>
      </rPr>
      <t xml:space="preserve">固化剂</t>
    </r>
    <r>
      <rPr>
        <sz val="10"/>
        <rFont val="Arial"/>
        <family val="2"/>
        <charset val="1"/>
      </rPr>
      <t xml:space="preserve">HY5524</t>
    </r>
  </si>
  <si>
    <t xml:space="preserve">AQI00949GN</t>
  </si>
  <si>
    <t xml:space="preserve">19B036</t>
  </si>
  <si>
    <t xml:space="preserve">ARADUR HW 5869 CI 25KG Q3</t>
  </si>
  <si>
    <r>
      <rPr>
        <sz val="10"/>
        <rFont val="PingFang SC"/>
        <family val="2"/>
        <charset val="1"/>
      </rPr>
      <t xml:space="preserve">固化剂</t>
    </r>
    <r>
      <rPr>
        <sz val="10"/>
        <rFont val="Arial"/>
        <family val="2"/>
        <charset val="1"/>
      </rPr>
      <t xml:space="preserve">HW5869</t>
    </r>
  </si>
  <si>
    <t xml:space="preserve">AQH09676GN</t>
  </si>
  <si>
    <t xml:space="preserve">AQI00936GN</t>
  </si>
  <si>
    <t xml:space="preserve">AQI00937GN</t>
  </si>
  <si>
    <t xml:space="preserve">18B712</t>
  </si>
  <si>
    <t xml:space="preserve">ARADUR HY 926 CI 1100KG Q3</t>
  </si>
  <si>
    <r>
      <rPr>
        <sz val="10"/>
        <rFont val="PingFang SC"/>
        <family val="2"/>
        <charset val="1"/>
      </rPr>
      <t xml:space="preserve">固化剂</t>
    </r>
    <r>
      <rPr>
        <sz val="10"/>
        <rFont val="Arial"/>
        <family val="2"/>
        <charset val="1"/>
      </rPr>
      <t xml:space="preserve">HY926</t>
    </r>
  </si>
  <si>
    <t xml:space="preserve">AQI00950GN</t>
  </si>
  <si>
    <t xml:space="preserve">19B010</t>
  </si>
  <si>
    <t xml:space="preserve">ARALDITE CW 5869 CI 25KG Q3</t>
  </si>
  <si>
    <r>
      <rPr>
        <sz val="10"/>
        <rFont val="PingFang SC"/>
        <family val="2"/>
        <charset val="1"/>
      </rPr>
      <t xml:space="preserve">树脂</t>
    </r>
    <r>
      <rPr>
        <sz val="10"/>
        <rFont val="Arial"/>
        <family val="2"/>
        <charset val="1"/>
      </rPr>
      <t xml:space="preserve">CW5869</t>
    </r>
  </si>
  <si>
    <t xml:space="preserve">AQI00971GN</t>
  </si>
  <si>
    <t xml:space="preserve">广州</t>
  </si>
  <si>
    <t xml:space="preserve">AQI00972GN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</si>
</sst>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\-D"/>
    <numFmt numFmtId="167" formatCode="#,##0"/>
  </numFmts>
  <fonts count="6">
    <font>
      <sz val="1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N9" activeCellId="0" sqref="N9"/>
    </sheetView>
  </sheetViews>
  <sheetFormatPr defaultRowHeight="12.75" zeroHeight="false" outlineLevelRow="0" outlineLevelCol="0"/>
  <cols>
    <col collapsed="false" customWidth="true" hidden="false" outlineLevel="0" max="1" min="1" style="1" width="9.25"/>
    <col collapsed="false" customWidth="true" hidden="false" outlineLevel="0" max="2" min="2" style="1" width="37.76"/>
    <col collapsed="false" customWidth="true" hidden="false" outlineLevel="0" max="3" min="3" style="1" width="19.54"/>
    <col collapsed="false" customWidth="true" hidden="false" outlineLevel="0" max="4" min="4" style="1" width="12.15"/>
    <col collapsed="false" customWidth="true" hidden="false" outlineLevel="0" max="5" min="5" style="1" width="12.02"/>
    <col collapsed="false" customWidth="true" hidden="false" outlineLevel="0" max="6" min="6" style="2" width="12.02"/>
    <col collapsed="false" customWidth="true" hidden="false" outlineLevel="0" max="7" min="7" style="1" width="6.47"/>
    <col collapsed="false" customWidth="true" hidden="false" outlineLevel="0" max="8" min="8" style="1" width="3.68"/>
    <col collapsed="false" customWidth="true" hidden="false" outlineLevel="0" max="9" min="9" style="1" width="9.25"/>
    <col collapsed="false" customWidth="true" hidden="false" outlineLevel="0" max="10" min="10" style="1" width="5.68"/>
    <col collapsed="false" customWidth="true" hidden="false" outlineLevel="0" max="1025" min="11" style="1" width="8.44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6" t="s">
        <v>9</v>
      </c>
      <c r="K1" s="6" t="s">
        <v>10</v>
      </c>
      <c r="L1" s="6" t="s">
        <v>11</v>
      </c>
    </row>
    <row r="2" customFormat="false" ht="15.15" hidden="false" customHeight="false" outlineLevel="0" collapsed="false">
      <c r="A2" s="6" t="s">
        <v>12</v>
      </c>
      <c r="B2" s="6" t="s">
        <v>13</v>
      </c>
      <c r="C2" s="7" t="s">
        <v>14</v>
      </c>
      <c r="D2" s="6" t="s">
        <v>15</v>
      </c>
      <c r="E2" s="8" t="n">
        <v>44527</v>
      </c>
      <c r="F2" s="9" t="str">
        <f aca="false">TEXT(MONTH(E2),"00")&amp;"/"&amp;TEXT(YEAR(E2),"0000")</f>
        <v>11/2021</v>
      </c>
      <c r="G2" s="10" t="n">
        <v>1100</v>
      </c>
      <c r="H2" s="6" t="s">
        <v>16</v>
      </c>
      <c r="I2" s="10" t="n">
        <v>1100</v>
      </c>
      <c r="J2" s="6" t="n">
        <f aca="false">G2/I2</f>
        <v>1</v>
      </c>
      <c r="K2" s="11" t="s">
        <v>17</v>
      </c>
      <c r="L2" s="1" t="n">
        <f aca="false">IF(I2&gt;800,60,IF(I2&gt;180,15,IF(I2&gt;15,2,0)))</f>
        <v>60</v>
      </c>
    </row>
    <row r="3" customFormat="false" ht="15.15" hidden="false" customHeight="false" outlineLevel="0" collapsed="false">
      <c r="A3" s="6" t="s">
        <v>12</v>
      </c>
      <c r="B3" s="6" t="s">
        <v>13</v>
      </c>
      <c r="C3" s="7" t="s">
        <v>14</v>
      </c>
      <c r="D3" s="6" t="s">
        <v>18</v>
      </c>
      <c r="E3" s="8" t="n">
        <v>44561</v>
      </c>
      <c r="F3" s="9" t="str">
        <f aca="false">TEXT(MONTH(E3),"00")&amp;"/"&amp;TEXT(YEAR(E3),"0000")</f>
        <v>12/2021</v>
      </c>
      <c r="G3" s="10" t="n">
        <v>4400</v>
      </c>
      <c r="H3" s="6" t="s">
        <v>16</v>
      </c>
      <c r="I3" s="10" t="n">
        <v>1100</v>
      </c>
      <c r="J3" s="6" t="n">
        <f aca="false">G3/I3</f>
        <v>4</v>
      </c>
      <c r="K3" s="11" t="s">
        <v>17</v>
      </c>
      <c r="L3" s="1" t="n">
        <f aca="false">IF(I3&gt;800,60,IF(I3&gt;180,15,IF(I3&gt;15,2,0)))</f>
        <v>60</v>
      </c>
    </row>
    <row r="4" customFormat="false" ht="15.15" hidden="false" customHeight="false" outlineLevel="0" collapsed="false">
      <c r="A4" s="6" t="s">
        <v>12</v>
      </c>
      <c r="B4" s="6" t="s">
        <v>19</v>
      </c>
      <c r="C4" s="7" t="s">
        <v>20</v>
      </c>
      <c r="D4" s="6" t="s">
        <v>21</v>
      </c>
      <c r="E4" s="8" t="n">
        <v>44562</v>
      </c>
      <c r="F4" s="9" t="str">
        <f aca="false">TEXT(MONTH(E4),"00")&amp;"/"&amp;TEXT(YEAR(E4),"0000")</f>
        <v>01/2022</v>
      </c>
      <c r="G4" s="10" t="n">
        <v>4400</v>
      </c>
      <c r="H4" s="6" t="s">
        <v>16</v>
      </c>
      <c r="I4" s="10" t="n">
        <v>1100</v>
      </c>
      <c r="J4" s="6" t="n">
        <f aca="false">G4/I4</f>
        <v>4</v>
      </c>
      <c r="K4" s="11" t="s">
        <v>17</v>
      </c>
      <c r="L4" s="1" t="n">
        <f aca="false">IF(I4&gt;800,60,IF(I4&gt;180,15,IF(I4&gt;15,2,0)))</f>
        <v>60</v>
      </c>
    </row>
    <row r="5" customFormat="false" ht="15.15" hidden="false" customHeight="false" outlineLevel="0" collapsed="false">
      <c r="A5" s="6" t="s">
        <v>22</v>
      </c>
      <c r="B5" s="6" t="s">
        <v>23</v>
      </c>
      <c r="C5" s="7" t="s">
        <v>24</v>
      </c>
      <c r="D5" s="6" t="s">
        <v>25</v>
      </c>
      <c r="E5" s="8" t="n">
        <v>43869</v>
      </c>
      <c r="F5" s="9" t="str">
        <f aca="false">TEXT(MONTH(E5),"00")&amp;"/"&amp;TEXT(YEAR(E5),"0000")</f>
        <v>02/2020</v>
      </c>
      <c r="G5" s="10" t="n">
        <v>25</v>
      </c>
      <c r="H5" s="6" t="s">
        <v>16</v>
      </c>
      <c r="I5" s="10" t="n">
        <v>25</v>
      </c>
      <c r="J5" s="6" t="n">
        <f aca="false">G5/I5</f>
        <v>1</v>
      </c>
      <c r="K5" s="11" t="s">
        <v>17</v>
      </c>
      <c r="L5" s="1" t="n">
        <f aca="false">IF(I5&gt;800,60,IF(I5&gt;180,15,IF(I5&gt;15,2,0)))</f>
        <v>2</v>
      </c>
    </row>
    <row r="6" customFormat="false" ht="15.15" hidden="false" customHeight="false" outlineLevel="0" collapsed="false">
      <c r="A6" s="6" t="s">
        <v>22</v>
      </c>
      <c r="B6" s="6" t="s">
        <v>23</v>
      </c>
      <c r="C6" s="7" t="s">
        <v>24</v>
      </c>
      <c r="D6" s="6" t="s">
        <v>26</v>
      </c>
      <c r="E6" s="8" t="n">
        <v>43869</v>
      </c>
      <c r="F6" s="9" t="str">
        <f aca="false">TEXT(MONTH(E6),"00")&amp;"/"&amp;TEXT(YEAR(E6),"0000")</f>
        <v>02/2020</v>
      </c>
      <c r="G6" s="10" t="n">
        <v>25</v>
      </c>
      <c r="H6" s="6" t="s">
        <v>16</v>
      </c>
      <c r="I6" s="10" t="n">
        <v>25</v>
      </c>
      <c r="J6" s="6" t="n">
        <f aca="false">G6/I6</f>
        <v>1</v>
      </c>
      <c r="K6" s="11" t="s">
        <v>17</v>
      </c>
      <c r="L6" s="1" t="n">
        <f aca="false">IF(I6&gt;800,60,IF(I6&gt;180,15,IF(I6&gt;15,2,0)))</f>
        <v>2</v>
      </c>
    </row>
    <row r="7" customFormat="false" ht="15.15" hidden="false" customHeight="false" outlineLevel="0" collapsed="false">
      <c r="A7" s="6" t="s">
        <v>27</v>
      </c>
      <c r="B7" s="6" t="s">
        <v>28</v>
      </c>
      <c r="C7" s="7" t="s">
        <v>29</v>
      </c>
      <c r="D7" s="6" t="s">
        <v>30</v>
      </c>
      <c r="E7" s="8" t="n">
        <v>45642</v>
      </c>
      <c r="F7" s="9" t="str">
        <f aca="false">TEXT(MONTH(E7),"00")&amp;"/"&amp;TEXT(YEAR(E7),"0000")</f>
        <v>12/2024</v>
      </c>
      <c r="G7" s="10" t="n">
        <v>12600</v>
      </c>
      <c r="H7" s="6" t="s">
        <v>16</v>
      </c>
      <c r="I7" s="10" t="n">
        <v>225</v>
      </c>
      <c r="J7" s="6" t="n">
        <f aca="false">G7/I7</f>
        <v>56</v>
      </c>
      <c r="K7" s="11" t="s">
        <v>17</v>
      </c>
      <c r="L7" s="1" t="n">
        <f aca="false">IF(I7&gt;800,60,IF(I7&gt;180,15,IF(I7&gt;15,2,0)))</f>
        <v>15</v>
      </c>
    </row>
    <row r="8" customFormat="false" ht="15.15" hidden="false" customHeight="false" outlineLevel="0" collapsed="false">
      <c r="A8" s="6" t="s">
        <v>27</v>
      </c>
      <c r="B8" s="6" t="s">
        <v>31</v>
      </c>
      <c r="C8" s="7" t="s">
        <v>32</v>
      </c>
      <c r="D8" s="6" t="s">
        <v>33</v>
      </c>
      <c r="E8" s="8" t="n">
        <v>44562</v>
      </c>
      <c r="F8" s="9" t="str">
        <f aca="false">TEXT(MONTH(E8),"00")&amp;"/"&amp;TEXT(YEAR(E8),"0000")</f>
        <v>01/2022</v>
      </c>
      <c r="G8" s="10" t="n">
        <v>450</v>
      </c>
      <c r="H8" s="6" t="s">
        <v>16</v>
      </c>
      <c r="I8" s="10" t="n">
        <v>225</v>
      </c>
      <c r="J8" s="6" t="n">
        <f aca="false">G8/I8</f>
        <v>2</v>
      </c>
      <c r="K8" s="11" t="s">
        <v>17</v>
      </c>
      <c r="L8" s="1" t="n">
        <f aca="false">IF(I8&gt;800,60,IF(I8&gt;180,15,IF(I8&gt;15,2,0)))</f>
        <v>15</v>
      </c>
    </row>
    <row r="9" customFormat="false" ht="15.15" hidden="false" customHeight="false" outlineLevel="0" collapsed="false">
      <c r="A9" s="6" t="s">
        <v>27</v>
      </c>
      <c r="B9" s="6" t="s">
        <v>31</v>
      </c>
      <c r="C9" s="7" t="s">
        <v>32</v>
      </c>
      <c r="D9" s="6" t="s">
        <v>34</v>
      </c>
      <c r="E9" s="8" t="n">
        <v>44568</v>
      </c>
      <c r="F9" s="9" t="str">
        <f aca="false">TEXT(MONTH(E9),"00")&amp;"/"&amp;TEXT(YEAR(E9),"0000")</f>
        <v>01/2022</v>
      </c>
      <c r="G9" s="10" t="n">
        <v>9000</v>
      </c>
      <c r="H9" s="6" t="s">
        <v>16</v>
      </c>
      <c r="I9" s="10" t="n">
        <v>225</v>
      </c>
      <c r="J9" s="6" t="n">
        <f aca="false">G9/I9</f>
        <v>40</v>
      </c>
      <c r="K9" s="11" t="s">
        <v>17</v>
      </c>
      <c r="L9" s="1" t="n">
        <f aca="false">IF(I9&gt;800,60,IF(I9&gt;180,15,IF(I9&gt;15,2,0)))</f>
        <v>15</v>
      </c>
    </row>
    <row r="10" customFormat="false" ht="15.15" hidden="false" customHeight="false" outlineLevel="0" collapsed="false">
      <c r="A10" s="6" t="s">
        <v>27</v>
      </c>
      <c r="B10" s="6" t="s">
        <v>31</v>
      </c>
      <c r="C10" s="7" t="s">
        <v>32</v>
      </c>
      <c r="D10" s="6" t="s">
        <v>35</v>
      </c>
      <c r="E10" s="8" t="n">
        <v>44574</v>
      </c>
      <c r="F10" s="9" t="str">
        <f aca="false">TEXT(MONTH(E10),"00")&amp;"/"&amp;TEXT(YEAR(E10),"0000")</f>
        <v>01/2022</v>
      </c>
      <c r="G10" s="10" t="n">
        <v>3150</v>
      </c>
      <c r="H10" s="6" t="s">
        <v>16</v>
      </c>
      <c r="I10" s="10" t="n">
        <v>225</v>
      </c>
      <c r="J10" s="6" t="n">
        <f aca="false">G10/I10</f>
        <v>14</v>
      </c>
      <c r="K10" s="11" t="s">
        <v>17</v>
      </c>
      <c r="L10" s="1" t="n">
        <f aca="false">IF(I10&gt;800,60,IF(I10&gt;180,15,IF(I10&gt;15,2,0)))</f>
        <v>15</v>
      </c>
    </row>
    <row r="11" customFormat="false" ht="15.15" hidden="false" customHeight="false" outlineLevel="0" collapsed="false">
      <c r="A11" s="6" t="s">
        <v>22</v>
      </c>
      <c r="B11" s="6" t="s">
        <v>23</v>
      </c>
      <c r="C11" s="7" t="s">
        <v>24</v>
      </c>
      <c r="D11" s="6" t="s">
        <v>26</v>
      </c>
      <c r="E11" s="8" t="n">
        <v>43869</v>
      </c>
      <c r="F11" s="9" t="str">
        <f aca="false">TEXT(MONTH(E11),"00")&amp;"/"&amp;TEXT(YEAR(E11),"0000")</f>
        <v>02/2020</v>
      </c>
      <c r="G11" s="10" t="n">
        <v>600</v>
      </c>
      <c r="H11" s="6" t="s">
        <v>16</v>
      </c>
      <c r="I11" s="10" t="n">
        <v>25</v>
      </c>
      <c r="J11" s="6" t="n">
        <f aca="false">G11/I11</f>
        <v>24</v>
      </c>
      <c r="K11" s="11" t="s">
        <v>17</v>
      </c>
      <c r="L11" s="1" t="n">
        <f aca="false">IF(I11&gt;800,60,IF(I11&gt;180,15,IF(I11&gt;15,2,0)))</f>
        <v>2</v>
      </c>
    </row>
    <row r="12" customFormat="false" ht="15.15" hidden="false" customHeight="false" outlineLevel="0" collapsed="false">
      <c r="A12" s="6" t="s">
        <v>22</v>
      </c>
      <c r="B12" s="6" t="s">
        <v>23</v>
      </c>
      <c r="C12" s="7" t="s">
        <v>24</v>
      </c>
      <c r="D12" s="6" t="s">
        <v>25</v>
      </c>
      <c r="E12" s="8" t="n">
        <v>43869</v>
      </c>
      <c r="F12" s="9" t="str">
        <f aca="false">TEXT(MONTH(E12),"00")&amp;"/"&amp;TEXT(YEAR(E12),"0000")</f>
        <v>02/2020</v>
      </c>
      <c r="G12" s="10" t="n">
        <v>250</v>
      </c>
      <c r="H12" s="6" t="s">
        <v>16</v>
      </c>
      <c r="I12" s="10" t="n">
        <v>25</v>
      </c>
      <c r="J12" s="6" t="n">
        <f aca="false">G12/I12</f>
        <v>10</v>
      </c>
      <c r="K12" s="11" t="s">
        <v>17</v>
      </c>
      <c r="L12" s="1" t="n">
        <f aca="false">IF(I12&gt;800,60,IF(I12&gt;180,15,IF(I12&gt;15,2,0)))</f>
        <v>2</v>
      </c>
    </row>
    <row r="13" customFormat="false" ht="15.15" hidden="false" customHeight="false" outlineLevel="0" collapsed="false">
      <c r="A13" s="6" t="s">
        <v>36</v>
      </c>
      <c r="B13" s="6" t="s">
        <v>23</v>
      </c>
      <c r="C13" s="7" t="s">
        <v>24</v>
      </c>
      <c r="D13" s="6" t="s">
        <v>25</v>
      </c>
      <c r="E13" s="8" t="n">
        <v>43869</v>
      </c>
      <c r="F13" s="9" t="str">
        <f aca="false">TEXT(MONTH(E13),"00")&amp;"/"&amp;TEXT(YEAR(E13),"0000")</f>
        <v>02/2020</v>
      </c>
      <c r="G13" s="10" t="n">
        <v>325</v>
      </c>
      <c r="H13" s="6" t="s">
        <v>16</v>
      </c>
      <c r="I13" s="10" t="n">
        <v>25</v>
      </c>
      <c r="J13" s="6" t="n">
        <f aca="false">G13/I13</f>
        <v>13</v>
      </c>
      <c r="K13" s="11" t="s">
        <v>37</v>
      </c>
      <c r="L13" s="1" t="n">
        <f aca="false">IF(I13&gt;800,60,IF(I13&gt;180,15,IF(I13&gt;15,2,0)))</f>
        <v>2</v>
      </c>
    </row>
    <row r="14" customFormat="false" ht="15.15" hidden="false" customHeight="false" outlineLevel="0" collapsed="false">
      <c r="A14" s="6" t="s">
        <v>36</v>
      </c>
      <c r="B14" s="6" t="s">
        <v>23</v>
      </c>
      <c r="C14" s="7" t="s">
        <v>24</v>
      </c>
      <c r="D14" s="6" t="s">
        <v>38</v>
      </c>
      <c r="E14" s="8" t="n">
        <v>43869</v>
      </c>
      <c r="F14" s="9" t="str">
        <f aca="false">TEXT(MONTH(E14),"00")&amp;"/"&amp;TEXT(YEAR(E14),"0000")</f>
        <v>02/2020</v>
      </c>
      <c r="G14" s="10" t="n">
        <v>600</v>
      </c>
      <c r="H14" s="6" t="s">
        <v>16</v>
      </c>
      <c r="I14" s="10" t="n">
        <v>25</v>
      </c>
      <c r="J14" s="6" t="n">
        <f aca="false">G14/I14</f>
        <v>24</v>
      </c>
      <c r="K14" s="11" t="s">
        <v>37</v>
      </c>
      <c r="L14" s="1" t="n">
        <f aca="false">IF(I14&gt;800,60,IF(I14&gt;180,15,IF(I14&gt;15,2,0)))</f>
        <v>2</v>
      </c>
    </row>
    <row r="15" customFormat="false" ht="15.15" hidden="false" customHeight="false" outlineLevel="0" collapsed="false">
      <c r="A15" s="6" t="s">
        <v>36</v>
      </c>
      <c r="B15" s="6" t="s">
        <v>23</v>
      </c>
      <c r="C15" s="7" t="s">
        <v>24</v>
      </c>
      <c r="D15" s="6" t="s">
        <v>39</v>
      </c>
      <c r="E15" s="8" t="n">
        <v>43869</v>
      </c>
      <c r="F15" s="9" t="str">
        <f aca="false">TEXT(MONTH(E15),"00")&amp;"/"&amp;TEXT(YEAR(E15),"0000")</f>
        <v>02/2020</v>
      </c>
      <c r="G15" s="10" t="n">
        <v>625</v>
      </c>
      <c r="H15" s="6" t="s">
        <v>16</v>
      </c>
      <c r="I15" s="10" t="n">
        <v>25</v>
      </c>
      <c r="J15" s="6" t="n">
        <f aca="false">G15/I15</f>
        <v>25</v>
      </c>
      <c r="K15" s="11" t="s">
        <v>37</v>
      </c>
      <c r="L15" s="1" t="n">
        <f aca="false">IF(I15&gt;800,60,IF(I15&gt;180,15,IF(I15&gt;15,2,0)))</f>
        <v>2</v>
      </c>
    </row>
    <row r="16" customFormat="false" ht="15.15" hidden="false" customHeight="false" outlineLevel="0" collapsed="false">
      <c r="A16" s="6" t="s">
        <v>36</v>
      </c>
      <c r="B16" s="6" t="s">
        <v>23</v>
      </c>
      <c r="C16" s="7" t="s">
        <v>24</v>
      </c>
      <c r="D16" s="6" t="s">
        <v>40</v>
      </c>
      <c r="E16" s="8" t="n">
        <v>43869</v>
      </c>
      <c r="F16" s="9" t="str">
        <f aca="false">TEXT(MONTH(E16),"00")&amp;"/"&amp;TEXT(YEAR(E16),"0000")</f>
        <v>02/2020</v>
      </c>
      <c r="G16" s="10" t="n">
        <v>450</v>
      </c>
      <c r="H16" s="6" t="s">
        <v>16</v>
      </c>
      <c r="I16" s="10" t="n">
        <v>25</v>
      </c>
      <c r="J16" s="6" t="n">
        <f aca="false">G16/I16</f>
        <v>18</v>
      </c>
      <c r="K16" s="11" t="s">
        <v>37</v>
      </c>
      <c r="L16" s="1" t="n">
        <f aca="false">IF(I16&gt;800,60,IF(I16&gt;180,15,IF(I16&gt;15,2,0)))</f>
        <v>2</v>
      </c>
    </row>
    <row r="17" customFormat="false" ht="15.15" hidden="false" customHeight="false" outlineLevel="0" collapsed="false">
      <c r="A17" s="6" t="s">
        <v>41</v>
      </c>
      <c r="B17" s="6" t="s">
        <v>42</v>
      </c>
      <c r="C17" s="7" t="s">
        <v>43</v>
      </c>
      <c r="D17" s="6" t="s">
        <v>44</v>
      </c>
      <c r="E17" s="8" t="n">
        <v>44413</v>
      </c>
      <c r="F17" s="9" t="str">
        <f aca="false">TEXT(MONTH(E17),"00")&amp;"/"&amp;TEXT(YEAR(E17),"0000")</f>
        <v>08/2021</v>
      </c>
      <c r="G17" s="10" t="n">
        <v>128</v>
      </c>
      <c r="H17" s="6" t="s">
        <v>16</v>
      </c>
      <c r="I17" s="10" t="n">
        <v>4</v>
      </c>
      <c r="J17" s="6" t="n">
        <f aca="false">G17/I17</f>
        <v>32</v>
      </c>
      <c r="K17" s="11" t="s">
        <v>37</v>
      </c>
      <c r="L17" s="1" t="n">
        <f aca="false">IF(I17&gt;800,60,IF(I17&gt;180,15,IF(I17&gt;15,2,0)))</f>
        <v>0</v>
      </c>
    </row>
    <row r="18" customFormat="false" ht="15.15" hidden="false" customHeight="false" outlineLevel="0" collapsed="false">
      <c r="A18" s="6" t="s">
        <v>41</v>
      </c>
      <c r="B18" s="6" t="s">
        <v>42</v>
      </c>
      <c r="C18" s="7" t="s">
        <v>43</v>
      </c>
      <c r="D18" s="6" t="s">
        <v>45</v>
      </c>
      <c r="E18" s="8" t="n">
        <v>44413</v>
      </c>
      <c r="F18" s="9" t="str">
        <f aca="false">TEXT(MONTH(E18),"00")&amp;"/"&amp;TEXT(YEAR(E18),"0000")</f>
        <v>08/2021</v>
      </c>
      <c r="G18" s="10" t="n">
        <v>608</v>
      </c>
      <c r="H18" s="6" t="s">
        <v>16</v>
      </c>
      <c r="I18" s="10" t="n">
        <v>4</v>
      </c>
      <c r="J18" s="6" t="n">
        <f aca="false">G18/I18</f>
        <v>152</v>
      </c>
      <c r="K18" s="11" t="s">
        <v>37</v>
      </c>
      <c r="L18" s="1" t="n">
        <f aca="false">IF(I18&gt;800,60,IF(I18&gt;180,15,IF(I18&gt;15,2,0)))</f>
        <v>0</v>
      </c>
    </row>
    <row r="19" customFormat="false" ht="15.15" hidden="false" customHeight="false" outlineLevel="0" collapsed="false">
      <c r="A19" s="6" t="s">
        <v>41</v>
      </c>
      <c r="B19" s="6" t="s">
        <v>42</v>
      </c>
      <c r="C19" s="7" t="s">
        <v>43</v>
      </c>
      <c r="D19" s="6" t="s">
        <v>46</v>
      </c>
      <c r="E19" s="8" t="n">
        <v>44413</v>
      </c>
      <c r="F19" s="9" t="str">
        <f aca="false">TEXT(MONTH(E19),"00")&amp;"/"&amp;TEXT(YEAR(E19),"0000")</f>
        <v>08/2021</v>
      </c>
      <c r="G19" s="10" t="n">
        <v>304</v>
      </c>
      <c r="H19" s="6" t="s">
        <v>16</v>
      </c>
      <c r="I19" s="10" t="n">
        <v>4</v>
      </c>
      <c r="J19" s="6" t="n">
        <f aca="false">G19/I19</f>
        <v>76</v>
      </c>
      <c r="K19" s="11" t="s">
        <v>37</v>
      </c>
      <c r="L19" s="1" t="n">
        <f aca="false">IF(I19&gt;800,60,IF(I19&gt;180,15,IF(I19&gt;15,2,0)))</f>
        <v>0</v>
      </c>
    </row>
    <row r="20" customFormat="false" ht="15.15" hidden="false" customHeight="false" outlineLevel="0" collapsed="false">
      <c r="A20" s="6" t="s">
        <v>41</v>
      </c>
      <c r="B20" s="6" t="s">
        <v>42</v>
      </c>
      <c r="C20" s="7" t="s">
        <v>43</v>
      </c>
      <c r="D20" s="6" t="s">
        <v>47</v>
      </c>
      <c r="E20" s="8" t="n">
        <v>44413</v>
      </c>
      <c r="F20" s="9" t="str">
        <f aca="false">TEXT(MONTH(E20),"00")&amp;"/"&amp;TEXT(YEAR(E20),"0000")</f>
        <v>08/2021</v>
      </c>
      <c r="G20" s="10" t="n">
        <v>160</v>
      </c>
      <c r="H20" s="6" t="s">
        <v>16</v>
      </c>
      <c r="I20" s="10" t="n">
        <v>4</v>
      </c>
      <c r="J20" s="6" t="n">
        <f aca="false">G20/I20</f>
        <v>40</v>
      </c>
      <c r="K20" s="11" t="s">
        <v>37</v>
      </c>
      <c r="L20" s="1" t="n">
        <f aca="false">IF(I20&gt;800,60,IF(I20&gt;180,15,IF(I20&gt;15,2,0)))</f>
        <v>0</v>
      </c>
    </row>
    <row r="21" customFormat="false" ht="15.15" hidden="false" customHeight="false" outlineLevel="0" collapsed="false">
      <c r="A21" s="6" t="s">
        <v>48</v>
      </c>
      <c r="B21" s="6" t="s">
        <v>49</v>
      </c>
      <c r="C21" s="7" t="s">
        <v>50</v>
      </c>
      <c r="D21" s="6" t="s">
        <v>51</v>
      </c>
      <c r="E21" s="8" t="n">
        <v>43853</v>
      </c>
      <c r="F21" s="9" t="str">
        <f aca="false">TEXT(MONTH(E21),"00")&amp;"/"&amp;TEXT(YEAR(E21),"0000")</f>
        <v>01/2020</v>
      </c>
      <c r="G21" s="10" t="n">
        <v>2250</v>
      </c>
      <c r="H21" s="6" t="s">
        <v>16</v>
      </c>
      <c r="I21" s="10" t="n">
        <v>225</v>
      </c>
      <c r="J21" s="6" t="n">
        <f aca="false">G21/I21</f>
        <v>10</v>
      </c>
      <c r="K21" s="11" t="s">
        <v>52</v>
      </c>
      <c r="L21" s="1" t="n">
        <f aca="false">IF(I21&gt;800,60,IF(I21&gt;180,15,IF(I21&gt;15,2,0)))</f>
        <v>15</v>
      </c>
    </row>
    <row r="22" customFormat="false" ht="15.15" hidden="false" customHeight="false" outlineLevel="0" collapsed="false">
      <c r="A22" s="6" t="s">
        <v>48</v>
      </c>
      <c r="B22" s="6" t="s">
        <v>53</v>
      </c>
      <c r="C22" s="7" t="s">
        <v>54</v>
      </c>
      <c r="D22" s="6" t="s">
        <v>55</v>
      </c>
      <c r="E22" s="8" t="n">
        <v>44549</v>
      </c>
      <c r="F22" s="9" t="str">
        <f aca="false">TEXT(MONTH(E22),"00")&amp;"/"&amp;TEXT(YEAR(E22),"0000")</f>
        <v>12/2021</v>
      </c>
      <c r="G22" s="10" t="n">
        <v>900</v>
      </c>
      <c r="H22" s="6" t="s">
        <v>16</v>
      </c>
      <c r="I22" s="10" t="n">
        <v>225</v>
      </c>
      <c r="J22" s="6" t="n">
        <f aca="false">G22/I22</f>
        <v>4</v>
      </c>
      <c r="K22" s="11" t="s">
        <v>52</v>
      </c>
      <c r="L22" s="1" t="n">
        <f aca="false">IF(I22&gt;800,60,IF(I22&gt;180,15,IF(I22&gt;15,2,0)))</f>
        <v>15</v>
      </c>
    </row>
    <row r="23" customFormat="false" ht="15.15" hidden="false" customHeight="false" outlineLevel="0" collapsed="false">
      <c r="A23" s="6" t="s">
        <v>48</v>
      </c>
      <c r="B23" s="6" t="s">
        <v>53</v>
      </c>
      <c r="C23" s="7" t="s">
        <v>54</v>
      </c>
      <c r="D23" s="6" t="s">
        <v>56</v>
      </c>
      <c r="E23" s="8" t="n">
        <v>44589</v>
      </c>
      <c r="F23" s="9" t="str">
        <f aca="false">TEXT(MONTH(E23),"00")&amp;"/"&amp;TEXT(YEAR(E23),"0000")</f>
        <v>01/2022</v>
      </c>
      <c r="G23" s="10" t="n">
        <v>900</v>
      </c>
      <c r="H23" s="6" t="s">
        <v>16</v>
      </c>
      <c r="I23" s="10" t="n">
        <v>225</v>
      </c>
      <c r="J23" s="6" t="n">
        <f aca="false">G23/I23</f>
        <v>4</v>
      </c>
      <c r="K23" s="11" t="s">
        <v>52</v>
      </c>
      <c r="L23" s="1" t="n">
        <f aca="false">IF(I23&gt;800,60,IF(I23&gt;180,15,IF(I23&gt;15,2,0)))</f>
        <v>15</v>
      </c>
    </row>
    <row r="24" customFormat="false" ht="15.15" hidden="false" customHeight="false" outlineLevel="0" collapsed="false">
      <c r="A24" s="6" t="s">
        <v>57</v>
      </c>
      <c r="B24" s="6" t="s">
        <v>58</v>
      </c>
      <c r="C24" s="7" t="s">
        <v>59</v>
      </c>
      <c r="D24" s="6" t="s">
        <v>60</v>
      </c>
      <c r="E24" s="8" t="n">
        <v>43853</v>
      </c>
      <c r="F24" s="9" t="str">
        <f aca="false">TEXT(MONTH(E24),"00")&amp;"/"&amp;TEXT(YEAR(E24),"0000")</f>
        <v>01/2020</v>
      </c>
      <c r="G24" s="10" t="n">
        <v>5000</v>
      </c>
      <c r="H24" s="6" t="s">
        <v>16</v>
      </c>
      <c r="I24" s="10" t="n">
        <v>1000</v>
      </c>
      <c r="J24" s="6" t="n">
        <f aca="false">G24/I24</f>
        <v>5</v>
      </c>
      <c r="K24" s="11" t="s">
        <v>52</v>
      </c>
      <c r="L24" s="1" t="n">
        <f aca="false">IF(I24&gt;800,60,IF(I24&gt;180,15,IF(I24&gt;15,2,0)))</f>
        <v>60</v>
      </c>
    </row>
    <row r="25" customFormat="false" ht="15.15" hidden="false" customHeight="false" outlineLevel="0" collapsed="false">
      <c r="A25" s="6" t="s">
        <v>57</v>
      </c>
      <c r="B25" s="6" t="s">
        <v>61</v>
      </c>
      <c r="C25" s="7" t="s">
        <v>62</v>
      </c>
      <c r="D25" s="6" t="s">
        <v>63</v>
      </c>
      <c r="E25" s="8" t="n">
        <v>43869</v>
      </c>
      <c r="F25" s="9" t="str">
        <f aca="false">TEXT(MONTH(E25),"00")&amp;"/"&amp;TEXT(YEAR(E25),"0000")</f>
        <v>02/2020</v>
      </c>
      <c r="G25" s="10" t="n">
        <v>4400</v>
      </c>
      <c r="H25" s="6" t="s">
        <v>16</v>
      </c>
      <c r="I25" s="10" t="n">
        <v>1100</v>
      </c>
      <c r="J25" s="6" t="n">
        <f aca="false">G25/I25</f>
        <v>4</v>
      </c>
      <c r="K25" s="11" t="s">
        <v>52</v>
      </c>
      <c r="L25" s="1" t="n">
        <f aca="false">IF(I25&gt;800,60,IF(I25&gt;180,15,IF(I25&gt;15,2,0)))</f>
        <v>60</v>
      </c>
    </row>
    <row r="26" customFormat="false" ht="15.15" hidden="false" customHeight="false" outlineLevel="0" collapsed="false">
      <c r="A26" s="6" t="s">
        <v>64</v>
      </c>
      <c r="B26" s="6" t="s">
        <v>65</v>
      </c>
      <c r="C26" s="7" t="s">
        <v>66</v>
      </c>
      <c r="D26" s="6" t="s">
        <v>67</v>
      </c>
      <c r="E26" s="8" t="n">
        <v>43709</v>
      </c>
      <c r="F26" s="9" t="str">
        <f aca="false">TEXT(MONTH(E26),"00")&amp;"/"&amp;TEXT(YEAR(E26),"0000")</f>
        <v>09/2019</v>
      </c>
      <c r="G26" s="10" t="n">
        <v>275</v>
      </c>
      <c r="H26" s="6" t="s">
        <v>16</v>
      </c>
      <c r="I26" s="10" t="n">
        <v>25</v>
      </c>
      <c r="J26" s="6" t="n">
        <f aca="false">G26/I26</f>
        <v>11</v>
      </c>
      <c r="K26" s="11" t="s">
        <v>17</v>
      </c>
      <c r="L26" s="1" t="n">
        <f aca="false">IF(I26&gt;800,60,IF(I26&gt;180,15,IF(I26&gt;15,2,0)))</f>
        <v>2</v>
      </c>
    </row>
    <row r="27" customFormat="false" ht="15.15" hidden="false" customHeight="false" outlineLevel="0" collapsed="false">
      <c r="A27" s="6" t="s">
        <v>64</v>
      </c>
      <c r="B27" s="6" t="s">
        <v>65</v>
      </c>
      <c r="C27" s="7" t="s">
        <v>66</v>
      </c>
      <c r="D27" s="6" t="s">
        <v>68</v>
      </c>
      <c r="E27" s="8" t="n">
        <v>43779</v>
      </c>
      <c r="F27" s="9" t="str">
        <f aca="false">TEXT(MONTH(E27),"00")&amp;"/"&amp;TEXT(YEAR(E27),"0000")</f>
        <v>11/2019</v>
      </c>
      <c r="G27" s="10" t="n">
        <v>1200</v>
      </c>
      <c r="H27" s="6" t="s">
        <v>16</v>
      </c>
      <c r="I27" s="10" t="n">
        <v>25</v>
      </c>
      <c r="J27" s="6" t="n">
        <f aca="false">G27/I27</f>
        <v>48</v>
      </c>
      <c r="K27" s="11" t="s">
        <v>17</v>
      </c>
      <c r="L27" s="1" t="n">
        <f aca="false">IF(I27&gt;800,60,IF(I27&gt;180,15,IF(I27&gt;15,2,0)))</f>
        <v>2</v>
      </c>
    </row>
    <row r="28" customFormat="false" ht="15.15" hidden="false" customHeight="false" outlineLevel="0" collapsed="false">
      <c r="A28" s="6" t="s">
        <v>64</v>
      </c>
      <c r="B28" s="6" t="s">
        <v>65</v>
      </c>
      <c r="C28" s="7" t="s">
        <v>66</v>
      </c>
      <c r="D28" s="6" t="s">
        <v>69</v>
      </c>
      <c r="E28" s="8" t="n">
        <v>43779</v>
      </c>
      <c r="F28" s="9" t="str">
        <f aca="false">TEXT(MONTH(E28),"00")&amp;"/"&amp;TEXT(YEAR(E28),"0000")</f>
        <v>11/2019</v>
      </c>
      <c r="G28" s="10" t="n">
        <v>125</v>
      </c>
      <c r="H28" s="6" t="s">
        <v>16</v>
      </c>
      <c r="I28" s="10" t="n">
        <v>25</v>
      </c>
      <c r="J28" s="6" t="n">
        <f aca="false">G28/I28</f>
        <v>5</v>
      </c>
      <c r="K28" s="11" t="s">
        <v>17</v>
      </c>
      <c r="L28" s="1" t="n">
        <f aca="false">IF(I28&gt;800,60,IF(I28&gt;180,15,IF(I28&gt;15,2,0)))</f>
        <v>2</v>
      </c>
    </row>
    <row r="29" customFormat="false" ht="15.15" hidden="false" customHeight="false" outlineLevel="0" collapsed="false">
      <c r="A29" s="6" t="s">
        <v>70</v>
      </c>
      <c r="B29" s="6" t="s">
        <v>71</v>
      </c>
      <c r="C29" s="7" t="s">
        <v>72</v>
      </c>
      <c r="D29" s="6" t="s">
        <v>73</v>
      </c>
      <c r="E29" s="8" t="n">
        <v>44589</v>
      </c>
      <c r="F29" s="9" t="str">
        <f aca="false">TEXT(MONTH(E29),"00")&amp;"/"&amp;TEXT(YEAR(E29),"0000")</f>
        <v>01/2022</v>
      </c>
      <c r="G29" s="10" t="n">
        <v>1100</v>
      </c>
      <c r="H29" s="6" t="s">
        <v>16</v>
      </c>
      <c r="I29" s="10" t="n">
        <v>1100</v>
      </c>
      <c r="J29" s="6" t="n">
        <f aca="false">G29/I29</f>
        <v>1</v>
      </c>
      <c r="K29" s="11" t="s">
        <v>17</v>
      </c>
      <c r="L29" s="1" t="n">
        <f aca="false">IF(I29&gt;800,60,IF(I29&gt;180,15,IF(I29&gt;15,2,0)))</f>
        <v>60</v>
      </c>
    </row>
    <row r="30" customFormat="false" ht="15.15" hidden="false" customHeight="false" outlineLevel="0" collapsed="false">
      <c r="A30" s="6" t="s">
        <v>74</v>
      </c>
      <c r="B30" s="6" t="s">
        <v>71</v>
      </c>
      <c r="C30" s="7" t="s">
        <v>72</v>
      </c>
      <c r="D30" s="6" t="s">
        <v>73</v>
      </c>
      <c r="E30" s="8" t="n">
        <v>44589</v>
      </c>
      <c r="F30" s="9" t="str">
        <f aca="false">TEXT(MONTH(E30),"00")&amp;"/"&amp;TEXT(YEAR(E30),"0000")</f>
        <v>01/2022</v>
      </c>
      <c r="G30" s="10" t="n">
        <v>7700</v>
      </c>
      <c r="H30" s="6" t="s">
        <v>16</v>
      </c>
      <c r="I30" s="10" t="n">
        <v>1100</v>
      </c>
      <c r="J30" s="6" t="n">
        <f aca="false">G30/I30</f>
        <v>7</v>
      </c>
      <c r="K30" s="11" t="s">
        <v>17</v>
      </c>
      <c r="L30" s="1" t="n">
        <f aca="false">IF(I30&gt;800,60,IF(I30&gt;180,15,IF(I30&gt;15,2,0)))</f>
        <v>60</v>
      </c>
    </row>
    <row r="31" customFormat="false" ht="15.15" hidden="false" customHeight="false" outlineLevel="0" collapsed="false">
      <c r="A31" s="6" t="s">
        <v>64</v>
      </c>
      <c r="B31" s="6" t="s">
        <v>75</v>
      </c>
      <c r="C31" s="7" t="s">
        <v>76</v>
      </c>
      <c r="D31" s="6" t="s">
        <v>77</v>
      </c>
      <c r="E31" s="8" t="n">
        <v>43779</v>
      </c>
      <c r="F31" s="9" t="str">
        <f aca="false">TEXT(MONTH(E31),"00")&amp;"/"&amp;TEXT(YEAR(E31),"0000")</f>
        <v>11/2019</v>
      </c>
      <c r="G31" s="10" t="n">
        <v>1200</v>
      </c>
      <c r="H31" s="6" t="s">
        <v>16</v>
      </c>
      <c r="I31" s="10" t="n">
        <v>25</v>
      </c>
      <c r="J31" s="6" t="n">
        <f aca="false">G31/I31</f>
        <v>48</v>
      </c>
      <c r="K31" s="11" t="s">
        <v>78</v>
      </c>
      <c r="L31" s="1" t="n">
        <f aca="false">IF(I31&gt;800,60,IF(I31&gt;180,15,IF(I31&gt;15,2,0)))</f>
        <v>2</v>
      </c>
    </row>
    <row r="32" customFormat="false" ht="15.15" hidden="false" customHeight="false" outlineLevel="0" collapsed="false">
      <c r="A32" s="6" t="s">
        <v>64</v>
      </c>
      <c r="B32" s="6" t="s">
        <v>75</v>
      </c>
      <c r="C32" s="7" t="s">
        <v>76</v>
      </c>
      <c r="D32" s="6" t="s">
        <v>79</v>
      </c>
      <c r="E32" s="8" t="n">
        <v>43779</v>
      </c>
      <c r="F32" s="9" t="str">
        <f aca="false">TEXT(MONTH(E32),"00")&amp;"/"&amp;TEXT(YEAR(E32),"0000")</f>
        <v>11/2019</v>
      </c>
      <c r="G32" s="10" t="n">
        <v>650</v>
      </c>
      <c r="H32" s="6" t="s">
        <v>16</v>
      </c>
      <c r="I32" s="10" t="n">
        <v>25</v>
      </c>
      <c r="J32" s="6" t="n">
        <f aca="false">G32/I32</f>
        <v>26</v>
      </c>
      <c r="K32" s="11" t="s">
        <v>78</v>
      </c>
      <c r="L32" s="1" t="n">
        <f aca="false">IF(I32&gt;800,60,IF(I32&gt;180,15,IF(I32&gt;15,2,0)))</f>
        <v>2</v>
      </c>
    </row>
    <row r="33" customFormat="false" ht="12.75" hidden="false" customHeight="false" outlineLevel="0" collapsed="false">
      <c r="B33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LibreOffice/6.1.2.1$MacOSX_X86_64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2019-02-27T06:17:03Z</dcterms:created>
  <dc:creator>SFC_Thompson Tang 唐进</dc:creator>
  <dc:description/>
  <dc:language>zh-CN</dc:language>
  <cp:lastModifiedBy/>
  <dcterms:modified xsi:type="dcterms:W3CDTF">2019-03-04T16:03:46Z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