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Project\workspace\ChinaTowerCodeV113 - MPS\G070-Project-CT100-8MOS10RLT38 - 3950 - 实农\"/>
    </mc:Choice>
  </mc:AlternateContent>
  <bookViews>
    <workbookView xWindow="0" yWindow="0" windowWidth="23325" windowHeight="9840"/>
  </bookViews>
  <sheets>
    <sheet name="Data Acquisition" sheetId="2" r:id="rId1"/>
    <sheet name="Warning Flag" sheetId="3" r:id="rId2"/>
    <sheet name="Protection Flag" sheetId="4" r:id="rId3"/>
    <sheet name="Fault.Status Flag" sheetId="5" r:id="rId4"/>
  </sheets>
  <calcPr calcId="152511"/>
</workbook>
</file>

<file path=xl/calcChain.xml><?xml version="1.0" encoding="utf-8"?>
<calcChain xmlns="http://schemas.openxmlformats.org/spreadsheetml/2006/main">
  <c r="E43" i="2" l="1"/>
  <c r="F43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19" i="2"/>
  <c r="F19" i="2" s="1"/>
  <c r="E18" i="2"/>
  <c r="F18" i="2" s="1"/>
  <c r="F14" i="2"/>
  <c r="F13" i="2"/>
  <c r="E11" i="2"/>
  <c r="F11" i="2" s="1"/>
  <c r="E10" i="2"/>
  <c r="F10" i="2" s="1"/>
</calcChain>
</file>

<file path=xl/sharedStrings.xml><?xml version="1.0" encoding="utf-8"?>
<sst xmlns="http://schemas.openxmlformats.org/spreadsheetml/2006/main" count="139" uniqueCount="110">
  <si>
    <t>Note : Register address TIAN team can provide by self, sundaya provide data read and writing</t>
  </si>
  <si>
    <t>Command</t>
  </si>
  <si>
    <t>0x04 (Read input register)</t>
  </si>
  <si>
    <t>Register Addr</t>
  </si>
  <si>
    <t>Name</t>
  </si>
  <si>
    <t>Unit</t>
  </si>
  <si>
    <t>Scale Factor</t>
  </si>
  <si>
    <t>PDU</t>
  </si>
  <si>
    <t>Value</t>
  </si>
  <si>
    <t>Note</t>
  </si>
  <si>
    <t>0x1000</t>
  </si>
  <si>
    <t>Voltage of battery pack</t>
  </si>
  <si>
    <t>Mv</t>
  </si>
  <si>
    <t>0x1001</t>
  </si>
  <si>
    <t>Current of battery pack</t>
  </si>
  <si>
    <t>0x1002</t>
  </si>
  <si>
    <t>Remaining capacity</t>
  </si>
  <si>
    <t>Ah</t>
  </si>
  <si>
    <t>0x1003</t>
  </si>
  <si>
    <t>Average of cell temperature</t>
  </si>
  <si>
    <t>℃</t>
  </si>
  <si>
    <t>0x1004</t>
  </si>
  <si>
    <t>Environment temperature</t>
  </si>
  <si>
    <t>0x1005</t>
  </si>
  <si>
    <t>Warning flag</t>
  </si>
  <si>
    <t>See description</t>
  </si>
  <si>
    <t>0x1006</t>
  </si>
  <si>
    <t>Protection flag</t>
  </si>
  <si>
    <t>0x1007</t>
  </si>
  <si>
    <t>Fault / Status</t>
  </si>
  <si>
    <t>0x1008</t>
  </si>
  <si>
    <t>SoC</t>
  </si>
  <si>
    <t>%</t>
  </si>
  <si>
    <t>0x1009</t>
  </si>
  <si>
    <t>SoH</t>
  </si>
  <si>
    <t>0x100A</t>
  </si>
  <si>
    <t>Full charged capacity</t>
  </si>
  <si>
    <t>0x100B</t>
  </si>
  <si>
    <t>Cycle count</t>
  </si>
  <si>
    <t>0x100C</t>
  </si>
  <si>
    <t>Cell Voltage 1</t>
  </si>
  <si>
    <t>mV</t>
  </si>
  <si>
    <t>0x100D</t>
  </si>
  <si>
    <t>Cell Voltage 2</t>
  </si>
  <si>
    <t>0x100E</t>
  </si>
  <si>
    <t>Cell Voltage 3</t>
  </si>
  <si>
    <t>0x100F</t>
  </si>
  <si>
    <t>Cell Voltage 4</t>
  </si>
  <si>
    <t>0x1010</t>
  </si>
  <si>
    <t>Cell Voltage 5</t>
  </si>
  <si>
    <t>0x1011</t>
  </si>
  <si>
    <t>Cell Voltage 6</t>
  </si>
  <si>
    <t>0x1012</t>
  </si>
  <si>
    <t>Cell Voltage 7</t>
  </si>
  <si>
    <t>0x1013</t>
  </si>
  <si>
    <t>Cell Voltage 8</t>
  </si>
  <si>
    <t>0x1014</t>
  </si>
  <si>
    <t>Cell Voltage 9</t>
  </si>
  <si>
    <t>0x1015</t>
  </si>
  <si>
    <t>Cell Voltage 10</t>
  </si>
  <si>
    <t>0x1016</t>
  </si>
  <si>
    <t>Cell Voltage 11</t>
  </si>
  <si>
    <t>0x1017</t>
  </si>
  <si>
    <t>Cell Voltage 12</t>
  </si>
  <si>
    <t>0x1018</t>
  </si>
  <si>
    <t>Cell Voltage 13</t>
  </si>
  <si>
    <t>0x1019</t>
  </si>
  <si>
    <t>Cell Voltage 14</t>
  </si>
  <si>
    <t>0x101A</t>
  </si>
  <si>
    <t>Cell Voltage 15</t>
  </si>
  <si>
    <t>0x101B</t>
  </si>
  <si>
    <t>Cell Voltage 16</t>
  </si>
  <si>
    <t>0x101C</t>
  </si>
  <si>
    <t>Max cell voltage</t>
  </si>
  <si>
    <t>0x101D</t>
  </si>
  <si>
    <t>Min cell voltage</t>
  </si>
  <si>
    <t>0x101E</t>
  </si>
  <si>
    <t>Cell voltage difference</t>
  </si>
  <si>
    <t>Max cell voltage - Min cell voltage</t>
  </si>
  <si>
    <t>0x101F</t>
  </si>
  <si>
    <t>Max cell temperature</t>
  </si>
  <si>
    <t>highest temperature</t>
  </si>
  <si>
    <t>0x1020</t>
  </si>
  <si>
    <t>Min cell temperature</t>
  </si>
  <si>
    <t>Lowest temperature</t>
  </si>
  <si>
    <t>0x1021</t>
  </si>
  <si>
    <t>FET temperature</t>
  </si>
  <si>
    <t>0x1022</t>
  </si>
  <si>
    <t>Cell Temperature 1</t>
  </si>
  <si>
    <t>0x1023</t>
  </si>
  <si>
    <t>Cell Temperature 2</t>
  </si>
  <si>
    <t>0x1024</t>
  </si>
  <si>
    <t>Cell Temperature 3</t>
  </si>
  <si>
    <t>0x1025</t>
  </si>
  <si>
    <t>Cell Temperature 4</t>
  </si>
  <si>
    <t>0x1026</t>
  </si>
  <si>
    <t>Ambient Temperature</t>
  </si>
  <si>
    <t>0x1027</t>
  </si>
  <si>
    <t>Remain charging time</t>
  </si>
  <si>
    <t>Min</t>
  </si>
  <si>
    <t>0x1028</t>
  </si>
  <si>
    <t>Remain discharging time</t>
  </si>
  <si>
    <r>
      <rPr>
        <sz val="10"/>
        <color rgb="FF000000"/>
        <rFont val="Arial"/>
        <family val="2"/>
        <scheme val="minor"/>
      </rPr>
      <t>M</t>
    </r>
    <r>
      <rPr>
        <sz val="10"/>
        <color rgb="FF000000"/>
        <rFont val="Arial"/>
        <family val="2"/>
        <scheme val="minor"/>
      </rPr>
      <t>in</t>
    </r>
  </si>
  <si>
    <t>0x103C~0x104A</t>
  </si>
  <si>
    <t>PCB Code</t>
  </si>
  <si>
    <t>ASCII</t>
  </si>
  <si>
    <t>0x104B~0x1059</t>
  </si>
  <si>
    <t>SN Code</t>
  </si>
  <si>
    <t>0x1029~0x103B</t>
    <phoneticPr fontId="4" type="noConversion"/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</si>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</sst>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charset val="134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3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591313</xdr:colOff>
      <xdr:row>27</xdr:row>
      <xdr:rowOff>114904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61925"/>
          <a:ext cx="5391785" cy="432435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27</xdr:row>
      <xdr:rowOff>76200</xdr:rowOff>
    </xdr:from>
    <xdr:to>
      <xdr:col>9</xdr:col>
      <xdr:colOff>572262</xdr:colOff>
      <xdr:row>36</xdr:row>
      <xdr:rowOff>143088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4448175"/>
          <a:ext cx="5372735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0</xdr:rowOff>
    </xdr:from>
    <xdr:to>
      <xdr:col>9</xdr:col>
      <xdr:colOff>543685</xdr:colOff>
      <xdr:row>32</xdr:row>
      <xdr:rowOff>143618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0"/>
          <a:ext cx="5363210" cy="5325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2</xdr:row>
      <xdr:rowOff>19050</xdr:rowOff>
    </xdr:from>
    <xdr:to>
      <xdr:col>10</xdr:col>
      <xdr:colOff>534159</xdr:colOff>
      <xdr:row>8</xdr:row>
      <xdr:rowOff>123975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342900"/>
          <a:ext cx="5353685" cy="107632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8</xdr:row>
      <xdr:rowOff>95250</xdr:rowOff>
    </xdr:from>
    <xdr:to>
      <xdr:col>10</xdr:col>
      <xdr:colOff>534159</xdr:colOff>
      <xdr:row>31</xdr:row>
      <xdr:rowOff>105296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" y="1390650"/>
          <a:ext cx="5353685" cy="373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7"/>
  <sheetViews>
    <sheetView tabSelected="1" topLeftCell="A9" zoomScale="85" zoomScaleNormal="85" workbookViewId="0">
      <selection activeCell="D44" sqref="D44"/>
    </sheetView>
  </sheetViews>
  <sheetFormatPr defaultColWidth="12.5703125" defaultRowHeight="12.75" x14ac:dyDescent="0.2"/>
  <cols>
    <col min="1" max="1" width="17.140625" customWidth="1"/>
    <col min="2" max="2" width="23.5703125" customWidth="1"/>
    <col min="8" max="8" width="29.28515625" customWidth="1"/>
  </cols>
  <sheetData>
    <row r="3" spans="1:8" x14ac:dyDescent="0.2">
      <c r="A3" s="1" t="s">
        <v>0</v>
      </c>
    </row>
    <row r="4" spans="1:8" x14ac:dyDescent="0.2">
      <c r="A4" s="1"/>
    </row>
    <row r="5" spans="1:8" x14ac:dyDescent="0.2">
      <c r="A5" s="1"/>
    </row>
    <row r="8" spans="1:8" x14ac:dyDescent="0.2">
      <c r="A8" s="2" t="s">
        <v>1</v>
      </c>
      <c r="B8" s="2" t="s">
        <v>2</v>
      </c>
      <c r="C8" s="3"/>
      <c r="D8" s="3"/>
      <c r="E8" s="3"/>
      <c r="F8" s="3"/>
      <c r="G8" s="4"/>
      <c r="H8" s="4"/>
    </row>
    <row r="9" spans="1:8" x14ac:dyDescent="0.2">
      <c r="A9" s="5" t="s">
        <v>3</v>
      </c>
      <c r="B9" s="2" t="s">
        <v>4</v>
      </c>
      <c r="C9" s="6" t="s">
        <v>5</v>
      </c>
      <c r="D9" s="6" t="s">
        <v>6</v>
      </c>
      <c r="E9" s="6" t="s">
        <v>7</v>
      </c>
      <c r="F9" s="6" t="s">
        <v>8</v>
      </c>
      <c r="G9" s="4"/>
      <c r="H9" s="7" t="s">
        <v>9</v>
      </c>
    </row>
    <row r="10" spans="1:8" x14ac:dyDescent="0.2">
      <c r="A10" s="3" t="s">
        <v>10</v>
      </c>
      <c r="B10" s="2" t="s">
        <v>11</v>
      </c>
      <c r="C10" s="6" t="s">
        <v>12</v>
      </c>
      <c r="D10" s="6">
        <v>0.01</v>
      </c>
      <c r="E10" s="6">
        <f ca="1">RANDBETWEEN(4500,5600)*D10</f>
        <v>49.410000000000004</v>
      </c>
      <c r="F10" s="8">
        <f ca="1">E10*D10</f>
        <v>0.49410000000000004</v>
      </c>
      <c r="G10" s="4"/>
      <c r="H10" s="4"/>
    </row>
    <row r="11" spans="1:8" x14ac:dyDescent="0.2">
      <c r="A11" s="3" t="s">
        <v>13</v>
      </c>
      <c r="B11" s="2" t="s">
        <v>14</v>
      </c>
      <c r="C11" s="6"/>
      <c r="D11" s="6">
        <v>0.1</v>
      </c>
      <c r="E11" s="6">
        <f ca="1">RANDBETWEEN(-100,100*D11)</f>
        <v>-77</v>
      </c>
      <c r="F11" s="6">
        <f ca="1">E11*D11</f>
        <v>-7.7</v>
      </c>
      <c r="G11" s="4"/>
      <c r="H11" s="4"/>
    </row>
    <row r="12" spans="1:8" x14ac:dyDescent="0.2">
      <c r="A12" s="3" t="s">
        <v>15</v>
      </c>
      <c r="B12" s="2" t="s">
        <v>16</v>
      </c>
      <c r="C12" s="6" t="s">
        <v>17</v>
      </c>
      <c r="D12" s="6"/>
      <c r="E12" s="6"/>
      <c r="F12" s="6"/>
      <c r="G12" s="4"/>
      <c r="H12" s="4"/>
    </row>
    <row r="13" spans="1:8" x14ac:dyDescent="0.2">
      <c r="A13" s="3" t="s">
        <v>18</v>
      </c>
      <c r="B13" s="2" t="s">
        <v>19</v>
      </c>
      <c r="C13" s="6" t="s">
        <v>20</v>
      </c>
      <c r="D13" s="6">
        <v>0.1</v>
      </c>
      <c r="E13" s="6">
        <v>455</v>
      </c>
      <c r="F13" s="6">
        <f>E13*D13</f>
        <v>45.5</v>
      </c>
      <c r="G13" s="4"/>
      <c r="H13" s="4"/>
    </row>
    <row r="14" spans="1:8" x14ac:dyDescent="0.2">
      <c r="A14" s="3" t="s">
        <v>21</v>
      </c>
      <c r="B14" s="2" t="s">
        <v>22</v>
      </c>
      <c r="C14" s="6" t="s">
        <v>20</v>
      </c>
      <c r="D14" s="6">
        <v>0.1</v>
      </c>
      <c r="E14" s="6">
        <v>236</v>
      </c>
      <c r="F14" s="6">
        <f>E14*D14</f>
        <v>23.6</v>
      </c>
      <c r="G14" s="4"/>
      <c r="H14" s="4"/>
    </row>
    <row r="15" spans="1:8" x14ac:dyDescent="0.2">
      <c r="A15" s="3" t="s">
        <v>23</v>
      </c>
      <c r="B15" s="2" t="s">
        <v>24</v>
      </c>
      <c r="C15" s="6"/>
      <c r="D15" s="6"/>
      <c r="E15" s="16" t="s">
        <v>25</v>
      </c>
      <c r="F15" s="16"/>
      <c r="G15" s="4"/>
      <c r="H15" s="4"/>
    </row>
    <row r="16" spans="1:8" x14ac:dyDescent="0.2">
      <c r="A16" s="3" t="s">
        <v>26</v>
      </c>
      <c r="B16" s="2" t="s">
        <v>27</v>
      </c>
      <c r="C16" s="6"/>
      <c r="D16" s="6"/>
      <c r="E16" s="16" t="s">
        <v>25</v>
      </c>
      <c r="F16" s="16"/>
      <c r="G16" s="4"/>
      <c r="H16" s="4"/>
    </row>
    <row r="17" spans="1:8" x14ac:dyDescent="0.2">
      <c r="A17" s="3" t="s">
        <v>28</v>
      </c>
      <c r="B17" s="2" t="s">
        <v>29</v>
      </c>
      <c r="C17" s="6"/>
      <c r="D17" s="6"/>
      <c r="E17" s="16" t="s">
        <v>25</v>
      </c>
      <c r="F17" s="16"/>
      <c r="G17" s="4"/>
      <c r="H17" s="4"/>
    </row>
    <row r="18" spans="1:8" x14ac:dyDescent="0.2">
      <c r="A18" s="3" t="s">
        <v>30</v>
      </c>
      <c r="B18" s="2" t="s">
        <v>31</v>
      </c>
      <c r="C18" s="6" t="s">
        <v>32</v>
      </c>
      <c r="D18" s="8">
        <v>0.01</v>
      </c>
      <c r="E18" s="6">
        <f ca="1">RANDBETWEEN(1000,10000)</f>
        <v>8917</v>
      </c>
      <c r="F18" s="6">
        <f ca="1">E18*D18</f>
        <v>89.17</v>
      </c>
      <c r="G18" s="4"/>
      <c r="H18" s="4"/>
    </row>
    <row r="19" spans="1:8" x14ac:dyDescent="0.2">
      <c r="A19" s="3" t="s">
        <v>33</v>
      </c>
      <c r="B19" s="2" t="s">
        <v>34</v>
      </c>
      <c r="C19" s="6" t="s">
        <v>32</v>
      </c>
      <c r="D19" s="8">
        <v>0.01</v>
      </c>
      <c r="E19" s="6">
        <f ca="1">RANDBETWEEN(1000,10000)</f>
        <v>3255</v>
      </c>
      <c r="F19" s="6">
        <f ca="1">E19*D19</f>
        <v>32.549999999999997</v>
      </c>
      <c r="G19" s="4"/>
      <c r="H19" s="4"/>
    </row>
    <row r="20" spans="1:8" x14ac:dyDescent="0.2">
      <c r="A20" s="3" t="s">
        <v>35</v>
      </c>
      <c r="B20" s="2" t="s">
        <v>36</v>
      </c>
      <c r="C20" s="6" t="s">
        <v>17</v>
      </c>
      <c r="D20" s="6"/>
      <c r="E20" s="6"/>
      <c r="F20" s="6"/>
      <c r="G20" s="4"/>
      <c r="H20" s="4"/>
    </row>
    <row r="21" spans="1:8" x14ac:dyDescent="0.2">
      <c r="A21" s="3" t="s">
        <v>37</v>
      </c>
      <c r="B21" s="2" t="s">
        <v>38</v>
      </c>
      <c r="C21" s="6"/>
      <c r="D21" s="6">
        <v>1</v>
      </c>
      <c r="E21" s="6">
        <v>1</v>
      </c>
      <c r="F21" s="6">
        <v>1</v>
      </c>
      <c r="G21" s="4"/>
      <c r="H21" s="4"/>
    </row>
    <row r="22" spans="1:8" x14ac:dyDescent="0.2">
      <c r="A22" s="3" t="s">
        <v>39</v>
      </c>
      <c r="B22" s="2" t="s">
        <v>40</v>
      </c>
      <c r="C22" s="6" t="s">
        <v>41</v>
      </c>
      <c r="D22" s="6">
        <v>1</v>
      </c>
      <c r="E22" s="6">
        <f ca="1">RANDBETWEEN(2900,3700)</f>
        <v>3050</v>
      </c>
      <c r="F22" s="6">
        <f ca="1">E22*D22</f>
        <v>3050</v>
      </c>
      <c r="G22" s="4"/>
      <c r="H22" s="4"/>
    </row>
    <row r="23" spans="1:8" x14ac:dyDescent="0.2">
      <c r="A23" s="3" t="s">
        <v>42</v>
      </c>
      <c r="B23" s="2" t="s">
        <v>43</v>
      </c>
      <c r="C23" s="6" t="s">
        <v>41</v>
      </c>
      <c r="D23" s="6">
        <v>1</v>
      </c>
      <c r="E23" s="6">
        <f t="shared" ref="E23:E39" ca="1" si="0">RANDBETWEEN(2900,3700)</f>
        <v>3570</v>
      </c>
      <c r="F23" s="6">
        <f t="shared" ref="F23:F39" ca="1" si="1">E23*D23</f>
        <v>3570</v>
      </c>
      <c r="G23" s="4"/>
      <c r="H23" s="4"/>
    </row>
    <row r="24" spans="1:8" x14ac:dyDescent="0.2">
      <c r="A24" s="3" t="s">
        <v>44</v>
      </c>
      <c r="B24" s="2" t="s">
        <v>45</v>
      </c>
      <c r="C24" s="6" t="s">
        <v>41</v>
      </c>
      <c r="D24" s="6">
        <v>1</v>
      </c>
      <c r="E24" s="6">
        <f t="shared" ca="1" si="0"/>
        <v>2955</v>
      </c>
      <c r="F24" s="6">
        <f t="shared" ca="1" si="1"/>
        <v>2955</v>
      </c>
      <c r="G24" s="4"/>
      <c r="H24" s="4"/>
    </row>
    <row r="25" spans="1:8" x14ac:dyDescent="0.2">
      <c r="A25" s="3" t="s">
        <v>46</v>
      </c>
      <c r="B25" s="2" t="s">
        <v>47</v>
      </c>
      <c r="C25" s="6" t="s">
        <v>41</v>
      </c>
      <c r="D25" s="6">
        <v>1</v>
      </c>
      <c r="E25" s="6">
        <f t="shared" ca="1" si="0"/>
        <v>3692</v>
      </c>
      <c r="F25" s="6">
        <f t="shared" ca="1" si="1"/>
        <v>3692</v>
      </c>
      <c r="G25" s="4"/>
      <c r="H25" s="4"/>
    </row>
    <row r="26" spans="1:8" x14ac:dyDescent="0.2">
      <c r="A26" s="3" t="s">
        <v>48</v>
      </c>
      <c r="B26" s="2" t="s">
        <v>49</v>
      </c>
      <c r="C26" s="6" t="s">
        <v>41</v>
      </c>
      <c r="D26" s="6">
        <v>1</v>
      </c>
      <c r="E26" s="6">
        <f t="shared" ca="1" si="0"/>
        <v>3288</v>
      </c>
      <c r="F26" s="6">
        <f t="shared" ca="1" si="1"/>
        <v>3288</v>
      </c>
      <c r="G26" s="4"/>
      <c r="H26" s="4"/>
    </row>
    <row r="27" spans="1:8" x14ac:dyDescent="0.2">
      <c r="A27" s="3" t="s">
        <v>50</v>
      </c>
      <c r="B27" s="2" t="s">
        <v>51</v>
      </c>
      <c r="C27" s="6" t="s">
        <v>41</v>
      </c>
      <c r="D27" s="6">
        <v>1</v>
      </c>
      <c r="E27" s="6">
        <f t="shared" ca="1" si="0"/>
        <v>3627</v>
      </c>
      <c r="F27" s="6">
        <f t="shared" ca="1" si="1"/>
        <v>3627</v>
      </c>
      <c r="G27" s="4"/>
      <c r="H27" s="4"/>
    </row>
    <row r="28" spans="1:8" x14ac:dyDescent="0.2">
      <c r="A28" s="3" t="s">
        <v>52</v>
      </c>
      <c r="B28" s="2" t="s">
        <v>53</v>
      </c>
      <c r="C28" s="6" t="s">
        <v>41</v>
      </c>
      <c r="D28" s="6">
        <v>1</v>
      </c>
      <c r="E28" s="6">
        <f t="shared" ca="1" si="0"/>
        <v>3699</v>
      </c>
      <c r="F28" s="6">
        <f t="shared" ca="1" si="1"/>
        <v>3699</v>
      </c>
      <c r="G28" s="4"/>
      <c r="H28" s="4"/>
    </row>
    <row r="29" spans="1:8" x14ac:dyDescent="0.2">
      <c r="A29" s="3" t="s">
        <v>54</v>
      </c>
      <c r="B29" s="2" t="s">
        <v>55</v>
      </c>
      <c r="C29" s="6" t="s">
        <v>41</v>
      </c>
      <c r="D29" s="6">
        <v>1</v>
      </c>
      <c r="E29" s="6">
        <f t="shared" ca="1" si="0"/>
        <v>3163</v>
      </c>
      <c r="F29" s="6">
        <f t="shared" ca="1" si="1"/>
        <v>3163</v>
      </c>
      <c r="G29" s="4"/>
      <c r="H29" s="4"/>
    </row>
    <row r="30" spans="1:8" x14ac:dyDescent="0.2">
      <c r="A30" s="3" t="s">
        <v>56</v>
      </c>
      <c r="B30" s="2" t="s">
        <v>57</v>
      </c>
      <c r="C30" s="6" t="s">
        <v>41</v>
      </c>
      <c r="D30" s="6">
        <v>1</v>
      </c>
      <c r="E30" s="6">
        <f t="shared" ca="1" si="0"/>
        <v>3179</v>
      </c>
      <c r="F30" s="6">
        <f t="shared" ca="1" si="1"/>
        <v>3179</v>
      </c>
      <c r="G30" s="4"/>
      <c r="H30" s="4"/>
    </row>
    <row r="31" spans="1:8" x14ac:dyDescent="0.2">
      <c r="A31" s="3" t="s">
        <v>58</v>
      </c>
      <c r="B31" s="2" t="s">
        <v>59</v>
      </c>
      <c r="C31" s="6" t="s">
        <v>41</v>
      </c>
      <c r="D31" s="6">
        <v>1</v>
      </c>
      <c r="E31" s="6">
        <f t="shared" ca="1" si="0"/>
        <v>2901</v>
      </c>
      <c r="F31" s="6">
        <f t="shared" ca="1" si="1"/>
        <v>2901</v>
      </c>
      <c r="G31" s="4"/>
      <c r="H31" s="4"/>
    </row>
    <row r="32" spans="1:8" x14ac:dyDescent="0.2">
      <c r="A32" s="3" t="s">
        <v>60</v>
      </c>
      <c r="B32" s="2" t="s">
        <v>61</v>
      </c>
      <c r="C32" s="6" t="s">
        <v>41</v>
      </c>
      <c r="D32" s="6">
        <v>1</v>
      </c>
      <c r="E32" s="6">
        <f t="shared" ca="1" si="0"/>
        <v>3621</v>
      </c>
      <c r="F32" s="6">
        <f t="shared" ca="1" si="1"/>
        <v>3621</v>
      </c>
      <c r="G32" s="4"/>
      <c r="H32" s="4"/>
    </row>
    <row r="33" spans="1:8" x14ac:dyDescent="0.2">
      <c r="A33" s="3" t="s">
        <v>62</v>
      </c>
      <c r="B33" s="2" t="s">
        <v>63</v>
      </c>
      <c r="C33" s="6" t="s">
        <v>41</v>
      </c>
      <c r="D33" s="6">
        <v>1</v>
      </c>
      <c r="E33" s="6">
        <f t="shared" ca="1" si="0"/>
        <v>3086</v>
      </c>
      <c r="F33" s="6">
        <f t="shared" ca="1" si="1"/>
        <v>3086</v>
      </c>
      <c r="G33" s="4"/>
      <c r="H33" s="4"/>
    </row>
    <row r="34" spans="1:8" x14ac:dyDescent="0.2">
      <c r="A34" s="3" t="s">
        <v>64</v>
      </c>
      <c r="B34" s="2" t="s">
        <v>65</v>
      </c>
      <c r="C34" s="6" t="s">
        <v>41</v>
      </c>
      <c r="D34" s="6">
        <v>1</v>
      </c>
      <c r="E34" s="6">
        <f t="shared" ca="1" si="0"/>
        <v>3627</v>
      </c>
      <c r="F34" s="6">
        <f t="shared" ca="1" si="1"/>
        <v>3627</v>
      </c>
      <c r="G34" s="4"/>
      <c r="H34" s="4"/>
    </row>
    <row r="35" spans="1:8" x14ac:dyDescent="0.2">
      <c r="A35" s="3" t="s">
        <v>66</v>
      </c>
      <c r="B35" s="2" t="s">
        <v>67</v>
      </c>
      <c r="C35" s="6" t="s">
        <v>41</v>
      </c>
      <c r="D35" s="6">
        <v>1</v>
      </c>
      <c r="E35" s="6">
        <f t="shared" ca="1" si="0"/>
        <v>3205</v>
      </c>
      <c r="F35" s="6">
        <f t="shared" ca="1" si="1"/>
        <v>3205</v>
      </c>
      <c r="G35" s="4"/>
      <c r="H35" s="4"/>
    </row>
    <row r="36" spans="1:8" x14ac:dyDescent="0.2">
      <c r="A36" s="3" t="s">
        <v>68</v>
      </c>
      <c r="B36" s="2" t="s">
        <v>69</v>
      </c>
      <c r="C36" s="6" t="s">
        <v>41</v>
      </c>
      <c r="D36" s="6">
        <v>1</v>
      </c>
      <c r="E36" s="6">
        <f t="shared" ca="1" si="0"/>
        <v>3264</v>
      </c>
      <c r="F36" s="6">
        <f t="shared" ca="1" si="1"/>
        <v>3264</v>
      </c>
      <c r="G36" s="4"/>
      <c r="H36" s="4"/>
    </row>
    <row r="37" spans="1:8" x14ac:dyDescent="0.2">
      <c r="A37" s="3" t="s">
        <v>70</v>
      </c>
      <c r="B37" s="2" t="s">
        <v>71</v>
      </c>
      <c r="C37" s="6" t="s">
        <v>41</v>
      </c>
      <c r="D37" s="6">
        <v>1</v>
      </c>
      <c r="E37" s="6">
        <f t="shared" ca="1" si="0"/>
        <v>3433</v>
      </c>
      <c r="F37" s="6">
        <f t="shared" ca="1" si="1"/>
        <v>3433</v>
      </c>
      <c r="G37" s="4"/>
      <c r="H37" s="4"/>
    </row>
    <row r="38" spans="1:8" x14ac:dyDescent="0.2">
      <c r="A38" s="3" t="s">
        <v>72</v>
      </c>
      <c r="B38" s="2" t="s">
        <v>73</v>
      </c>
      <c r="C38" s="6" t="s">
        <v>41</v>
      </c>
      <c r="D38" s="6">
        <v>1</v>
      </c>
      <c r="E38" s="6">
        <f t="shared" ca="1" si="0"/>
        <v>3582</v>
      </c>
      <c r="F38" s="6">
        <f t="shared" ca="1" si="1"/>
        <v>3582</v>
      </c>
      <c r="G38" s="4"/>
      <c r="H38" s="4"/>
    </row>
    <row r="39" spans="1:8" x14ac:dyDescent="0.2">
      <c r="A39" s="3" t="s">
        <v>74</v>
      </c>
      <c r="B39" s="2" t="s">
        <v>75</v>
      </c>
      <c r="C39" s="6" t="s">
        <v>41</v>
      </c>
      <c r="D39" s="6">
        <v>1</v>
      </c>
      <c r="E39" s="6">
        <f t="shared" ca="1" si="0"/>
        <v>3394</v>
      </c>
      <c r="F39" s="6">
        <f t="shared" ca="1" si="1"/>
        <v>3394</v>
      </c>
      <c r="G39" s="4"/>
      <c r="H39" s="4"/>
    </row>
    <row r="40" spans="1:8" x14ac:dyDescent="0.2">
      <c r="A40" s="3" t="s">
        <v>76</v>
      </c>
      <c r="B40" s="2" t="s">
        <v>77</v>
      </c>
      <c r="C40" s="6"/>
      <c r="D40" s="6"/>
      <c r="E40" s="6"/>
      <c r="F40" s="6"/>
      <c r="G40" s="4"/>
      <c r="H40" s="6" t="s">
        <v>78</v>
      </c>
    </row>
    <row r="41" spans="1:8" x14ac:dyDescent="0.2">
      <c r="A41" s="3" t="s">
        <v>79</v>
      </c>
      <c r="B41" s="2" t="s">
        <v>80</v>
      </c>
      <c r="C41" s="6"/>
      <c r="D41" s="6"/>
      <c r="E41" s="6"/>
      <c r="F41" s="6"/>
      <c r="G41" s="4"/>
      <c r="H41" s="7" t="s">
        <v>81</v>
      </c>
    </row>
    <row r="42" spans="1:8" x14ac:dyDescent="0.2">
      <c r="A42" s="3" t="s">
        <v>82</v>
      </c>
      <c r="B42" s="2" t="s">
        <v>83</v>
      </c>
      <c r="C42" s="6"/>
      <c r="D42" s="6"/>
      <c r="E42" s="6"/>
      <c r="F42" s="6"/>
      <c r="G42" s="4"/>
      <c r="H42" s="7" t="s">
        <v>84</v>
      </c>
    </row>
    <row r="43" spans="1:8" x14ac:dyDescent="0.2">
      <c r="A43" s="3" t="s">
        <v>85</v>
      </c>
      <c r="B43" s="2" t="s">
        <v>86</v>
      </c>
      <c r="C43" s="6" t="s">
        <v>20</v>
      </c>
      <c r="D43" s="6">
        <v>0.1</v>
      </c>
      <c r="E43" s="6">
        <f ca="1">RANDBETWEEN(2000,6000)</f>
        <v>4449</v>
      </c>
      <c r="F43" s="6">
        <f ca="1">E43*D43</f>
        <v>444.90000000000003</v>
      </c>
      <c r="G43" s="4"/>
      <c r="H43" s="7"/>
    </row>
    <row r="44" spans="1:8" ht="15.75" customHeight="1" x14ac:dyDescent="0.2">
      <c r="A44" s="3" t="s">
        <v>87</v>
      </c>
      <c r="B44" s="9" t="s">
        <v>88</v>
      </c>
      <c r="C44" s="6" t="s">
        <v>20</v>
      </c>
      <c r="D44" s="4"/>
      <c r="E44" s="4"/>
      <c r="F44" s="4"/>
      <c r="G44" s="4"/>
      <c r="H44" s="7"/>
    </row>
    <row r="45" spans="1:8" x14ac:dyDescent="0.2">
      <c r="A45" s="3" t="s">
        <v>89</v>
      </c>
      <c r="B45" s="9" t="s">
        <v>90</v>
      </c>
      <c r="C45" s="6" t="s">
        <v>20</v>
      </c>
      <c r="D45" s="4"/>
      <c r="E45" s="4"/>
      <c r="F45" s="4"/>
      <c r="G45" s="4"/>
      <c r="H45" s="7"/>
    </row>
    <row r="46" spans="1:8" x14ac:dyDescent="0.2">
      <c r="A46" s="3" t="s">
        <v>91</v>
      </c>
      <c r="B46" s="9" t="s">
        <v>92</v>
      </c>
      <c r="C46" s="6" t="s">
        <v>20</v>
      </c>
      <c r="D46" s="4"/>
      <c r="E46" s="4"/>
      <c r="F46" s="4"/>
      <c r="G46" s="4"/>
      <c r="H46" s="7"/>
    </row>
    <row r="47" spans="1:8" x14ac:dyDescent="0.2">
      <c r="A47" s="3" t="s">
        <v>93</v>
      </c>
      <c r="B47" s="9" t="s">
        <v>94</v>
      </c>
      <c r="C47" s="6" t="s">
        <v>20</v>
      </c>
      <c r="D47" s="4"/>
      <c r="E47" s="4"/>
      <c r="F47" s="4"/>
      <c r="G47" s="4"/>
      <c r="H47" s="6"/>
    </row>
    <row r="48" spans="1:8" x14ac:dyDescent="0.2">
      <c r="A48" s="3" t="s">
        <v>95</v>
      </c>
      <c r="B48" s="9" t="s">
        <v>96</v>
      </c>
      <c r="C48" s="6" t="s">
        <v>20</v>
      </c>
      <c r="D48" s="4"/>
      <c r="E48" s="4"/>
      <c r="F48" s="4"/>
      <c r="G48" s="4"/>
      <c r="H48" s="6"/>
    </row>
    <row r="49" spans="1:8" x14ac:dyDescent="0.2">
      <c r="A49" s="3" t="s">
        <v>97</v>
      </c>
      <c r="B49" s="9" t="s">
        <v>98</v>
      </c>
      <c r="C49" s="6" t="s">
        <v>99</v>
      </c>
      <c r="D49" s="4"/>
      <c r="E49" s="4"/>
      <c r="F49" s="4"/>
      <c r="G49" s="4"/>
      <c r="H49" s="6"/>
    </row>
    <row r="50" spans="1:8" x14ac:dyDescent="0.2">
      <c r="A50" s="3" t="s">
        <v>100</v>
      </c>
      <c r="B50" s="9" t="s">
        <v>101</v>
      </c>
      <c r="C50" s="6" t="s">
        <v>102</v>
      </c>
      <c r="D50" s="4"/>
      <c r="E50" s="4"/>
      <c r="F50" s="4"/>
      <c r="G50" s="4"/>
      <c r="H50" s="6"/>
    </row>
    <row r="51" spans="1:8" x14ac:dyDescent="0.2">
      <c r="A51" s="17" t="s">
        <v>108</v>
      </c>
      <c r="B51" s="18" t="s">
        <v>109</v>
      </c>
      <c r="C51" s="19"/>
      <c r="D51" s="19"/>
      <c r="E51" s="19"/>
      <c r="F51" s="19"/>
      <c r="G51" s="19"/>
      <c r="H51" s="20"/>
    </row>
    <row r="52" spans="1:8" x14ac:dyDescent="0.2">
      <c r="A52" s="3" t="s">
        <v>103</v>
      </c>
      <c r="B52" s="9" t="s">
        <v>104</v>
      </c>
      <c r="C52" s="4"/>
      <c r="D52" s="4"/>
      <c r="E52" s="4"/>
      <c r="F52" s="4"/>
      <c r="G52" s="4"/>
      <c r="H52" s="10" t="s">
        <v>105</v>
      </c>
    </row>
    <row r="53" spans="1:8" x14ac:dyDescent="0.2">
      <c r="A53" s="3" t="s">
        <v>106</v>
      </c>
      <c r="B53" s="3" t="s">
        <v>107</v>
      </c>
      <c r="C53" s="4"/>
      <c r="D53" s="4"/>
      <c r="E53" s="4"/>
      <c r="F53" s="4"/>
      <c r="G53" s="4"/>
      <c r="H53" s="11" t="s">
        <v>105</v>
      </c>
    </row>
    <row r="54" spans="1:8" x14ac:dyDescent="0.2">
      <c r="A54" s="12"/>
      <c r="B54" s="13"/>
      <c r="C54" s="4"/>
      <c r="D54" s="4"/>
      <c r="E54" s="4"/>
      <c r="F54" s="4"/>
      <c r="G54" s="4"/>
      <c r="H54" s="4"/>
    </row>
    <row r="55" spans="1:8" x14ac:dyDescent="0.2">
      <c r="A55" s="12"/>
      <c r="B55" s="13"/>
      <c r="C55" s="4"/>
      <c r="D55" s="4"/>
      <c r="E55" s="4"/>
      <c r="F55" s="4"/>
      <c r="G55" s="4"/>
      <c r="H55" s="4"/>
    </row>
    <row r="56" spans="1:8" x14ac:dyDescent="0.2">
      <c r="A56" s="12"/>
      <c r="B56" s="13"/>
      <c r="C56" s="4"/>
      <c r="D56" s="4"/>
      <c r="E56" s="4"/>
      <c r="F56" s="4"/>
      <c r="G56" s="4"/>
      <c r="H56" s="4"/>
    </row>
    <row r="57" spans="1:8" x14ac:dyDescent="0.2">
      <c r="A57" s="12"/>
      <c r="B57" s="13"/>
      <c r="C57" s="4"/>
      <c r="D57" s="4"/>
      <c r="E57" s="4"/>
      <c r="F57" s="4"/>
      <c r="G57" s="4"/>
      <c r="H57" s="4"/>
    </row>
    <row r="58" spans="1:8" x14ac:dyDescent="0.2">
      <c r="A58" s="12"/>
      <c r="B58" s="13"/>
      <c r="C58" s="4"/>
      <c r="D58" s="4"/>
      <c r="E58" s="4"/>
      <c r="F58" s="4"/>
      <c r="G58" s="4"/>
      <c r="H58" s="4"/>
    </row>
    <row r="59" spans="1:8" x14ac:dyDescent="0.2">
      <c r="A59" s="12"/>
      <c r="B59" s="13"/>
      <c r="C59" s="4"/>
      <c r="D59" s="4"/>
      <c r="E59" s="4"/>
      <c r="F59" s="4"/>
      <c r="G59" s="4"/>
      <c r="H59" s="4"/>
    </row>
    <row r="60" spans="1:8" x14ac:dyDescent="0.2">
      <c r="A60" s="12"/>
      <c r="B60" s="13"/>
      <c r="C60" s="4"/>
      <c r="D60" s="4"/>
      <c r="E60" s="4"/>
      <c r="F60" s="4"/>
      <c r="G60" s="4"/>
      <c r="H60" s="4"/>
    </row>
    <row r="61" spans="1:8" x14ac:dyDescent="0.2">
      <c r="A61" s="12"/>
      <c r="B61" s="13"/>
      <c r="C61" s="4"/>
      <c r="D61" s="4"/>
      <c r="E61" s="4"/>
      <c r="F61" s="4"/>
      <c r="G61" s="4"/>
      <c r="H61" s="4"/>
    </row>
    <row r="62" spans="1:8" x14ac:dyDescent="0.2">
      <c r="A62" s="12"/>
      <c r="B62" s="13"/>
      <c r="C62" s="4"/>
      <c r="D62" s="4"/>
      <c r="E62" s="4"/>
      <c r="F62" s="4"/>
      <c r="G62" s="4"/>
      <c r="H62" s="4"/>
    </row>
    <row r="63" spans="1:8" x14ac:dyDescent="0.2">
      <c r="A63" s="12"/>
      <c r="B63" s="13"/>
      <c r="C63" s="4"/>
      <c r="D63" s="4"/>
      <c r="E63" s="4"/>
      <c r="F63" s="4"/>
      <c r="G63" s="4"/>
      <c r="H63" s="4"/>
    </row>
    <row r="64" spans="1:8" x14ac:dyDescent="0.2">
      <c r="A64" s="12"/>
      <c r="B64" s="13"/>
      <c r="C64" s="4"/>
      <c r="D64" s="4"/>
      <c r="E64" s="4"/>
      <c r="F64" s="4"/>
      <c r="G64" s="4"/>
      <c r="H64" s="4"/>
    </row>
    <row r="65" spans="1:8" x14ac:dyDescent="0.2">
      <c r="A65" s="4"/>
      <c r="B65" s="14"/>
      <c r="C65" s="4"/>
      <c r="D65" s="4"/>
      <c r="E65" s="4"/>
      <c r="F65" s="4"/>
      <c r="G65" s="4"/>
      <c r="H65" s="4"/>
    </row>
    <row r="66" spans="1:8" x14ac:dyDescent="0.2">
      <c r="A66" s="4"/>
      <c r="B66" s="14"/>
      <c r="C66" s="4"/>
      <c r="D66" s="4"/>
      <c r="E66" s="4"/>
      <c r="F66" s="4"/>
      <c r="G66" s="4"/>
      <c r="H66" s="4"/>
    </row>
    <row r="67" spans="1:8" x14ac:dyDescent="0.2">
      <c r="A67" s="4"/>
      <c r="B67" s="14"/>
      <c r="C67" s="4"/>
      <c r="D67" s="4"/>
      <c r="E67" s="4"/>
      <c r="F67" s="4"/>
      <c r="G67" s="4"/>
      <c r="H67" s="4"/>
    </row>
    <row r="68" spans="1:8" x14ac:dyDescent="0.2">
      <c r="B68" s="15"/>
    </row>
    <row r="69" spans="1:8" x14ac:dyDescent="0.2">
      <c r="B69" s="15"/>
    </row>
    <row r="70" spans="1:8" x14ac:dyDescent="0.2">
      <c r="B70" s="15"/>
    </row>
    <row r="71" spans="1:8" x14ac:dyDescent="0.2">
      <c r="B71" s="15"/>
    </row>
    <row r="72" spans="1:8" x14ac:dyDescent="0.2">
      <c r="B72" s="15"/>
    </row>
    <row r="73" spans="1:8" x14ac:dyDescent="0.2">
      <c r="B73" s="15"/>
    </row>
    <row r="74" spans="1:8" x14ac:dyDescent="0.2">
      <c r="B74" s="15"/>
    </row>
    <row r="75" spans="1:8" x14ac:dyDescent="0.2">
      <c r="B75" s="15"/>
    </row>
    <row r="76" spans="1:8" x14ac:dyDescent="0.2">
      <c r="B76" s="15"/>
    </row>
    <row r="77" spans="1:8" x14ac:dyDescent="0.2">
      <c r="B77" s="15"/>
    </row>
    <row r="78" spans="1:8" x14ac:dyDescent="0.2">
      <c r="B78" s="15"/>
    </row>
    <row r="79" spans="1:8" x14ac:dyDescent="0.2">
      <c r="B79" s="15"/>
    </row>
    <row r="80" spans="1:8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</sheetData>
  <mergeCells count="3">
    <mergeCell ref="E15:F15"/>
    <mergeCell ref="E16:F16"/>
    <mergeCell ref="E17:F17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160" zoomScaleNormal="160" workbookViewId="0">
      <selection activeCell="N14" sqref="N14"/>
    </sheetView>
  </sheetViews>
  <sheetFormatPr defaultColWidth="9" defaultRowHeight="12.75" x14ac:dyDescent="0.2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ColWidth="9" defaultRowHeight="12.75" x14ac:dyDescent="0.2"/>
  <sheetData/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1" sqref="U21"/>
    </sheetView>
  </sheetViews>
  <sheetFormatPr defaultColWidth="9" defaultRowHeight="12.75" x14ac:dyDescent="0.2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Acquisition</vt:lpstr>
      <vt:lpstr>Warning Flag</vt:lpstr>
      <vt:lpstr>Protection Flag</vt:lpstr>
      <vt:lpstr>Fault.Status Flag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 ENGINEER</dc:creator>
  <cp:lastModifiedBy>USER-</cp:lastModifiedBy>
  <dcterms:created xsi:type="dcterms:W3CDTF">2023-12-21T01:53:00Z</dcterms:created>
  <dcterms:modified xsi:type="dcterms:W3CDTF">2024-03-12T10:36:16Z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DDEAFABA2ADE4332BAB44DD70DEF455E</vt:lpwstr>
  </property>
  <property fmtid="{D5CDD505-2E9C-101B-9397-08002B2CF9AE}" pid="3" name="KSOProductBuildVer">
    <vt:lpwstr>2052-11.1.0.13703</vt:lpwstr>
  </property>
</Properties>
</file>