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ong.le\Local_Drive\Report\"/>
    </mc:Choice>
  </mc:AlternateContent>
  <xr:revisionPtr revIDLastSave="0" documentId="13_ncr:1_{41B22E59-27AA-4E82-B349-449F73DEFB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FVN" sheetId="1" r:id="rId1"/>
    <sheet name="1.MasterPendingList" sheetId="3" r:id="rId2"/>
    <sheet name="Summary 01-Sep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FDS_HYPERLINK_TOGGLE_STATE__" hidden="1">"ON"</definedName>
    <definedName name="_xlnm._FilterDatabase" localSheetId="1" hidden="1">'1.MasterPendingList'!$A$4:$AP$187</definedName>
    <definedName name="_xlnm._FilterDatabase" localSheetId="2" hidden="1">'Summary 01-Sep'!#REF!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[1]consolidated!#REF!</definedName>
    <definedName name="_Key2" localSheetId="2" hidden="1">[1]consolidated!#REF!</definedName>
    <definedName name="_Key2" hidden="1">[1]consolidated!#REF!</definedName>
    <definedName name="_key3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hidden="1">#REF!</definedName>
    <definedName name="AccessDatabase" hidden="1">"D:\Compensation\comp data 2001.xls"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localSheetId="1" hidden="1">#REF!</definedName>
    <definedName name="AS2TickmarkLS" localSheetId="2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" localSheetId="1" hidden="1">#REF!</definedName>
    <definedName name="d" localSheetId="2" hidden="1">#REF!</definedName>
    <definedName name="d" hidden="1">#REF!</definedName>
    <definedName name="HTML_CodePage" hidden="1">1252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39191.5891666667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mlist" localSheetId="1">'1.MasterPendingList'!$B$4:$AP$188</definedName>
    <definedName name="mlist" localSheetId="2">'[7]1.MasterPendingList'!$B$4:$AP$188</definedName>
    <definedName name="mlist">#REF!</definedName>
    <definedName name="mNo" localSheetId="1">'1.MasterPendingList'!$B$4:$B$188</definedName>
    <definedName name="mNo" localSheetId="2">'[7]1.MasterPendingList'!$B$4:$B$188</definedName>
    <definedName name="mNo">#REF!</definedName>
    <definedName name="mTitle" localSheetId="1">'1.MasterPendingList'!$B$4:$AP$4</definedName>
    <definedName name="mTitle" localSheetId="2">'[7]1.MasterPendingList'!$B$4:$AP$4</definedName>
    <definedName name="mTitle">#REF!</definedName>
    <definedName name="RCBNo" localSheetId="1">[8]RCB!$B$5:$B$150</definedName>
    <definedName name="RCBNo" localSheetId="2">[8]RCB!$B$5:$B$150</definedName>
    <definedName name="RCBNo">[2]RCB!$B$5:$B$150</definedName>
    <definedName name="RCBTable" localSheetId="1">[8]RCB!$B$5:$AN$150</definedName>
    <definedName name="RCBTable" localSheetId="2">[8]RCB!$B$5:$AN$150</definedName>
    <definedName name="RCBTable">[2]RCB!$B$5:$AN$150</definedName>
    <definedName name="RCBTitle" localSheetId="1">[8]RCB!$B$5:$AN$5</definedName>
    <definedName name="RCBTitle" localSheetId="2">[8]RCB!$B$5:$AN$5</definedName>
    <definedName name="RCBTitle">[2]RCB!$B$5:$AN$5</definedName>
    <definedName name="refill" hidden="1">'[3]mdd &amp; co Fdr jan.02 '!$A$33:$M$147</definedName>
    <definedName name="ss" hidden="1">'[4]Inter unit set off'!$C$7</definedName>
    <definedName name="TextRefCopyRangeCount" hidden="1">2</definedName>
    <definedName name="XREF_COLUMN_1" localSheetId="1" hidden="1">#REF!</definedName>
    <definedName name="XREF_COLUMN_1" localSheetId="2" hidden="1">#REF!</definedName>
    <definedName name="XREF_COLUMN_1" hidden="1">#REF!</definedName>
    <definedName name="XREF_COLUMN_15" localSheetId="1" hidden="1">[5]Consolidated!#REF!</definedName>
    <definedName name="XREF_COLUMN_15" localSheetId="2" hidden="1">[5]Consolidated!#REF!</definedName>
    <definedName name="XREF_COLUMN_15" hidden="1">[5]Consolidated!#REF!</definedName>
    <definedName name="XREF_COLUMN_2" localSheetId="1" hidden="1">#REF!</definedName>
    <definedName name="XREF_COLUMN_2" localSheetId="2" hidden="1">#REF!</definedName>
    <definedName name="XREF_COLUMN_2" hidden="1">#REF!</definedName>
    <definedName name="XREF_COLUMN_3" localSheetId="1" hidden="1">#REF!</definedName>
    <definedName name="XREF_COLUMN_3" localSheetId="2" hidden="1">#REF!</definedName>
    <definedName name="XREF_COLUMN_3" hidden="1">#REF!</definedName>
    <definedName name="XREF_COLUMN_7" localSheetId="1" hidden="1">#REF!</definedName>
    <definedName name="XREF_COLUMN_7" localSheetId="2" hidden="1">#REF!</definedName>
    <definedName name="XREF_COLUMN_7" hidden="1">#REF!</definedName>
    <definedName name="XRefActiveRow" localSheetId="1" hidden="1">#REF!</definedName>
    <definedName name="XRefActiveRow" localSheetId="2" hidden="1">#REF!</definedName>
    <definedName name="XRefActiveRow" hidden="1">#REF!</definedName>
    <definedName name="XRefColumnsCount" hidden="1">12</definedName>
    <definedName name="XRefCopy1" localSheetId="1" hidden="1">#REF!</definedName>
    <definedName name="XRefCopy1" localSheetId="2" hidden="1">#REF!</definedName>
    <definedName name="XRefCopy1" hidden="1">#REF!</definedName>
    <definedName name="XRefCopy1Row" localSheetId="1" hidden="1">#REF!</definedName>
    <definedName name="XRefCopy1Row" localSheetId="2" hidden="1">#REF!</definedName>
    <definedName name="XRefCopy1Row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2Row" localSheetId="1" hidden="1">#REF!</definedName>
    <definedName name="XRefCopy2Row" localSheetId="2" hidden="1">#REF!</definedName>
    <definedName name="XRefCopy2Row" hidden="1">#REF!</definedName>
    <definedName name="XRefCopy3" localSheetId="1" hidden="1">#REF!</definedName>
    <definedName name="XRefCopy3" localSheetId="2" hidden="1">#REF!</definedName>
    <definedName name="XRefCopy3" hidden="1">#REF!</definedName>
    <definedName name="XRefCopy3Row" localSheetId="1" hidden="1">#REF!</definedName>
    <definedName name="XRefCopy3Row" localSheetId="2" hidden="1">#REF!</definedName>
    <definedName name="XRefCopy3Row" hidden="1">#REF!</definedName>
    <definedName name="XRefCopy4" localSheetId="1" hidden="1">#REF!</definedName>
    <definedName name="XRefCopy4" localSheetId="2" hidden="1">#REF!</definedName>
    <definedName name="XRefCopy4" hidden="1">#REF!</definedName>
    <definedName name="XRefCopy4Row" localSheetId="1" hidden="1">#REF!</definedName>
    <definedName name="XRefCopy4Row" localSheetId="2" hidden="1">#REF!</definedName>
    <definedName name="XRefCopy4Row" hidden="1">#REF!</definedName>
    <definedName name="XRefCopy5" localSheetId="1" hidden="1">#REF!</definedName>
    <definedName name="XRefCopy5" localSheetId="2" hidden="1">#REF!</definedName>
    <definedName name="XRefCopy5" hidden="1">#REF!</definedName>
    <definedName name="XRefCopy5Row" localSheetId="1" hidden="1">#REF!</definedName>
    <definedName name="XRefCopy5Row" localSheetId="2" hidden="1">#REF!</definedName>
    <definedName name="XRefCopy5Row" hidden="1">#REF!</definedName>
    <definedName name="XRefCopy6" localSheetId="1" hidden="1">#REF!</definedName>
    <definedName name="XRefCopy6" localSheetId="2" hidden="1">#REF!</definedName>
    <definedName name="XRefCopy6" hidden="1">#REF!</definedName>
    <definedName name="XRefCopy6Row" localSheetId="1" hidden="1">#REF!</definedName>
    <definedName name="XRefCopy6Row" localSheetId="2" hidden="1">#REF!</definedName>
    <definedName name="XRefCopy6Row" hidden="1">#REF!</definedName>
    <definedName name="XRefCopy7" localSheetId="1" hidden="1">#REF!</definedName>
    <definedName name="XRefCopy7" localSheetId="2" hidden="1">#REF!</definedName>
    <definedName name="XRefCopy7" hidden="1">#REF!</definedName>
    <definedName name="XRefCopy7Row" localSheetId="1" hidden="1">[6]XREF!#REF!</definedName>
    <definedName name="XRefCopy7Row" localSheetId="2" hidden="1">[6]XREF!#REF!</definedName>
    <definedName name="XRefCopy7Row" hidden="1">[6]XREF!#REF!</definedName>
    <definedName name="XRefCopyRangeCount" hidden="1">7</definedName>
    <definedName name="XRefPaste1" localSheetId="1" hidden="1">#REF!</definedName>
    <definedName name="XRefPaste1" localSheetId="2" hidden="1">#REF!</definedName>
    <definedName name="XRefPaste1" hidden="1">#REF!</definedName>
    <definedName name="XRefPaste110Row" localSheetId="1" hidden="1">[6]XREF!#REF!</definedName>
    <definedName name="XRefPaste110Row" localSheetId="2" hidden="1">[6]XREF!#REF!</definedName>
    <definedName name="XRefPaste110Row" hidden="1">[6]XREF!#REF!</definedName>
    <definedName name="XRefPaste111Row" localSheetId="2" hidden="1">[6]XREF!#REF!</definedName>
    <definedName name="XRefPaste111Row" hidden="1">[6]XREF!#REF!</definedName>
    <definedName name="XRefPaste112Row" localSheetId="2" hidden="1">[6]XREF!#REF!</definedName>
    <definedName name="XRefPaste112Row" hidden="1">[6]XREF!#REF!</definedName>
    <definedName name="XRefPaste113Row" localSheetId="2" hidden="1">[6]XREF!#REF!</definedName>
    <definedName name="XRefPaste113Row" hidden="1">[6]XREF!#REF!</definedName>
    <definedName name="XRefPaste120Row" localSheetId="2" hidden="1">[6]XREF!#REF!</definedName>
    <definedName name="XRefPaste120Row" hidden="1">[6]XREF!#REF!</definedName>
    <definedName name="XRefPaste121Row" localSheetId="2" hidden="1">[6]XREF!#REF!</definedName>
    <definedName name="XRefPaste121Row" hidden="1">[6]XREF!#REF!</definedName>
    <definedName name="XRefPaste1Row" localSheetId="1" hidden="1">#REF!</definedName>
    <definedName name="XRefPaste1Row" localSheetId="2" hidden="1">#REF!</definedName>
    <definedName name="XRefPaste1Row" hidden="1">#REF!</definedName>
    <definedName name="XRefPaste2" localSheetId="1" hidden="1">#REF!</definedName>
    <definedName name="XRefPaste2" localSheetId="2" hidden="1">#REF!</definedName>
    <definedName name="XRefPaste2" hidden="1">#REF!</definedName>
    <definedName name="XRefPaste2Row" localSheetId="1" hidden="1">#REF!</definedName>
    <definedName name="XRefPaste2Row" localSheetId="2" hidden="1">#REF!</definedName>
    <definedName name="XRefPaste2Row" hidden="1">#REF!</definedName>
    <definedName name="XRefPaste3" localSheetId="1" hidden="1">#REF!</definedName>
    <definedName name="XRefPaste3" localSheetId="2" hidden="1">#REF!</definedName>
    <definedName name="XRefPaste3" hidden="1">#REF!</definedName>
    <definedName name="XRefPaste3Row" localSheetId="1" hidden="1">#REF!</definedName>
    <definedName name="XRefPaste3Row" localSheetId="2" hidden="1">#REF!</definedName>
    <definedName name="XRefPaste3Row" hidden="1">#REF!</definedName>
    <definedName name="XRefPaste4" localSheetId="1" hidden="1">#REF!</definedName>
    <definedName name="XRefPaste4" localSheetId="2" hidden="1">#REF!</definedName>
    <definedName name="XRefPaste4" hidden="1">#REF!</definedName>
    <definedName name="XRefPaste4Row" localSheetId="1" hidden="1">#REF!</definedName>
    <definedName name="XRefPaste4Row" localSheetId="2" hidden="1">#REF!</definedName>
    <definedName name="XRefPaste4Row" hidden="1">#REF!</definedName>
    <definedName name="XRefPaste5" localSheetId="1" hidden="1">#REF!</definedName>
    <definedName name="XRefPaste5" localSheetId="2" hidden="1">#REF!</definedName>
    <definedName name="XRefPaste5" hidden="1">#REF!</definedName>
    <definedName name="XRefPaste5Row" localSheetId="1" hidden="1">#REF!</definedName>
    <definedName name="XRefPaste5Row" localSheetId="2" hidden="1">#REF!</definedName>
    <definedName name="XRefPaste5Row" hidden="1">#REF!</definedName>
    <definedName name="XRefPaste7" localSheetId="1" hidden="1">#REF!</definedName>
    <definedName name="XRefPaste7" localSheetId="2" hidden="1">#REF!</definedName>
    <definedName name="XRefPaste7" hidden="1">#REF!</definedName>
    <definedName name="XRefPaste7Row" localSheetId="1" hidden="1">#REF!</definedName>
    <definedName name="XRefPaste7Row" localSheetId="2" hidden="1">#REF!</definedName>
    <definedName name="XRefPaste7Row" hidden="1">#REF!</definedName>
    <definedName name="XRefPaste8" localSheetId="1" hidden="1">#REF!</definedName>
    <definedName name="XRefPaste8" localSheetId="2" hidden="1">#REF!</definedName>
    <definedName name="XRefPaste8" hidden="1">#REF!</definedName>
    <definedName name="XRefPaste8Row" localSheetId="1" hidden="1">#REF!</definedName>
    <definedName name="XRefPaste8Row" localSheetId="2" hidden="1">#REF!</definedName>
    <definedName name="XRefPaste8Row" hidden="1">#REF!</definedName>
    <definedName name="XRefPasteRangeCount" hidden="1">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" l="1"/>
  <c r="A22" i="4"/>
  <c r="C20" i="4"/>
  <c r="B20" i="4"/>
  <c r="C19" i="4"/>
  <c r="B19" i="4"/>
  <c r="C18" i="4"/>
  <c r="B18" i="4"/>
  <c r="A16" i="4" s="1"/>
  <c r="A1" i="4"/>
  <c r="AP188" i="3"/>
  <c r="AO188" i="3"/>
  <c r="AN188" i="3"/>
  <c r="A188" i="3"/>
  <c r="AP187" i="3"/>
  <c r="AO187" i="3"/>
  <c r="AN187" i="3"/>
  <c r="A187" i="3"/>
  <c r="AP186" i="3"/>
  <c r="AO186" i="3"/>
  <c r="AN186" i="3"/>
  <c r="A186" i="3"/>
  <c r="AP185" i="3"/>
  <c r="AO185" i="3"/>
  <c r="AN185" i="3"/>
  <c r="A185" i="3"/>
  <c r="AP184" i="3"/>
  <c r="AO184" i="3"/>
  <c r="AN184" i="3"/>
  <c r="A184" i="3"/>
  <c r="AP183" i="3"/>
  <c r="AO183" i="3"/>
  <c r="AN183" i="3"/>
  <c r="A183" i="3"/>
  <c r="AP182" i="3"/>
  <c r="AO182" i="3"/>
  <c r="AN182" i="3"/>
  <c r="A182" i="3"/>
  <c r="AP181" i="3"/>
  <c r="AO181" i="3"/>
  <c r="AN181" i="3"/>
  <c r="A181" i="3"/>
  <c r="AP180" i="3"/>
  <c r="AO180" i="3"/>
  <c r="AN180" i="3"/>
  <c r="A180" i="3"/>
  <c r="AP179" i="3"/>
  <c r="AO179" i="3"/>
  <c r="AN179" i="3"/>
  <c r="A179" i="3"/>
  <c r="AP178" i="3"/>
  <c r="AO178" i="3"/>
  <c r="AN178" i="3"/>
  <c r="A178" i="3"/>
  <c r="AP177" i="3"/>
  <c r="AO177" i="3"/>
  <c r="AN177" i="3"/>
  <c r="A177" i="3"/>
  <c r="AP176" i="3"/>
  <c r="AO176" i="3"/>
  <c r="AN176" i="3"/>
  <c r="A176" i="3"/>
  <c r="AP175" i="3"/>
  <c r="AO175" i="3"/>
  <c r="AN175" i="3"/>
  <c r="A175" i="3"/>
  <c r="AP174" i="3"/>
  <c r="AO174" i="3"/>
  <c r="AN174" i="3"/>
  <c r="A174" i="3"/>
  <c r="AP173" i="3"/>
  <c r="AO173" i="3"/>
  <c r="AN173" i="3"/>
  <c r="A173" i="3"/>
  <c r="AP172" i="3"/>
  <c r="AO172" i="3"/>
  <c r="AN172" i="3"/>
  <c r="A172" i="3"/>
  <c r="AP171" i="3"/>
  <c r="AO171" i="3"/>
  <c r="AN171" i="3"/>
  <c r="A171" i="3"/>
  <c r="AP170" i="3"/>
  <c r="AO170" i="3"/>
  <c r="AN170" i="3"/>
  <c r="A170" i="3"/>
  <c r="AP169" i="3"/>
  <c r="AO169" i="3"/>
  <c r="AN169" i="3"/>
  <c r="A169" i="3"/>
  <c r="AP168" i="3"/>
  <c r="AO168" i="3"/>
  <c r="AN168" i="3"/>
  <c r="A168" i="3"/>
  <c r="AP167" i="3"/>
  <c r="AO167" i="3"/>
  <c r="AN167" i="3"/>
  <c r="A167" i="3"/>
  <c r="AP166" i="3"/>
  <c r="AO166" i="3"/>
  <c r="AN166" i="3"/>
  <c r="A166" i="3"/>
  <c r="AP165" i="3"/>
  <c r="AO165" i="3"/>
  <c r="AN165" i="3"/>
  <c r="A165" i="3"/>
  <c r="AP164" i="3"/>
  <c r="AO164" i="3"/>
  <c r="AN164" i="3"/>
  <c r="A164" i="3"/>
  <c r="AP163" i="3"/>
  <c r="AO163" i="3"/>
  <c r="AN163" i="3"/>
  <c r="A163" i="3"/>
  <c r="AP162" i="3"/>
  <c r="AO162" i="3"/>
  <c r="AN162" i="3"/>
  <c r="A162" i="3"/>
  <c r="AP161" i="3"/>
  <c r="AO161" i="3"/>
  <c r="AN161" i="3"/>
  <c r="A161" i="3"/>
  <c r="AP160" i="3"/>
  <c r="AO160" i="3"/>
  <c r="AN160" i="3"/>
  <c r="A160" i="3"/>
  <c r="AP159" i="3"/>
  <c r="AO159" i="3"/>
  <c r="AN159" i="3"/>
  <c r="A159" i="3"/>
  <c r="AP158" i="3"/>
  <c r="AO158" i="3"/>
  <c r="AN158" i="3"/>
  <c r="A158" i="3"/>
  <c r="AP157" i="3"/>
  <c r="AO157" i="3"/>
  <c r="AN157" i="3"/>
  <c r="A157" i="3"/>
  <c r="AP156" i="3"/>
  <c r="AO156" i="3"/>
  <c r="AN156" i="3"/>
  <c r="A156" i="3"/>
  <c r="AP155" i="3"/>
  <c r="AO155" i="3"/>
  <c r="AN155" i="3"/>
  <c r="A155" i="3"/>
  <c r="AP154" i="3"/>
  <c r="AO154" i="3"/>
  <c r="AN154" i="3"/>
  <c r="A154" i="3"/>
  <c r="AP153" i="3"/>
  <c r="AO153" i="3"/>
  <c r="AN153" i="3"/>
  <c r="A153" i="3"/>
  <c r="AP152" i="3"/>
  <c r="AO152" i="3"/>
  <c r="AN152" i="3"/>
  <c r="A152" i="3"/>
  <c r="AP151" i="3"/>
  <c r="AO151" i="3"/>
  <c r="AN151" i="3"/>
  <c r="A151" i="3"/>
  <c r="AP150" i="3"/>
  <c r="AO150" i="3"/>
  <c r="AN150" i="3"/>
  <c r="A150" i="3"/>
  <c r="AP149" i="3"/>
  <c r="AO149" i="3"/>
  <c r="AN149" i="3"/>
  <c r="A149" i="3"/>
  <c r="AP148" i="3"/>
  <c r="AO148" i="3"/>
  <c r="AN148" i="3"/>
  <c r="A148" i="3"/>
  <c r="AP147" i="3"/>
  <c r="AO147" i="3"/>
  <c r="AN147" i="3"/>
  <c r="A147" i="3"/>
  <c r="AP146" i="3"/>
  <c r="AO146" i="3"/>
  <c r="AN146" i="3"/>
  <c r="A146" i="3"/>
  <c r="AP145" i="3"/>
  <c r="AO145" i="3"/>
  <c r="AN145" i="3"/>
  <c r="A145" i="3"/>
  <c r="AP144" i="3"/>
  <c r="AO144" i="3"/>
  <c r="AN144" i="3"/>
  <c r="A144" i="3"/>
  <c r="AP143" i="3"/>
  <c r="AO143" i="3"/>
  <c r="AN143" i="3"/>
  <c r="A143" i="3"/>
  <c r="AP142" i="3"/>
  <c r="AO142" i="3"/>
  <c r="AN142" i="3"/>
  <c r="A142" i="3"/>
  <c r="AP141" i="3"/>
  <c r="AO141" i="3"/>
  <c r="AN141" i="3"/>
  <c r="A141" i="3"/>
  <c r="AP140" i="3"/>
  <c r="AO140" i="3"/>
  <c r="AN140" i="3"/>
  <c r="A140" i="3"/>
  <c r="AP139" i="3"/>
  <c r="AO139" i="3"/>
  <c r="AN139" i="3"/>
  <c r="A139" i="3"/>
  <c r="AP138" i="3"/>
  <c r="AO138" i="3"/>
  <c r="AN138" i="3"/>
  <c r="A138" i="3"/>
  <c r="AP137" i="3"/>
  <c r="AO137" i="3"/>
  <c r="AN137" i="3"/>
  <c r="A137" i="3"/>
  <c r="AP136" i="3"/>
  <c r="AO136" i="3"/>
  <c r="AN136" i="3"/>
  <c r="A136" i="3"/>
  <c r="AP135" i="3"/>
  <c r="AO135" i="3"/>
  <c r="AN135" i="3"/>
  <c r="A135" i="3"/>
  <c r="AP134" i="3"/>
  <c r="AO134" i="3"/>
  <c r="AN134" i="3"/>
  <c r="A134" i="3"/>
  <c r="AP133" i="3"/>
  <c r="AO133" i="3"/>
  <c r="AN133" i="3"/>
  <c r="A133" i="3"/>
  <c r="AP132" i="3"/>
  <c r="AO132" i="3"/>
  <c r="AN132" i="3"/>
  <c r="A132" i="3"/>
  <c r="AP131" i="3"/>
  <c r="AO131" i="3"/>
  <c r="AN131" i="3"/>
  <c r="A131" i="3"/>
  <c r="AP130" i="3"/>
  <c r="AO130" i="3"/>
  <c r="AN130" i="3"/>
  <c r="A130" i="3"/>
  <c r="AP129" i="3"/>
  <c r="AO129" i="3"/>
  <c r="AN129" i="3"/>
  <c r="A129" i="3"/>
  <c r="AP128" i="3"/>
  <c r="AO128" i="3"/>
  <c r="AN128" i="3"/>
  <c r="A128" i="3"/>
  <c r="AP127" i="3"/>
  <c r="AO127" i="3"/>
  <c r="AN127" i="3"/>
  <c r="A127" i="3"/>
  <c r="AP126" i="3"/>
  <c r="AO126" i="3"/>
  <c r="AN126" i="3"/>
  <c r="A126" i="3"/>
  <c r="AP125" i="3"/>
  <c r="AO125" i="3"/>
  <c r="AN125" i="3"/>
  <c r="A125" i="3"/>
  <c r="AP124" i="3"/>
  <c r="AO124" i="3"/>
  <c r="AN124" i="3"/>
  <c r="A124" i="3"/>
  <c r="AP123" i="3"/>
  <c r="AO123" i="3"/>
  <c r="AN123" i="3"/>
  <c r="A123" i="3"/>
  <c r="AP122" i="3"/>
  <c r="AO122" i="3"/>
  <c r="AN122" i="3"/>
  <c r="A122" i="3"/>
  <c r="AP121" i="3"/>
  <c r="AO121" i="3"/>
  <c r="AN121" i="3"/>
  <c r="A121" i="3"/>
  <c r="AP120" i="3"/>
  <c r="AO120" i="3"/>
  <c r="AN120" i="3"/>
  <c r="A120" i="3"/>
  <c r="AP119" i="3"/>
  <c r="AO119" i="3"/>
  <c r="AN119" i="3"/>
  <c r="A119" i="3"/>
  <c r="AP118" i="3"/>
  <c r="AO118" i="3"/>
  <c r="AN118" i="3"/>
  <c r="A118" i="3"/>
  <c r="AP117" i="3"/>
  <c r="AO117" i="3"/>
  <c r="AN117" i="3"/>
  <c r="A117" i="3"/>
  <c r="AP116" i="3"/>
  <c r="AO116" i="3"/>
  <c r="AN116" i="3"/>
  <c r="A116" i="3"/>
  <c r="AP115" i="3"/>
  <c r="AO115" i="3"/>
  <c r="AN115" i="3"/>
  <c r="A115" i="3"/>
  <c r="AP114" i="3"/>
  <c r="AO114" i="3"/>
  <c r="AN114" i="3"/>
  <c r="A114" i="3"/>
  <c r="AP113" i="3"/>
  <c r="AO113" i="3"/>
  <c r="AN113" i="3"/>
  <c r="A113" i="3"/>
  <c r="AP112" i="3"/>
  <c r="AO112" i="3"/>
  <c r="AN112" i="3"/>
  <c r="A112" i="3"/>
  <c r="AP111" i="3"/>
  <c r="AO111" i="3"/>
  <c r="AN111" i="3"/>
  <c r="A111" i="3"/>
  <c r="AP110" i="3"/>
  <c r="AO110" i="3"/>
  <c r="AN110" i="3"/>
  <c r="A110" i="3"/>
  <c r="AP109" i="3"/>
  <c r="AO109" i="3"/>
  <c r="AN109" i="3"/>
  <c r="A109" i="3"/>
  <c r="AP108" i="3"/>
  <c r="AO108" i="3"/>
  <c r="AN108" i="3"/>
  <c r="A108" i="3"/>
  <c r="AP107" i="3"/>
  <c r="AO107" i="3"/>
  <c r="AN107" i="3"/>
  <c r="A107" i="3"/>
  <c r="AP106" i="3"/>
  <c r="AO106" i="3"/>
  <c r="AN106" i="3"/>
  <c r="A106" i="3"/>
  <c r="AP105" i="3"/>
  <c r="AO105" i="3"/>
  <c r="AN105" i="3"/>
  <c r="A105" i="3"/>
  <c r="AP104" i="3"/>
  <c r="AO104" i="3"/>
  <c r="AN104" i="3"/>
  <c r="A104" i="3"/>
  <c r="AP103" i="3"/>
  <c r="AO103" i="3"/>
  <c r="AN103" i="3"/>
  <c r="A103" i="3"/>
  <c r="AP102" i="3"/>
  <c r="AO102" i="3"/>
  <c r="AN102" i="3"/>
  <c r="A102" i="3"/>
  <c r="AP101" i="3"/>
  <c r="AO101" i="3"/>
  <c r="AN101" i="3"/>
  <c r="A101" i="3"/>
  <c r="AP100" i="3"/>
  <c r="AO100" i="3"/>
  <c r="AN100" i="3"/>
  <c r="A100" i="3"/>
  <c r="AP99" i="3"/>
  <c r="AO99" i="3"/>
  <c r="AN99" i="3"/>
  <c r="A99" i="3"/>
  <c r="AP98" i="3"/>
  <c r="AO98" i="3"/>
  <c r="AN98" i="3"/>
  <c r="A98" i="3"/>
  <c r="AP97" i="3"/>
  <c r="AO97" i="3"/>
  <c r="AN97" i="3"/>
  <c r="A97" i="3"/>
  <c r="AP96" i="3"/>
  <c r="AO96" i="3"/>
  <c r="AN96" i="3"/>
  <c r="A96" i="3"/>
  <c r="AP95" i="3"/>
  <c r="AO95" i="3"/>
  <c r="AN95" i="3"/>
  <c r="A95" i="3"/>
  <c r="AP94" i="3"/>
  <c r="AO94" i="3"/>
  <c r="AN94" i="3"/>
  <c r="A94" i="3"/>
  <c r="AP93" i="3"/>
  <c r="AO93" i="3"/>
  <c r="AN93" i="3"/>
  <c r="A93" i="3"/>
  <c r="AP92" i="3"/>
  <c r="AO92" i="3"/>
  <c r="AN92" i="3"/>
  <c r="A92" i="3"/>
  <c r="AP91" i="3"/>
  <c r="AO91" i="3"/>
  <c r="AN91" i="3"/>
  <c r="A91" i="3"/>
  <c r="AP90" i="3"/>
  <c r="AO90" i="3"/>
  <c r="AN90" i="3"/>
  <c r="A90" i="3"/>
  <c r="AP89" i="3"/>
  <c r="AO89" i="3"/>
  <c r="AN89" i="3"/>
  <c r="A89" i="3"/>
  <c r="AP88" i="3"/>
  <c r="AO88" i="3"/>
  <c r="AN88" i="3"/>
  <c r="A88" i="3"/>
  <c r="AP87" i="3"/>
  <c r="AO87" i="3"/>
  <c r="AN87" i="3"/>
  <c r="A87" i="3"/>
  <c r="AP86" i="3"/>
  <c r="AO86" i="3"/>
  <c r="AN86" i="3"/>
  <c r="A86" i="3"/>
  <c r="AP85" i="3"/>
  <c r="AO85" i="3"/>
  <c r="AN85" i="3"/>
  <c r="A85" i="3"/>
  <c r="AP84" i="3"/>
  <c r="AO84" i="3"/>
  <c r="AN84" i="3"/>
  <c r="A84" i="3"/>
  <c r="AP83" i="3"/>
  <c r="AO83" i="3"/>
  <c r="AN83" i="3"/>
  <c r="A83" i="3"/>
  <c r="AP82" i="3"/>
  <c r="AO82" i="3"/>
  <c r="AN82" i="3"/>
  <c r="A82" i="3"/>
  <c r="AP81" i="3"/>
  <c r="AO81" i="3"/>
  <c r="AN81" i="3"/>
  <c r="A81" i="3"/>
  <c r="AP80" i="3"/>
  <c r="AO80" i="3"/>
  <c r="AN80" i="3"/>
  <c r="A80" i="3"/>
  <c r="AP79" i="3"/>
  <c r="AO79" i="3"/>
  <c r="AN79" i="3"/>
  <c r="A79" i="3"/>
  <c r="AP78" i="3"/>
  <c r="AO78" i="3"/>
  <c r="AN78" i="3"/>
  <c r="A78" i="3"/>
  <c r="AP77" i="3"/>
  <c r="AO77" i="3"/>
  <c r="AN77" i="3"/>
  <c r="A77" i="3"/>
  <c r="AP76" i="3"/>
  <c r="AO76" i="3"/>
  <c r="AN76" i="3"/>
  <c r="A76" i="3"/>
  <c r="AP75" i="3"/>
  <c r="AO75" i="3"/>
  <c r="AN75" i="3"/>
  <c r="A75" i="3"/>
  <c r="AP74" i="3"/>
  <c r="AO74" i="3"/>
  <c r="AN74" i="3"/>
  <c r="A74" i="3"/>
  <c r="AP73" i="3"/>
  <c r="AO73" i="3"/>
  <c r="AN73" i="3"/>
  <c r="A73" i="3"/>
  <c r="AP72" i="3"/>
  <c r="AO72" i="3"/>
  <c r="AN72" i="3"/>
  <c r="A72" i="3"/>
  <c r="AP71" i="3"/>
  <c r="AO71" i="3"/>
  <c r="AN71" i="3"/>
  <c r="A71" i="3"/>
  <c r="AP70" i="3"/>
  <c r="AO70" i="3"/>
  <c r="AN70" i="3"/>
  <c r="A70" i="3"/>
  <c r="AP69" i="3"/>
  <c r="AO69" i="3"/>
  <c r="AN69" i="3"/>
  <c r="A69" i="3"/>
  <c r="AP68" i="3"/>
  <c r="AO68" i="3"/>
  <c r="AN68" i="3"/>
  <c r="A68" i="3"/>
  <c r="AP67" i="3"/>
  <c r="AO67" i="3"/>
  <c r="AN67" i="3"/>
  <c r="A67" i="3"/>
  <c r="AP66" i="3"/>
  <c r="AO66" i="3"/>
  <c r="AN66" i="3"/>
  <c r="A66" i="3"/>
  <c r="AP65" i="3"/>
  <c r="AO65" i="3"/>
  <c r="AN65" i="3"/>
  <c r="A65" i="3"/>
  <c r="AP64" i="3"/>
  <c r="AO64" i="3"/>
  <c r="AN64" i="3"/>
  <c r="A64" i="3"/>
  <c r="AP63" i="3"/>
  <c r="AO63" i="3"/>
  <c r="AN63" i="3"/>
  <c r="A63" i="3"/>
  <c r="AP62" i="3"/>
  <c r="AO62" i="3"/>
  <c r="AN62" i="3"/>
  <c r="A62" i="3"/>
  <c r="AP61" i="3"/>
  <c r="AO61" i="3"/>
  <c r="AN61" i="3"/>
  <c r="A61" i="3"/>
  <c r="AP60" i="3"/>
  <c r="AO60" i="3"/>
  <c r="AN60" i="3"/>
  <c r="A60" i="3"/>
  <c r="AP59" i="3"/>
  <c r="AO59" i="3"/>
  <c r="AN59" i="3"/>
  <c r="A59" i="3"/>
  <c r="AP58" i="3"/>
  <c r="AO58" i="3"/>
  <c r="AN58" i="3"/>
  <c r="A58" i="3"/>
  <c r="AP57" i="3"/>
  <c r="AO57" i="3"/>
  <c r="AN57" i="3"/>
  <c r="A57" i="3"/>
  <c r="AP56" i="3"/>
  <c r="AO56" i="3"/>
  <c r="AN56" i="3"/>
  <c r="A56" i="3"/>
  <c r="AP55" i="3"/>
  <c r="AO55" i="3"/>
  <c r="AN55" i="3"/>
  <c r="A55" i="3"/>
  <c r="AP54" i="3"/>
  <c r="AO54" i="3"/>
  <c r="AN54" i="3"/>
  <c r="A54" i="3"/>
  <c r="AP53" i="3"/>
  <c r="AO53" i="3"/>
  <c r="AN53" i="3"/>
  <c r="A53" i="3"/>
  <c r="AP52" i="3"/>
  <c r="AO52" i="3"/>
  <c r="AN52" i="3"/>
  <c r="A52" i="3"/>
  <c r="AP51" i="3"/>
  <c r="AO51" i="3"/>
  <c r="AN51" i="3"/>
  <c r="A51" i="3"/>
  <c r="AP50" i="3"/>
  <c r="AO50" i="3"/>
  <c r="AN50" i="3"/>
  <c r="A50" i="3"/>
  <c r="AP49" i="3"/>
  <c r="AO49" i="3"/>
  <c r="AN49" i="3"/>
  <c r="A49" i="3"/>
  <c r="AP48" i="3"/>
  <c r="AO48" i="3"/>
  <c r="AN48" i="3"/>
  <c r="A48" i="3"/>
  <c r="AP47" i="3"/>
  <c r="AO47" i="3"/>
  <c r="AN47" i="3"/>
  <c r="A47" i="3"/>
  <c r="AP46" i="3"/>
  <c r="AO46" i="3"/>
  <c r="AN46" i="3"/>
  <c r="A46" i="3"/>
  <c r="AP45" i="3"/>
  <c r="AO45" i="3"/>
  <c r="AN45" i="3"/>
  <c r="A45" i="3"/>
  <c r="AP44" i="3"/>
  <c r="AO44" i="3"/>
  <c r="AN44" i="3"/>
  <c r="A44" i="3"/>
  <c r="AP43" i="3"/>
  <c r="AO43" i="3"/>
  <c r="AN43" i="3"/>
  <c r="A43" i="3"/>
  <c r="AP42" i="3"/>
  <c r="AO42" i="3"/>
  <c r="AN42" i="3"/>
  <c r="A42" i="3"/>
  <c r="AP41" i="3"/>
  <c r="AO41" i="3"/>
  <c r="AN41" i="3"/>
  <c r="A41" i="3"/>
  <c r="AP40" i="3"/>
  <c r="AO40" i="3"/>
  <c r="AN40" i="3"/>
  <c r="A40" i="3"/>
  <c r="AP39" i="3"/>
  <c r="AO39" i="3"/>
  <c r="AN39" i="3"/>
  <c r="A39" i="3"/>
  <c r="AP38" i="3"/>
  <c r="AO38" i="3"/>
  <c r="AN38" i="3"/>
  <c r="A38" i="3"/>
  <c r="AP37" i="3"/>
  <c r="AO37" i="3"/>
  <c r="AN37" i="3"/>
  <c r="A37" i="3"/>
  <c r="AP36" i="3"/>
  <c r="AO36" i="3"/>
  <c r="AN36" i="3"/>
  <c r="A36" i="3"/>
  <c r="AP35" i="3"/>
  <c r="AO35" i="3"/>
  <c r="AN35" i="3"/>
  <c r="A35" i="3"/>
  <c r="AP34" i="3"/>
  <c r="AO34" i="3"/>
  <c r="AN34" i="3"/>
  <c r="A34" i="3"/>
  <c r="AP33" i="3"/>
  <c r="AO33" i="3"/>
  <c r="AN33" i="3"/>
  <c r="A33" i="3"/>
  <c r="AP32" i="3"/>
  <c r="AO32" i="3"/>
  <c r="AN32" i="3"/>
  <c r="A32" i="3"/>
  <c r="AP31" i="3"/>
  <c r="AO31" i="3"/>
  <c r="AN31" i="3"/>
  <c r="A31" i="3"/>
  <c r="AP30" i="3"/>
  <c r="AO30" i="3"/>
  <c r="AN30" i="3"/>
  <c r="A30" i="3"/>
  <c r="AP29" i="3"/>
  <c r="AO29" i="3"/>
  <c r="AN29" i="3"/>
  <c r="A29" i="3"/>
  <c r="AP28" i="3"/>
  <c r="AO28" i="3"/>
  <c r="AN28" i="3"/>
  <c r="A28" i="3"/>
  <c r="AP27" i="3"/>
  <c r="AO27" i="3"/>
  <c r="AN27" i="3"/>
  <c r="A27" i="3"/>
  <c r="AP26" i="3"/>
  <c r="AO26" i="3"/>
  <c r="AN26" i="3"/>
  <c r="A26" i="3"/>
  <c r="AP25" i="3"/>
  <c r="AO25" i="3"/>
  <c r="AN25" i="3"/>
  <c r="A25" i="3"/>
  <c r="AP24" i="3"/>
  <c r="AO24" i="3"/>
  <c r="AN24" i="3"/>
  <c r="A24" i="3"/>
  <c r="AP23" i="3"/>
  <c r="AO23" i="3"/>
  <c r="AN23" i="3"/>
  <c r="A23" i="3"/>
  <c r="AP22" i="3"/>
  <c r="AO22" i="3"/>
  <c r="AN22" i="3"/>
  <c r="A22" i="3"/>
  <c r="AP21" i="3"/>
  <c r="AO21" i="3"/>
  <c r="AN21" i="3"/>
  <c r="A21" i="3"/>
  <c r="AP20" i="3"/>
  <c r="AO20" i="3"/>
  <c r="AN20" i="3"/>
  <c r="A20" i="3"/>
  <c r="AP19" i="3"/>
  <c r="AO19" i="3"/>
  <c r="AN19" i="3"/>
  <c r="A19" i="3"/>
  <c r="AP18" i="3"/>
  <c r="AO18" i="3"/>
  <c r="AN18" i="3"/>
  <c r="A18" i="3"/>
  <c r="AP17" i="3"/>
  <c r="AO17" i="3"/>
  <c r="AN17" i="3"/>
  <c r="A17" i="3"/>
  <c r="AP16" i="3"/>
  <c r="AO16" i="3"/>
  <c r="AN16" i="3"/>
  <c r="A16" i="3"/>
  <c r="AP15" i="3"/>
  <c r="AO15" i="3"/>
  <c r="AN15" i="3"/>
  <c r="A15" i="3"/>
  <c r="AP14" i="3"/>
  <c r="AO14" i="3"/>
  <c r="AN14" i="3"/>
  <c r="A14" i="3"/>
  <c r="AP13" i="3"/>
  <c r="AO13" i="3"/>
  <c r="AN13" i="3"/>
  <c r="A13" i="3"/>
  <c r="AP12" i="3"/>
  <c r="AO12" i="3"/>
  <c r="AN12" i="3"/>
  <c r="A12" i="3"/>
  <c r="AP11" i="3"/>
  <c r="AO11" i="3"/>
  <c r="AN11" i="3"/>
  <c r="A11" i="3"/>
  <c r="AP10" i="3"/>
  <c r="AO10" i="3"/>
  <c r="AN10" i="3"/>
  <c r="A10" i="3"/>
  <c r="AP9" i="3"/>
  <c r="AO9" i="3"/>
  <c r="AN9" i="3"/>
  <c r="A9" i="3"/>
  <c r="AP8" i="3"/>
  <c r="AO8" i="3"/>
  <c r="AN8" i="3"/>
  <c r="A8" i="3"/>
  <c r="AP7" i="3"/>
  <c r="AO7" i="3"/>
  <c r="AN7" i="3"/>
  <c r="A7" i="3"/>
  <c r="AP6" i="3"/>
  <c r="AO6" i="3"/>
  <c r="AN6" i="3"/>
  <c r="A6" i="3"/>
  <c r="AP5" i="3"/>
  <c r="AO5" i="3"/>
  <c r="AN5" i="3"/>
  <c r="A5" i="3"/>
  <c r="BB3" i="1"/>
  <c r="BC3" i="1" s="1"/>
  <c r="BD3" i="1" s="1"/>
  <c r="BE3" i="1" s="1"/>
  <c r="BF3" i="1" s="1"/>
  <c r="BG3" i="1" s="1"/>
  <c r="BH3" i="1" s="1"/>
  <c r="BI3" i="1" s="1"/>
  <c r="BJ3" i="1" s="1"/>
  <c r="F14" i="1"/>
  <c r="E14" i="1"/>
  <c r="D14" i="1"/>
  <c r="C14" i="1"/>
</calcChain>
</file>

<file path=xl/sharedStrings.xml><?xml version="1.0" encoding="utf-8"?>
<sst xmlns="http://schemas.openxmlformats.org/spreadsheetml/2006/main" count="4153" uniqueCount="1173">
  <si>
    <t>Weekly Repair Status</t>
  </si>
  <si>
    <t>May</t>
  </si>
  <si>
    <t>June</t>
  </si>
  <si>
    <t>July</t>
  </si>
  <si>
    <t>August</t>
  </si>
  <si>
    <t>Date / week</t>
  </si>
  <si>
    <t>Month</t>
  </si>
  <si>
    <t>September</t>
  </si>
  <si>
    <t>Progress</t>
  </si>
  <si>
    <t>No of Repairer (SE)</t>
  </si>
  <si>
    <t>No of Field Engineers (FE)</t>
  </si>
  <si>
    <t>No of branch in country</t>
  </si>
  <si>
    <t>Service Centre Informations</t>
  </si>
  <si>
    <t>Balance Qty. in SC:</t>
  </si>
  <si>
    <t>Balance total in SC:</t>
  </si>
  <si>
    <t>Outgoing (Shipped/Completed):</t>
  </si>
  <si>
    <t>Incoming (Qty.):</t>
  </si>
  <si>
    <t>1] Receive / Inspection:</t>
  </si>
  <si>
    <t>2] Waiting Customer Approval:</t>
  </si>
  <si>
    <t>3] Waiting Parts:</t>
  </si>
  <si>
    <t>4] Waiting to Repair:</t>
  </si>
  <si>
    <t>5] Repair In Progress:</t>
  </si>
  <si>
    <t>6] Customer Declined repair:</t>
  </si>
  <si>
    <t>Repair Informations</t>
  </si>
  <si>
    <t>Plan to repair / complete:</t>
  </si>
  <si>
    <t>FFVN</t>
  </si>
  <si>
    <t>October</t>
  </si>
  <si>
    <t>November</t>
  </si>
  <si>
    <t>December</t>
  </si>
  <si>
    <t>January</t>
  </si>
  <si>
    <t>February</t>
  </si>
  <si>
    <t>March</t>
  </si>
  <si>
    <t>April</t>
  </si>
  <si>
    <t>Jun</t>
  </si>
  <si>
    <t>Hanoi</t>
  </si>
  <si>
    <t>HCM</t>
  </si>
  <si>
    <t>* Tet Holiday</t>
  </si>
  <si>
    <t>Jul</t>
  </si>
  <si>
    <t>Aug</t>
  </si>
  <si>
    <t>(included 4 items "waiting approved")</t>
  </si>
  <si>
    <t>15 scopes</t>
  </si>
  <si>
    <t>5 scope/person</t>
  </si>
  <si>
    <t>rolling schedule</t>
  </si>
  <si>
    <t>Sep</t>
  </si>
  <si>
    <t>(included 7 items "prepairing quotation")</t>
  </si>
  <si>
    <t>(included 2 items "waiting approved")</t>
  </si>
  <si>
    <t>(included 1 items "prepairing quotation")</t>
  </si>
  <si>
    <t>(3 completed - 1 transfer)</t>
  </si>
  <si>
    <t>(8 completed - 11 transfer to sale)</t>
  </si>
  <si>
    <t xml:space="preserve">MASTER LIST FOR REPAIR SERVICE </t>
  </si>
  <si>
    <t>txtRMA</t>
  </si>
  <si>
    <t>Customer_type</t>
  </si>
  <si>
    <t>lbCustomer</t>
  </si>
  <si>
    <t>txtDealer</t>
  </si>
  <si>
    <t>txtLocation</t>
  </si>
  <si>
    <t>lbModel</t>
  </si>
  <si>
    <t>txtSN</t>
  </si>
  <si>
    <t>lbWTY</t>
  </si>
  <si>
    <t>txtReceived</t>
  </si>
  <si>
    <t>txtInspect</t>
  </si>
  <si>
    <t>txtWR</t>
  </si>
  <si>
    <t>txtSize</t>
  </si>
  <si>
    <t>txtIssue</t>
  </si>
  <si>
    <t>txtPrice</t>
  </si>
  <si>
    <t>txtQuote</t>
  </si>
  <si>
    <t>txtConfirm</t>
  </si>
  <si>
    <t>cbStock</t>
  </si>
  <si>
    <t>txtPO</t>
  </si>
  <si>
    <t>txtPR</t>
  </si>
  <si>
    <t>txtAPASNo</t>
  </si>
  <si>
    <t>txtAPASAppr</t>
  </si>
  <si>
    <t>txtStart</t>
  </si>
  <si>
    <t>txtQC</t>
  </si>
  <si>
    <t>txtReturn</t>
  </si>
  <si>
    <t>txtLink</t>
  </si>
  <si>
    <t>txtPIC</t>
  </si>
  <si>
    <t>txtStatus</t>
  </si>
  <si>
    <t>txtNoted</t>
  </si>
  <si>
    <t>lbExFMStatus</t>
  </si>
  <si>
    <t>lbInfo</t>
  </si>
  <si>
    <t>lbApproval</t>
  </si>
  <si>
    <t>lbRepairer</t>
  </si>
  <si>
    <t>lbUpdateTime</t>
  </si>
  <si>
    <t>lbUpdateUser</t>
  </si>
  <si>
    <t>lbTATReceive</t>
  </si>
  <si>
    <t>lbTATPO</t>
  </si>
  <si>
    <t>lbTATParts</t>
  </si>
  <si>
    <t>Customer</t>
  </si>
  <si>
    <t>Scope Information</t>
  </si>
  <si>
    <t>Inspection</t>
  </si>
  <si>
    <t>Parts Information</t>
  </si>
  <si>
    <t>Repair</t>
  </si>
  <si>
    <t>Z:\Modality\Medical Service\Shared\Endo\Technical Report</t>
  </si>
  <si>
    <t xml:space="preserve">        Status</t>
  </si>
  <si>
    <t>Approval</t>
  </si>
  <si>
    <t>Repair User Name</t>
  </si>
  <si>
    <t>Last_update_time</t>
  </si>
  <si>
    <t>Inspector</t>
  </si>
  <si>
    <t>TAT</t>
  </si>
  <si>
    <t>No</t>
  </si>
  <si>
    <t>rma</t>
  </si>
  <si>
    <t>cus_type</t>
  </si>
  <si>
    <t>customer</t>
  </si>
  <si>
    <t>dealer</t>
  </si>
  <si>
    <t>location</t>
  </si>
  <si>
    <t>installed_date</t>
  </si>
  <si>
    <t>model</t>
  </si>
  <si>
    <t>sn</t>
  </si>
  <si>
    <t>scope_type</t>
  </si>
  <si>
    <t>model2</t>
  </si>
  <si>
    <t>wty_end_date</t>
  </si>
  <si>
    <t>receive</t>
  </si>
  <si>
    <t>inspection</t>
  </si>
  <si>
    <t>report_id</t>
  </si>
  <si>
    <t>repair_size</t>
  </si>
  <si>
    <t>issue</t>
  </si>
  <si>
    <t>price</t>
  </si>
  <si>
    <t>quotation</t>
  </si>
  <si>
    <t>confirmation</t>
  </si>
  <si>
    <t>Stock</t>
  </si>
  <si>
    <t>part_order_date</t>
  </si>
  <si>
    <t>part_received_date</t>
  </si>
  <si>
    <t>apas_no</t>
  </si>
  <si>
    <t>apas_approved_date</t>
  </si>
  <si>
    <t>start_repair</t>
  </si>
  <si>
    <t>qc_date</t>
  </si>
  <si>
    <t>return_date</t>
  </si>
  <si>
    <t>link</t>
  </si>
  <si>
    <t>pic</t>
  </si>
  <si>
    <t>status</t>
  </si>
  <si>
    <t>note</t>
  </si>
  <si>
    <t>exfm_status</t>
  </si>
  <si>
    <t>exfm_info</t>
  </si>
  <si>
    <t>approval</t>
  </si>
  <si>
    <t>repair_user</t>
  </si>
  <si>
    <t>update_time</t>
  </si>
  <si>
    <t>update_user</t>
  </si>
  <si>
    <t>TAT_receive</t>
  </si>
  <si>
    <t>TAT_PO</t>
  </si>
  <si>
    <t>TAT_PART</t>
  </si>
  <si>
    <t>FMSV2023020019</t>
  </si>
  <si>
    <t>FF asset</t>
  </si>
  <si>
    <t>FUJIFILM Vietnam Co., Ltd.</t>
  </si>
  <si>
    <t>EC-760ZP-V/M</t>
  </si>
  <si>
    <t>2C730K027</t>
  </si>
  <si>
    <t>Colono</t>
  </si>
  <si>
    <t>760</t>
  </si>
  <si>
    <t>2302022TR</t>
  </si>
  <si>
    <t>Major</t>
  </si>
  <si>
    <t>BSA, FCT</t>
  </si>
  <si>
    <t>FOC</t>
  </si>
  <si>
    <t>Yes</t>
  </si>
  <si>
    <t>FUJIFILM Vietnam Co., Ltd\FMSV2023020019</t>
  </si>
  <si>
    <t>Thang</t>
  </si>
  <si>
    <t>waiting for repair</t>
  </si>
  <si>
    <t>Part OK: 14-Aug. #PO109</t>
  </si>
  <si>
    <t>FF Asset, remove out pending list, make plan for FF asset separately</t>
  </si>
  <si>
    <t>PO Received</t>
  </si>
  <si>
    <t>thongle</t>
  </si>
  <si>
    <t>FMSV2023020022</t>
  </si>
  <si>
    <t>FTYO - Loaner Asset</t>
  </si>
  <si>
    <t>2C730K032</t>
  </si>
  <si>
    <t>2302023TR</t>
  </si>
  <si>
    <t>LGB, BSA, FSB</t>
  </si>
  <si>
    <t>FTYO - Loaner Asset\FMSV2023020022</t>
  </si>
  <si>
    <t>FFAP0070</t>
  </si>
  <si>
    <t>FMSV2023020034</t>
  </si>
  <si>
    <t>Private</t>
  </si>
  <si>
    <t>Hoang Long Clinic</t>
  </si>
  <si>
    <t>Trang Thi</t>
  </si>
  <si>
    <t>EC-760R-V/I</t>
  </si>
  <si>
    <t>1C728K180</t>
  </si>
  <si>
    <t>GDKT-2302022</t>
  </si>
  <si>
    <t>AWT</t>
  </si>
  <si>
    <t>Hoang Long Clinic\FMSV2023020034</t>
  </si>
  <si>
    <t>FFAP0062</t>
  </si>
  <si>
    <t>waiting for part</t>
  </si>
  <si>
    <t>PO110</t>
  </si>
  <si>
    <t>Waiting for part</t>
  </si>
  <si>
    <t>Parts Preparation (WH)</t>
  </si>
  <si>
    <t>Nguyen</t>
  </si>
  <si>
    <t>FMSV2023020067</t>
  </si>
  <si>
    <t>Government</t>
  </si>
  <si>
    <t>Hanoi Medical University Hospital</t>
  </si>
  <si>
    <t>VP-4450HD</t>
  </si>
  <si>
    <t>2V567K684</t>
  </si>
  <si>
    <t>Processor</t>
  </si>
  <si>
    <t>4450</t>
  </si>
  <si>
    <t>WTY-FFVN-2303011R</t>
  </si>
  <si>
    <t>Other</t>
  </si>
  <si>
    <t>PCB</t>
  </si>
  <si>
    <t>WARRANTY</t>
  </si>
  <si>
    <t>Hanoi Medical University\FMSV2023020067</t>
  </si>
  <si>
    <t>LP/waiting for part</t>
  </si>
  <si>
    <t>Waiting for Parts</t>
  </si>
  <si>
    <t>FMSV2023030060</t>
  </si>
  <si>
    <t>VP-7000</t>
  </si>
  <si>
    <t>2V644K028</t>
  </si>
  <si>
    <t>7000</t>
  </si>
  <si>
    <t>GDKT-2304060</t>
  </si>
  <si>
    <t>Hoang Long Clinic\FMSV2023030060</t>
  </si>
  <si>
    <t>PO111</t>
  </si>
  <si>
    <t>Parts on Order</t>
  </si>
  <si>
    <t>thang</t>
  </si>
  <si>
    <t>FMSV2023030075</t>
  </si>
  <si>
    <t>EC-530WI</t>
  </si>
  <si>
    <t>1C603K041</t>
  </si>
  <si>
    <t>530</t>
  </si>
  <si>
    <t>2304047TR</t>
  </si>
  <si>
    <t>CHA, FCT, BSA</t>
  </si>
  <si>
    <t>FUJIFILM Vietnam Co., Ltd\FMSV2023030075</t>
  </si>
  <si>
    <t>FMSV2023040004</t>
  </si>
  <si>
    <t>EN-580T</t>
  </si>
  <si>
    <t>1C675K021</t>
  </si>
  <si>
    <t>Entero Scope</t>
  </si>
  <si>
    <t>580</t>
  </si>
  <si>
    <t>2304053TR</t>
  </si>
  <si>
    <t>FCT, BSA</t>
  </si>
  <si>
    <t>FTYO - Loaner Asset\FMSV2023040004</t>
  </si>
  <si>
    <t>FMSV2023040010</t>
  </si>
  <si>
    <t>EG-600WR</t>
  </si>
  <si>
    <t>7G391K201</t>
  </si>
  <si>
    <t>Gastro</t>
  </si>
  <si>
    <t>600</t>
  </si>
  <si>
    <t>GDKT-2304062</t>
  </si>
  <si>
    <t>BSA, FCT, FSB, ISA, WGB</t>
  </si>
  <si>
    <t>Hanoi Medical University\FMSV2023040010</t>
  </si>
  <si>
    <t>waiting confirm</t>
  </si>
  <si>
    <t xml:space="preserve">3. Tender process </t>
  </si>
  <si>
    <t>Under tender process</t>
  </si>
  <si>
    <t>Awating Contract billing</t>
  </si>
  <si>
    <t>FMSV2023040017</t>
  </si>
  <si>
    <t>Phu Tho General Hospital - Pediatric Center</t>
  </si>
  <si>
    <t>Thanh An</t>
  </si>
  <si>
    <t>EG-530FP</t>
  </si>
  <si>
    <t>4G374K157</t>
  </si>
  <si>
    <t>GDKT-2304076</t>
  </si>
  <si>
    <t>CHA, BSA, FSA, LPA</t>
  </si>
  <si>
    <t>Phu Tho General Hospital\FMSV2023040017</t>
  </si>
  <si>
    <t>Under tender evaluation</t>
  </si>
  <si>
    <t>FMSV2023040092</t>
  </si>
  <si>
    <t>Bac Giang Hospital</t>
  </si>
  <si>
    <t>EC-530WL3</t>
  </si>
  <si>
    <t>1C643K395</t>
  </si>
  <si>
    <t>GDKT-2023040092</t>
  </si>
  <si>
    <t>FSA, BSA, LGB, DEC, VCA, FSB</t>
  </si>
  <si>
    <t>Bac Giang Hospital\FMSV2023040092</t>
  </si>
  <si>
    <t>2. Dealer working with end user</t>
  </si>
  <si>
    <t>FFVN send quote to Dealer</t>
  </si>
  <si>
    <t>FMSV2023050053</t>
  </si>
  <si>
    <t>1C643K899</t>
  </si>
  <si>
    <t>GDKT-2023050053</t>
  </si>
  <si>
    <t>CHA, FSB, VCA, BSA</t>
  </si>
  <si>
    <t>Bac Giang Hospital\FMSV2023050053</t>
  </si>
  <si>
    <t>FFAP0066</t>
  </si>
  <si>
    <t>FMSV2023040038</t>
  </si>
  <si>
    <t>115 PEOPLE HOSPITAL</t>
  </si>
  <si>
    <t>EC-600WI</t>
  </si>
  <si>
    <t>1C692K648</t>
  </si>
  <si>
    <t>GDKT-2304067</t>
  </si>
  <si>
    <t>BSA, DEC, FSA, SUT, VCA</t>
  </si>
  <si>
    <t>115 People Hospital\FMSV2023040038</t>
  </si>
  <si>
    <t>FFVN received items</t>
  </si>
  <si>
    <t>FMSV2023040041</t>
  </si>
  <si>
    <t>Nghe An Friendship General Hospital</t>
  </si>
  <si>
    <t>Promed</t>
  </si>
  <si>
    <t>XL-4450</t>
  </si>
  <si>
    <t>3S094K410</t>
  </si>
  <si>
    <t>GDKT-2304075</t>
  </si>
  <si>
    <t>IRS</t>
  </si>
  <si>
    <t>Nghe An Friendship General Hospital\FMSV2023040041</t>
  </si>
  <si>
    <t>Hoanle</t>
  </si>
  <si>
    <t>LP/waiting confirm</t>
  </si>
  <si>
    <t>Customer confirmed to repair</t>
  </si>
  <si>
    <t>FFAP0104</t>
  </si>
  <si>
    <t>FMSV2023040049</t>
  </si>
  <si>
    <t>Bach Mai Hospital</t>
  </si>
  <si>
    <t>8G391K423</t>
  </si>
  <si>
    <t>GDKT-2023040049</t>
  </si>
  <si>
    <t>FSA, FSB, VCA, BSA, FCT</t>
  </si>
  <si>
    <t>Bach Mai Hospital\FMSV2023040049</t>
  </si>
  <si>
    <t>Dealer send quote to Customer</t>
  </si>
  <si>
    <t>FMSV2023040090</t>
  </si>
  <si>
    <t>8G391K374</t>
  </si>
  <si>
    <t>GDKT-2023040090</t>
  </si>
  <si>
    <t>VCA, FCT, BSA</t>
  </si>
  <si>
    <t>Hanoi Medical University\FMSV2023040077</t>
  </si>
  <si>
    <t>Awating Parts billing</t>
  </si>
  <si>
    <t>FMSV2023040070</t>
  </si>
  <si>
    <t>EG-590WR</t>
  </si>
  <si>
    <t>2G348K408</t>
  </si>
  <si>
    <t>590</t>
  </si>
  <si>
    <t>GDKT-2023040070</t>
  </si>
  <si>
    <t>PCB, CHA</t>
  </si>
  <si>
    <t>FUJIFILM Vietnam Co., Ltd\FMSV2023040070</t>
  </si>
  <si>
    <t>Confirmed: 07-Aug. 2. dealer sending price to hospital</t>
  </si>
  <si>
    <t>FMSV2023040077</t>
  </si>
  <si>
    <t>7G391K085</t>
  </si>
  <si>
    <t>GDKT-2304084</t>
  </si>
  <si>
    <t>FSA, FSB, BSA, FCT</t>
  </si>
  <si>
    <t>FMSV2023040091</t>
  </si>
  <si>
    <t>8G391K428</t>
  </si>
  <si>
    <t>GDKT-2023040091</t>
  </si>
  <si>
    <t>DRY, FCT, FSB, BSA, VCA</t>
  </si>
  <si>
    <t>Bach Mai Hospital\FMSV2023040091</t>
  </si>
  <si>
    <t>FMSV2023050021</t>
  </si>
  <si>
    <t>EC-590WL4</t>
  </si>
  <si>
    <t>1C666K565</t>
  </si>
  <si>
    <t>GDKT-2023050021</t>
  </si>
  <si>
    <t>FSA, FSB, VCA, BSA, DWA</t>
  </si>
  <si>
    <t>Bach Mai Hospital\FMSV2023050021</t>
  </si>
  <si>
    <t>FMSV2023050075</t>
  </si>
  <si>
    <t>ED-580XT</t>
  </si>
  <si>
    <t>3D127K339</t>
  </si>
  <si>
    <t>Duo Scope</t>
  </si>
  <si>
    <t>GDKT-2023050075</t>
  </si>
  <si>
    <t>BSA</t>
  </si>
  <si>
    <t>Bach Mai Hospital\FMSV2023050075</t>
  </si>
  <si>
    <t>FMSV2023050018</t>
  </si>
  <si>
    <t>Dam Doi Hospital</t>
  </si>
  <si>
    <t>ETC</t>
  </si>
  <si>
    <t>EG-250WR5</t>
  </si>
  <si>
    <t>SG202A469</t>
  </si>
  <si>
    <t>250</t>
  </si>
  <si>
    <t>GDKT-2023050018</t>
  </si>
  <si>
    <t>LGB, FSA, FSB, PCB</t>
  </si>
  <si>
    <t>Dam Doi hospital\FMSV2023040063</t>
  </si>
  <si>
    <t>FMSV2023050076</t>
  </si>
  <si>
    <t>8G391K430</t>
  </si>
  <si>
    <t>GDKT-2023050076</t>
  </si>
  <si>
    <t>DRY, FSB, FCT, VCA, BSA</t>
  </si>
  <si>
    <t>Bach Mai Hospital\FMSV2023050076</t>
  </si>
  <si>
    <t>FMSV2023060011</t>
  </si>
  <si>
    <t>8G391K041</t>
  </si>
  <si>
    <t>GDKT-2023060011</t>
  </si>
  <si>
    <t>CHA, FCT, BSA, OSA</t>
  </si>
  <si>
    <t>Bach Mai Hospital\FMSV2023060011</t>
  </si>
  <si>
    <t>FMSV2023050025</t>
  </si>
  <si>
    <t>EG-760R</t>
  </si>
  <si>
    <t>1G402K303</t>
  </si>
  <si>
    <t>GDKT-2023050025</t>
  </si>
  <si>
    <t>BSA, FCT, FSA</t>
  </si>
  <si>
    <t>Hoang Long Clinic\FMSV2023050025</t>
  </si>
  <si>
    <t>FMSV2023050033</t>
  </si>
  <si>
    <t>4G374K154</t>
  </si>
  <si>
    <t>GDKT-2023050033</t>
  </si>
  <si>
    <t>FCT, CHA, BSA, FSA</t>
  </si>
  <si>
    <t>Phu Tho General Hospital - Pediatric Center\FMSV2023050033</t>
  </si>
  <si>
    <t>FMSV2023060038</t>
  </si>
  <si>
    <t>8G391K429</t>
  </si>
  <si>
    <t>OSA, CHA, FSA, BSA</t>
  </si>
  <si>
    <t>Bach Mai Hospital\FMSV2023060038</t>
  </si>
  <si>
    <t>FMSV2023060040</t>
  </si>
  <si>
    <t>8G391K431</t>
  </si>
  <si>
    <t>BSA, CHA, VCA, FSB</t>
  </si>
  <si>
    <t>Bach Mai Hospital\FMSV2023060040</t>
  </si>
  <si>
    <t>FMSV2023050042</t>
  </si>
  <si>
    <t>Hoan My Da Nang Hospital</t>
  </si>
  <si>
    <t>2V567K886</t>
  </si>
  <si>
    <t>GDKT-2023050042</t>
  </si>
  <si>
    <t>Hoan My Da g Hospital\FMSV2023050042</t>
  </si>
  <si>
    <t>FMSV2023050045L</t>
  </si>
  <si>
    <t>4C591A001</t>
  </si>
  <si>
    <t>GDKT-2023050045L</t>
  </si>
  <si>
    <t>FSB, DRY</t>
  </si>
  <si>
    <t>FUJIFILM Vietnam Co., Ltd\FMSV2023050045L</t>
  </si>
  <si>
    <t>waiting approved</t>
  </si>
  <si>
    <t>Awating Internal Approval</t>
  </si>
  <si>
    <t>FMSV2023070013</t>
  </si>
  <si>
    <t>3D127K338</t>
  </si>
  <si>
    <t>CLN, BSA, FCT</t>
  </si>
  <si>
    <t>Bach Mai Hospital\FMSV2023070013</t>
  </si>
  <si>
    <t>FMSV2023070069</t>
  </si>
  <si>
    <t>8G391K044</t>
  </si>
  <si>
    <t>GDKT-2023070069</t>
  </si>
  <si>
    <t>BSA, FSB</t>
  </si>
  <si>
    <t>Bach Mai Hospital\FMSV2023070069</t>
  </si>
  <si>
    <t>FMSV2023070070</t>
  </si>
  <si>
    <t>6C692K126</t>
  </si>
  <si>
    <t>GDKT-2023070070</t>
  </si>
  <si>
    <t>RBS, DRY, FSA, FSB, BSA, VCA</t>
  </si>
  <si>
    <t>Bach Mai Hospital\FMSV2023070070</t>
  </si>
  <si>
    <t>FMSV2023070072</t>
  </si>
  <si>
    <t>2G391K858</t>
  </si>
  <si>
    <t>GDKT-2023070072</t>
  </si>
  <si>
    <t>BSA, FCT, FSA, FSB</t>
  </si>
  <si>
    <t>Bach Mai Hospital\FMSV2023070072</t>
  </si>
  <si>
    <t>FMSV2023050062</t>
  </si>
  <si>
    <t>2G391K780</t>
  </si>
  <si>
    <t>GDKT-2023050062</t>
  </si>
  <si>
    <t>Hanoi Medical University\FMSV2023050062</t>
  </si>
  <si>
    <t>FMSV2023080015</t>
  </si>
  <si>
    <t>8G391K425</t>
  </si>
  <si>
    <t>GDKT-2023080015</t>
  </si>
  <si>
    <t>VCA, BSA, FSA, FCT</t>
  </si>
  <si>
    <t>Bach Mai Hospital\FMSV2023080015</t>
  </si>
  <si>
    <t>1. Send quotation to dealer</t>
  </si>
  <si>
    <t>FMSV2023050072</t>
  </si>
  <si>
    <t>1G391K564</t>
  </si>
  <si>
    <t>TR-2023050072</t>
  </si>
  <si>
    <t>DRY, BSA, FCT, DEC</t>
  </si>
  <si>
    <t>FUJIFILM Vietnam Co., Ltd\FMSV2023050072</t>
  </si>
  <si>
    <t>FMSV2023080016</t>
  </si>
  <si>
    <t>6C692K127</t>
  </si>
  <si>
    <t>GDKT-2023080016</t>
  </si>
  <si>
    <t>DWA, FSA, FSB, BSA, SW</t>
  </si>
  <si>
    <t>Bach Mai Hospital\FMSV2023080016</t>
  </si>
  <si>
    <t>tranminh</t>
  </si>
  <si>
    <t>FMSV2023080017</t>
  </si>
  <si>
    <t>6C692K128</t>
  </si>
  <si>
    <t>GDKT-2023080017</t>
  </si>
  <si>
    <t>DWA, FSA, BSA, FSB, FCT</t>
  </si>
  <si>
    <t>Bach Mai Hospital\FMSV2023080017</t>
  </si>
  <si>
    <t>FMSV2023050078</t>
  </si>
  <si>
    <t>Thai Binh Hospital</t>
  </si>
  <si>
    <t>EG-530WR</t>
  </si>
  <si>
    <t>LG361K357</t>
  </si>
  <si>
    <t>FFVN-2306019</t>
  </si>
  <si>
    <t>Minor</t>
  </si>
  <si>
    <t>VCA</t>
  </si>
  <si>
    <t>Thai Binh Hospital\FMSV2023050078</t>
  </si>
  <si>
    <t xml:space="preserve">Approved: 12-Jun-23. Warranty Parts. </t>
  </si>
  <si>
    <t>jasper</t>
  </si>
  <si>
    <t>FMSV2023050081</t>
  </si>
  <si>
    <t>HCAP asset</t>
  </si>
  <si>
    <t>1S094A412</t>
  </si>
  <si>
    <t>TR-2023050081</t>
  </si>
  <si>
    <t>POW, IRS, FUS</t>
  </si>
  <si>
    <t>FFAP asset\FMSV2023050081</t>
  </si>
  <si>
    <t>LP/waiting approved</t>
  </si>
  <si>
    <t>FMSV2023080018</t>
  </si>
  <si>
    <t>5C692K087</t>
  </si>
  <si>
    <t>GDKT-2023080018</t>
  </si>
  <si>
    <t>DWA, FCT, BSA, FSA, FSB, DEC</t>
  </si>
  <si>
    <t>Bach Mai Hospital\FMSV2023080018</t>
  </si>
  <si>
    <t>FMSV2023060016</t>
  </si>
  <si>
    <t>2S094K543</t>
  </si>
  <si>
    <t>GDKT-2023060016</t>
  </si>
  <si>
    <t>Hanoi Medical University\FMSV2023060016</t>
  </si>
  <si>
    <t>FMSV2023060018</t>
  </si>
  <si>
    <t>2G361K546</t>
  </si>
  <si>
    <t>GDKT-2023060018</t>
  </si>
  <si>
    <t>ISA, PCB, VCA</t>
  </si>
  <si>
    <t>FUJIFILM Vietnam Co., Ltd\FMSV2023060018</t>
  </si>
  <si>
    <t>FMSV2023060027</t>
  </si>
  <si>
    <t>ED-530XT8</t>
  </si>
  <si>
    <t>3D103L050</t>
  </si>
  <si>
    <t>GDKT-2023060027</t>
  </si>
  <si>
    <t>FCT</t>
  </si>
  <si>
    <t>\FUJIFILM Vietnam Co., Ltd\FMSV2023060027</t>
  </si>
  <si>
    <t>Waiting for Next Process Available</t>
  </si>
  <si>
    <t>FMSV2023080020</t>
  </si>
  <si>
    <t>EC-590WI</t>
  </si>
  <si>
    <t>1C607K008</t>
  </si>
  <si>
    <t>GDKT-2023080020</t>
  </si>
  <si>
    <t>LC, BSA, FCT, FSB</t>
  </si>
  <si>
    <t>Bach Mai Hospital\FMSV2023080020</t>
  </si>
  <si>
    <t>FMSV2023080024</t>
  </si>
  <si>
    <t>3C692K101</t>
  </si>
  <si>
    <t>CHA, BSA, FSA, FCT, FSB</t>
  </si>
  <si>
    <t>Bach Mai Hospital\FMSV2023080024</t>
  </si>
  <si>
    <t>FMSV2023060042</t>
  </si>
  <si>
    <t>2G402K285</t>
  </si>
  <si>
    <t>GDKT-2023060042</t>
  </si>
  <si>
    <t>FCT, AWT</t>
  </si>
  <si>
    <t>Hoang Long Clinic\FMSV2023060042</t>
  </si>
  <si>
    <t>Hoang</t>
  </si>
  <si>
    <t>Plan for next week</t>
  </si>
  <si>
    <t>Under repair</t>
  </si>
  <si>
    <t>FMSV2023060043</t>
  </si>
  <si>
    <t>1C692K643</t>
  </si>
  <si>
    <t>GDKT-2023060043</t>
  </si>
  <si>
    <t>SW, FSA, BSA</t>
  </si>
  <si>
    <t>Hoang Long Clinic\FMSV2023060043</t>
  </si>
  <si>
    <t>FMSV2023060044</t>
  </si>
  <si>
    <t>1G402K304</t>
  </si>
  <si>
    <t>GDKT-2023060044</t>
  </si>
  <si>
    <t>Hoang Long Clinic\FMSV2023060044</t>
  </si>
  <si>
    <t>FMSV2023060045</t>
  </si>
  <si>
    <t>1G391K563</t>
  </si>
  <si>
    <t>GDKT-2023060045</t>
  </si>
  <si>
    <t>???</t>
  </si>
  <si>
    <t>Hoang Long Clinic\FMSV2023060045</t>
  </si>
  <si>
    <t>FMSV2023060046</t>
  </si>
  <si>
    <t>1G391K985</t>
  </si>
  <si>
    <t>GDKT-2023060046</t>
  </si>
  <si>
    <t>Hoang Long Clinic\FMSV2023060046</t>
  </si>
  <si>
    <t>FMSV2023060047</t>
  </si>
  <si>
    <t>EG-760Z</t>
  </si>
  <si>
    <t>1G403K110</t>
  </si>
  <si>
    <t>GDKT-2023060047</t>
  </si>
  <si>
    <t>Hoang Long Clinic\FMSV2023060047</t>
  </si>
  <si>
    <t>FMSV2023060048</t>
  </si>
  <si>
    <t>1C728K177</t>
  </si>
  <si>
    <t>GDKT-2023060048</t>
  </si>
  <si>
    <t>AWT, BSA, FCT, WGA</t>
  </si>
  <si>
    <t>Hoang Long Clinic\FMSV2023060048</t>
  </si>
  <si>
    <t>FMSV2023060053</t>
  </si>
  <si>
    <t>4G391K120</t>
  </si>
  <si>
    <t>GDKT-2023060053</t>
  </si>
  <si>
    <t>Hanoi Medical University\FMSV2023060053</t>
  </si>
  <si>
    <t>FMSV2023060054</t>
  </si>
  <si>
    <t>7G391K122</t>
  </si>
  <si>
    <t>GDKT-2023060054</t>
  </si>
  <si>
    <t>Hanoi Medical University\FMSV2023060054</t>
  </si>
  <si>
    <t>FMSV2023060058</t>
  </si>
  <si>
    <t>BL-7000</t>
  </si>
  <si>
    <t>2S101K411</t>
  </si>
  <si>
    <t>Light Source</t>
  </si>
  <si>
    <t>GDKT-2023060058</t>
  </si>
  <si>
    <t>Hoang Long Clinic\FMSV2023060058</t>
  </si>
  <si>
    <t>FMSV2023060059</t>
  </si>
  <si>
    <t>private</t>
  </si>
  <si>
    <t>Thanh An- Ha Noi limited company</t>
  </si>
  <si>
    <t>EC-760ZP-V/L</t>
  </si>
  <si>
    <t>2C731K066</t>
  </si>
  <si>
    <t>GDKT-2023060059</t>
  </si>
  <si>
    <t>AWB, DRY, BSA</t>
  </si>
  <si>
    <t>Thanh An- Ha Noi limited company\FMSV2023060059</t>
  </si>
  <si>
    <t>FMSV2023050049</t>
  </si>
  <si>
    <t>Bai Chay Hospital</t>
  </si>
  <si>
    <t>1C692K270</t>
  </si>
  <si>
    <t>GDKT-2023050049</t>
  </si>
  <si>
    <t>CHA, BSA, FSB</t>
  </si>
  <si>
    <t>Bai Chay Hospital\FMSV2023050049</t>
  </si>
  <si>
    <t>FMSV2023060068</t>
  </si>
  <si>
    <t>5G361K065</t>
  </si>
  <si>
    <t>TR-2023060068</t>
  </si>
  <si>
    <t>CHA, BSA</t>
  </si>
  <si>
    <t>FUJIFILM Vietnam Co., Ltd\FMSV2023060068</t>
  </si>
  <si>
    <t>FMSV2023060069</t>
  </si>
  <si>
    <t>MINH DUC HOSPITAL</t>
  </si>
  <si>
    <t>EG-530NW</t>
  </si>
  <si>
    <t>2G366K020</t>
  </si>
  <si>
    <t>GDKT-2023060069</t>
  </si>
  <si>
    <t>ISA</t>
  </si>
  <si>
    <t>Minh Duc Hospital\FMSV2023060069</t>
  </si>
  <si>
    <t>FMSV2023070001</t>
  </si>
  <si>
    <t>2G391K779</t>
  </si>
  <si>
    <t>BSA, FSB, FCT</t>
  </si>
  <si>
    <t>Hanoi Medical University\FMSV2023070001</t>
  </si>
  <si>
    <t>FMSV2023070003</t>
  </si>
  <si>
    <t>5G391K028</t>
  </si>
  <si>
    <t>BSA, FSB, FCT, FSA, SUV</t>
  </si>
  <si>
    <t>Hanoi Medical University\FMSV2023070003</t>
  </si>
  <si>
    <t>FMSV2023070004</t>
  </si>
  <si>
    <t>2G391K945</t>
  </si>
  <si>
    <t>VCA, FSA, BSA</t>
  </si>
  <si>
    <t>Hanoi Medical University\FMSV2023070004</t>
  </si>
  <si>
    <t>FMSV2023070005</t>
  </si>
  <si>
    <t>2G391K093</t>
  </si>
  <si>
    <t>GDKT-2023070005</t>
  </si>
  <si>
    <t>WJT, FSB, VCA, FSA</t>
  </si>
  <si>
    <t>Hanoi Medical University\FMSV2023070005</t>
  </si>
  <si>
    <t>FMSV2023070008</t>
  </si>
  <si>
    <t>1C692K734</t>
  </si>
  <si>
    <t>GDKT-2023070008</t>
  </si>
  <si>
    <t>FSA, BSA, VCA, FSB</t>
  </si>
  <si>
    <t>Hanoi Medical University\FMSV2023070008</t>
  </si>
  <si>
    <t>FMSV2023070009</t>
  </si>
  <si>
    <t>Hoan My Sai Gon Premier Hospital</t>
  </si>
  <si>
    <t>ED-530XT</t>
  </si>
  <si>
    <t>1D102K254</t>
  </si>
  <si>
    <t>GDKT-2023070009</t>
  </si>
  <si>
    <t>ISA, VCA, ANGL, FSA</t>
  </si>
  <si>
    <t>Hoan My Sai Gon Premier Hospital\FMSV2023070009</t>
  </si>
  <si>
    <t xml:space="preserve">Confirmed: 23-Aug. </t>
  </si>
  <si>
    <t>FMSV2023070012</t>
  </si>
  <si>
    <t>2G391K208</t>
  </si>
  <si>
    <t>GDKT-2023070012</t>
  </si>
  <si>
    <t>SUV, FSB, VCA, BSA, LPA</t>
  </si>
  <si>
    <t>Hanoi Medical University\FMSV2023070012</t>
  </si>
  <si>
    <t>FMSV2023050071</t>
  </si>
  <si>
    <t>2G391K484</t>
  </si>
  <si>
    <t>GDKT-2023050071</t>
  </si>
  <si>
    <t>FSA, BSA, FCT, FSB, VCA</t>
  </si>
  <si>
    <t>Bai Chay Hospital\FMSV2023050071</t>
  </si>
  <si>
    <t>FMSV2023060065</t>
  </si>
  <si>
    <t>2V567K846</t>
  </si>
  <si>
    <t>GDKT-2023060065</t>
  </si>
  <si>
    <t>Bai Chay Hospital\FMSV2023060065</t>
  </si>
  <si>
    <t>FMSV2023070017</t>
  </si>
  <si>
    <t>5G361k424</t>
  </si>
  <si>
    <t>GDKT-2023070017</t>
  </si>
  <si>
    <t>BSA, LGB, FSB, FCT, VCA</t>
  </si>
  <si>
    <t>Nghe An Friendship General Hospital\FMSV2023070017</t>
  </si>
  <si>
    <t>FMSV2023070018</t>
  </si>
  <si>
    <t>5C643K347</t>
  </si>
  <si>
    <t>GDKT-2023070018</t>
  </si>
  <si>
    <t>DEC, DRY, BSA, DWA</t>
  </si>
  <si>
    <t>Nghe An Friendship General Hospital\FMSV2023070018</t>
  </si>
  <si>
    <t>FMSV2023070019</t>
  </si>
  <si>
    <t>8G361K200</t>
  </si>
  <si>
    <t>GDKT-2023070019</t>
  </si>
  <si>
    <t>CHA, LGB, FSA, FCT</t>
  </si>
  <si>
    <t>Nghe An Friendship General Hospital\FMSV2023070019</t>
  </si>
  <si>
    <t>FMSV2023070020</t>
  </si>
  <si>
    <t>5G361K426</t>
  </si>
  <si>
    <t>GDKT-2023070020</t>
  </si>
  <si>
    <t>FCT, CHA, BSA, FSA, LGB, FSB</t>
  </si>
  <si>
    <t>Nghe An Friendship General Hospital\FMSV2023070020</t>
  </si>
  <si>
    <t>FMSV2023070021</t>
  </si>
  <si>
    <t>5C643K365</t>
  </si>
  <si>
    <t>GDKT-2023070021</t>
  </si>
  <si>
    <t>CHA, DEC, DWA, BSA</t>
  </si>
  <si>
    <t>Nghe An Friendship General Hospital\FMSV2023070021</t>
  </si>
  <si>
    <t>FMSV2023070022</t>
  </si>
  <si>
    <t>3C643K193</t>
  </si>
  <si>
    <t>GDKT-2023070022</t>
  </si>
  <si>
    <t>FSA, CHA, BSA</t>
  </si>
  <si>
    <t>Nghe An Friendship General Hospital\FMSV2023070022</t>
  </si>
  <si>
    <t>FMSV2023070023</t>
  </si>
  <si>
    <t>EB-530T</t>
  </si>
  <si>
    <t>1B084K474</t>
  </si>
  <si>
    <t>Broncho</t>
  </si>
  <si>
    <t>GDKT-2023070023</t>
  </si>
  <si>
    <t>VCA, CHA, FSB, PCB</t>
  </si>
  <si>
    <t>Nghe An Friendship General Hospital\FMSV2023070023</t>
  </si>
  <si>
    <t>FMSV2023070024</t>
  </si>
  <si>
    <t>5B084K008</t>
  </si>
  <si>
    <t>GDKT-2023070024</t>
  </si>
  <si>
    <t>CHA, LGB, FCT, PCB</t>
  </si>
  <si>
    <t>Nghe An Friendship General Hospital\FMSV2023070024</t>
  </si>
  <si>
    <t>FMSV2023070025</t>
  </si>
  <si>
    <t>2G361K829</t>
  </si>
  <si>
    <t>GDKT-2023070025</t>
  </si>
  <si>
    <t>CHA, BSA, FCT, FSA, FSB</t>
  </si>
  <si>
    <t>Nghe An Friendship General Hospital\FMSV2023070025</t>
  </si>
  <si>
    <t>FMSV2023070026</t>
  </si>
  <si>
    <t>8G361K199</t>
  </si>
  <si>
    <t>GDKT-2023070026</t>
  </si>
  <si>
    <t>AWT, FSA, FSB, BSA, FCT, CHA</t>
  </si>
  <si>
    <t>Nghe An Friendship General Hospital\FMSV2023070026</t>
  </si>
  <si>
    <t>FMSV2023050024</t>
  </si>
  <si>
    <t>Lam Hoa Private Hospital</t>
  </si>
  <si>
    <t>3G202K117</t>
  </si>
  <si>
    <t>GDKT-2023050024</t>
  </si>
  <si>
    <t>CHA</t>
  </si>
  <si>
    <t>Lam Hoa Private Hospital\FMSV2023050024</t>
  </si>
  <si>
    <t>FMSV2023070028</t>
  </si>
  <si>
    <t>2G361K831</t>
  </si>
  <si>
    <t>GDKT-2023070028</t>
  </si>
  <si>
    <t>FSB, CHA, BSA</t>
  </si>
  <si>
    <t>Nghe An Friendship General Hospital\FMSV2023070028</t>
  </si>
  <si>
    <t>FMSV2023070034</t>
  </si>
  <si>
    <t>Nam Dinh General Hospital</t>
  </si>
  <si>
    <t>4G314A057</t>
  </si>
  <si>
    <t>GDKT-2023070034</t>
  </si>
  <si>
    <t>FSA, FSB, BSA, VCA</t>
  </si>
  <si>
    <t>Nam Dinh General Hospital\FMSV2023070034</t>
  </si>
  <si>
    <t>FMSV2023070035</t>
  </si>
  <si>
    <t>4C449B022</t>
  </si>
  <si>
    <t>GDKT-2023070035</t>
  </si>
  <si>
    <t>CHA, FSB, BSA, FSA, VCA</t>
  </si>
  <si>
    <t>Nam Dinh General Hospital\FMSV2023070035</t>
  </si>
  <si>
    <t>FMSV2023070036</t>
  </si>
  <si>
    <t>4C449B024</t>
  </si>
  <si>
    <t>GDKT-2023070036</t>
  </si>
  <si>
    <t>CHA, FSA, FSB, VCA, BSA, SW</t>
  </si>
  <si>
    <t>Nam Dinh General Hospital\FMSV2023070036</t>
  </si>
  <si>
    <t>FMSV2023070037</t>
  </si>
  <si>
    <t>4G361A641</t>
  </si>
  <si>
    <t>GDKT-2023070037</t>
  </si>
  <si>
    <t>AWT, CHA, FSB, BSA, VCA</t>
  </si>
  <si>
    <t>Nam Dinh General Hospital\FMSV2023070037</t>
  </si>
  <si>
    <t>FMSV2023070039</t>
  </si>
  <si>
    <t>2V567K687</t>
  </si>
  <si>
    <t>FFVN-2307024R</t>
  </si>
  <si>
    <t xml:space="preserve">Approved: 27-Jul-23. Warranty Parts. </t>
  </si>
  <si>
    <t>FMSV2023070043</t>
  </si>
  <si>
    <t>Vietnam – Cuba Donghoi Friendship Hospital</t>
  </si>
  <si>
    <t>KG402K677</t>
  </si>
  <si>
    <t>FFVN-2307021</t>
  </si>
  <si>
    <t>Vietnam – Cuba Donghoi Friendship Hospital\FMSV2023070043</t>
  </si>
  <si>
    <t>FMSV2023070044</t>
  </si>
  <si>
    <t>No. 91 Endoscopy-Gastrointestinal-GI Scaning Test Clinic</t>
  </si>
  <si>
    <t>2G403K151</t>
  </si>
  <si>
    <t>GDKT-2023070044</t>
  </si>
  <si>
    <t>FSB, ANGL</t>
  </si>
  <si>
    <t>Endoscopy No. 91 Clinic\FMSV2023070044</t>
  </si>
  <si>
    <t>FMSV2023070046</t>
  </si>
  <si>
    <t>EC-530WI3</t>
  </si>
  <si>
    <t>1C642K363</t>
  </si>
  <si>
    <t>GDKT-2023070046</t>
  </si>
  <si>
    <t>DWA</t>
  </si>
  <si>
    <t>FUJIFILM Vietnam Co., Ltd\FMSV2023070046</t>
  </si>
  <si>
    <t xml:space="preserve">Approved: 10-Aug-23. </t>
  </si>
  <si>
    <t>FMSV2023070047</t>
  </si>
  <si>
    <t>Tuyen Quang General Hospital</t>
  </si>
  <si>
    <t>9G361K615</t>
  </si>
  <si>
    <t>GDKT-2023070047</t>
  </si>
  <si>
    <t>CHA, BSA, FCT</t>
  </si>
  <si>
    <t>Tuyen Quang General Hospital\FMSV2023070047</t>
  </si>
  <si>
    <t>FMSV2023070049</t>
  </si>
  <si>
    <t>EB-530S</t>
  </si>
  <si>
    <t>6B083K189</t>
  </si>
  <si>
    <t>GDKT-2023070049</t>
  </si>
  <si>
    <t>CHA, BSA, FSA, DEC, LGB</t>
  </si>
  <si>
    <t>Tuyen Quang General Hospital\FMSV2023070049</t>
  </si>
  <si>
    <t>FMSV2023070050</t>
  </si>
  <si>
    <t>1G391K698</t>
  </si>
  <si>
    <t>GDKT-2023070050</t>
  </si>
  <si>
    <t>FSB, CHA, BSA, PCB, VCA, FSA</t>
  </si>
  <si>
    <t>Tuyen Quang General Hospital\FMSV2023070050</t>
  </si>
  <si>
    <t>FMSV2023070051</t>
  </si>
  <si>
    <t>EC-530WM</t>
  </si>
  <si>
    <t>3C593A008</t>
  </si>
  <si>
    <t>GDKT-2023070051</t>
  </si>
  <si>
    <t>FSB, PCB, BSA</t>
  </si>
  <si>
    <t>Tuyen Quang General Hospital\FMSV2023070051</t>
  </si>
  <si>
    <t>FMSV2023070054</t>
  </si>
  <si>
    <t>1G402K686</t>
  </si>
  <si>
    <t>GDKT-2023070054</t>
  </si>
  <si>
    <t>Endoscopy No. 91 Clinic\FMSV2023070054</t>
  </si>
  <si>
    <t>FMSV2023070056</t>
  </si>
  <si>
    <t>2G361K131</t>
  </si>
  <si>
    <t>GDKT-2023070056</t>
  </si>
  <si>
    <t>BSA, FSA, VCA</t>
  </si>
  <si>
    <t>FUJIFILM Vietnam Co., Ltd\FMSV2023070056</t>
  </si>
  <si>
    <t>FMSV2023070057</t>
  </si>
  <si>
    <t>MEKONG HIGH TECH JOINT STOCK COMPANY</t>
  </si>
  <si>
    <t>EG-720R</t>
  </si>
  <si>
    <t>5G412K189</t>
  </si>
  <si>
    <t>720</t>
  </si>
  <si>
    <t>FFVN-2307025</t>
  </si>
  <si>
    <t>BSA, AWT</t>
  </si>
  <si>
    <t>FMSV2023070059</t>
  </si>
  <si>
    <t>5C692K024</t>
  </si>
  <si>
    <t>TR-2023070059</t>
  </si>
  <si>
    <t>Hanoi Medical University\FMSV2023070059</t>
  </si>
  <si>
    <t>FMSV2023070061</t>
  </si>
  <si>
    <t>4G391K232</t>
  </si>
  <si>
    <t>GDKT-2023070061</t>
  </si>
  <si>
    <t>Hanoi Medical University\FMSV2023070061</t>
  </si>
  <si>
    <t>FMSV2023070016</t>
  </si>
  <si>
    <t>Northwestern Nghe An hospital</t>
  </si>
  <si>
    <t>1G202K277</t>
  </si>
  <si>
    <t>GDKT-2023070016</t>
  </si>
  <si>
    <t>FSA, BSA, FCT, DEC</t>
  </si>
  <si>
    <t>Northwestern Nghe An hospital\FMSV2023070016</t>
  </si>
  <si>
    <t>FMSV2023070066</t>
  </si>
  <si>
    <t>DA NANG HOSPITAL</t>
  </si>
  <si>
    <t>1G374K023</t>
  </si>
  <si>
    <t>GDKT-2023070066</t>
  </si>
  <si>
    <t>ISA, BSA, FSA, FSB, VCA, PCB</t>
  </si>
  <si>
    <t>DA NANG HOSPITAL\FMSV2023070066</t>
  </si>
  <si>
    <t>FMSV2023070067</t>
  </si>
  <si>
    <t>1C642K104</t>
  </si>
  <si>
    <t>GDKT-2023070067</t>
  </si>
  <si>
    <t>DA NANG HOSPITAL\FMSV2023070067</t>
  </si>
  <si>
    <t>FMSV2023070068</t>
  </si>
  <si>
    <t>EC-201WI</t>
  </si>
  <si>
    <t>RC328A035</t>
  </si>
  <si>
    <t>201</t>
  </si>
  <si>
    <t>FUJIFILM Vietnam Co., Ltd\FMSV2023070068</t>
  </si>
  <si>
    <t>Completed repair</t>
  </si>
  <si>
    <t>Authorization</t>
  </si>
  <si>
    <t>FMSV2023040060</t>
  </si>
  <si>
    <t>Quang Ninh Obstetrics And Pediatrics Hospital</t>
  </si>
  <si>
    <t>ER-530S2</t>
  </si>
  <si>
    <t>3Y196K006</t>
  </si>
  <si>
    <t>GDKT-2304078</t>
  </si>
  <si>
    <t>RBS, ISA, BSA</t>
  </si>
  <si>
    <t>Quang Ninh Obstetrics And Pediatrics Hospital\FMSV2023040060</t>
  </si>
  <si>
    <t>FMSV2023050047</t>
  </si>
  <si>
    <t>1B083K279</t>
  </si>
  <si>
    <t>GDKT-2023050047</t>
  </si>
  <si>
    <t>CHA, FCT</t>
  </si>
  <si>
    <t>Thai Binh Hospital\FMSV2023050047</t>
  </si>
  <si>
    <t>FMSV2023050048</t>
  </si>
  <si>
    <t>1B083K278</t>
  </si>
  <si>
    <t>GDKT-2023050048</t>
  </si>
  <si>
    <t>CHA, FCT, PCB</t>
  </si>
  <si>
    <t>Thai Binh Hospital\FMSV2023050048</t>
  </si>
  <si>
    <t>FMSV2023070074</t>
  </si>
  <si>
    <t>RC328A025</t>
  </si>
  <si>
    <t>GDKT-2023070074</t>
  </si>
  <si>
    <t>Tuyen Quang General Hospital\FMSV2023070074</t>
  </si>
  <si>
    <t>FMSV2023070075</t>
  </si>
  <si>
    <t>1C643K926</t>
  </si>
  <si>
    <t>GDKT-2023070075</t>
  </si>
  <si>
    <t>CHA, FSA, FSB, LGB, OSA</t>
  </si>
  <si>
    <t>ac</t>
  </si>
  <si>
    <t>Tuyen Quang General Hospital\FMSV2023070075</t>
  </si>
  <si>
    <t>FMSV2023070076</t>
  </si>
  <si>
    <t>1C692K141</t>
  </si>
  <si>
    <t>FSB, VCA</t>
  </si>
  <si>
    <t>FTYO - Loaner Asset\FMSV2023070076</t>
  </si>
  <si>
    <t>under inspection</t>
  </si>
  <si>
    <t>FMSV2023070077</t>
  </si>
  <si>
    <t>1G391K315</t>
  </si>
  <si>
    <t>FUJIFILM Vietnam Co., Ltd\FMSV2023070077</t>
  </si>
  <si>
    <t>FMSV2023070078</t>
  </si>
  <si>
    <t>9G391K076</t>
  </si>
  <si>
    <t>GDKT-2023070078</t>
  </si>
  <si>
    <t>BSA, CLN</t>
  </si>
  <si>
    <t>Bac Giang Hospital\FMSV2023070078</t>
  </si>
  <si>
    <t>FMSV2023070079</t>
  </si>
  <si>
    <t>Kon Tum Provincial General Hospital</t>
  </si>
  <si>
    <t>4G361K372</t>
  </si>
  <si>
    <t>GDKT-2023070079</t>
  </si>
  <si>
    <t>DEC, CHA, BSA, ANGL</t>
  </si>
  <si>
    <t>Kon Tum Provincial General Hospital\FMSV2023070079</t>
  </si>
  <si>
    <t>FMSV2023070080</t>
  </si>
  <si>
    <t>2C643K264</t>
  </si>
  <si>
    <t>GDKT-2023070080</t>
  </si>
  <si>
    <t>BSA, FSA, DEC</t>
  </si>
  <si>
    <t>Kon Tum Provincial General Hospital\FMSV2023070080</t>
  </si>
  <si>
    <t>FMSV2023070082</t>
  </si>
  <si>
    <t>Vinh Duc General Hospital</t>
  </si>
  <si>
    <t>5C643K343</t>
  </si>
  <si>
    <t>GDKT-2023070082</t>
  </si>
  <si>
    <t>FSA, BSA</t>
  </si>
  <si>
    <t>Vinh Duc General Hospital\FMSV2023070082</t>
  </si>
  <si>
    <t>FMSV2023070083</t>
  </si>
  <si>
    <t>Thien Hanh Hospital</t>
  </si>
  <si>
    <t>1G366K152</t>
  </si>
  <si>
    <t>GDKT-2023070083</t>
  </si>
  <si>
    <t>ISA, FSA</t>
  </si>
  <si>
    <t>Thien Hanh hospital\FMSV2023070083</t>
  </si>
  <si>
    <t>FMSV2023070084</t>
  </si>
  <si>
    <t>EC-720R/I</t>
  </si>
  <si>
    <t>1C741K168</t>
  </si>
  <si>
    <t>GDKT-2023070084</t>
  </si>
  <si>
    <t>Thien Hanh hospital\FMSV2023070084</t>
  </si>
  <si>
    <t>FMSV2023080002</t>
  </si>
  <si>
    <t>3V567K036</t>
  </si>
  <si>
    <t>FFVN-23080028R</t>
  </si>
  <si>
    <t>Hanoi Medical University\FMSV2023080002</t>
  </si>
  <si>
    <t>Approved: 10-Aug-23 Warranty</t>
  </si>
  <si>
    <t>FMSV2023080003</t>
  </si>
  <si>
    <t>Phu Tho General Hospital</t>
  </si>
  <si>
    <t>JG361K553</t>
  </si>
  <si>
    <t>FFVN-2308029</t>
  </si>
  <si>
    <t>FCT, CHA, FSA, VCA</t>
  </si>
  <si>
    <t>Phu Tho General Hospital\FMSV2023080003</t>
  </si>
  <si>
    <t xml:space="preserve">Approved: 10-Aug-23. Warranty Parts. </t>
  </si>
  <si>
    <t>FMSV2023080004</t>
  </si>
  <si>
    <t>KC643K011</t>
  </si>
  <si>
    <t>FFVN-2308030</t>
  </si>
  <si>
    <t>WGA, CHA, VCA</t>
  </si>
  <si>
    <t>Phu Tho General Hospital\FMSV2023080004</t>
  </si>
  <si>
    <t>FMSV2023080006</t>
  </si>
  <si>
    <t>HOA BINH GENERAL HOSPITAL</t>
  </si>
  <si>
    <t>1G374K042</t>
  </si>
  <si>
    <t>FFVN-2308032R</t>
  </si>
  <si>
    <t>FCT, CHA</t>
  </si>
  <si>
    <t xml:space="preserve">Approved: 18-Aug-23. Warranty Parts. </t>
  </si>
  <si>
    <t>FMSV2023080008</t>
  </si>
  <si>
    <t>Thai Binh city general hospital</t>
  </si>
  <si>
    <t>LG361K344</t>
  </si>
  <si>
    <t>FFVN-2308031</t>
  </si>
  <si>
    <t>CHA, BSA, VCA</t>
  </si>
  <si>
    <t>Thai Binh city general hospital\FMSV2023080008</t>
  </si>
  <si>
    <t>FMSV2023080012</t>
  </si>
  <si>
    <t>EG-201FP</t>
  </si>
  <si>
    <t>RG229A399</t>
  </si>
  <si>
    <t>GDKT-2023080012</t>
  </si>
  <si>
    <t>CHA, FCT, BSA, FSA, FSB, PCB</t>
  </si>
  <si>
    <t>Tuyen Quang General Hospital\FMSV2023080012</t>
  </si>
  <si>
    <t>FMSV2023080014</t>
  </si>
  <si>
    <t>7G391K123</t>
  </si>
  <si>
    <t>GDKT-2023080014</t>
  </si>
  <si>
    <t>BSA, ANGL, DWA, FSA, FSB</t>
  </si>
  <si>
    <t>Bach Mai Hospital\FMSV2023080014</t>
  </si>
  <si>
    <t>prepairing quotation</t>
  </si>
  <si>
    <t>FMSV2023050034</t>
  </si>
  <si>
    <t>Thai Nguyen General Hospital</t>
  </si>
  <si>
    <t>EC-250WL5</t>
  </si>
  <si>
    <t>3C309K012</t>
  </si>
  <si>
    <t>GDKT-2023050034</t>
  </si>
  <si>
    <t>DWA, DTA</t>
  </si>
  <si>
    <t>Thai Nguyen General Hospital\FMSV2023050034</t>
  </si>
  <si>
    <t>FMSV2023050035</t>
  </si>
  <si>
    <t>3c309k028</t>
  </si>
  <si>
    <t>GDKT-2023050035</t>
  </si>
  <si>
    <t>PCB, BSA</t>
  </si>
  <si>
    <t>Thai Nguyen General Hospital\FMSV2023050035</t>
  </si>
  <si>
    <t>FMSV2023070065</t>
  </si>
  <si>
    <t>UONG BI HOSPITAL</t>
  </si>
  <si>
    <t>1C642K107</t>
  </si>
  <si>
    <t>GDKT-2023070065</t>
  </si>
  <si>
    <t>FSA, DWA, BSA, NOZ, VCA, FSB</t>
  </si>
  <si>
    <t>UONG BI HOSPITAL\FMSV2023070065</t>
  </si>
  <si>
    <t>FMSV2023040024</t>
  </si>
  <si>
    <t>6G402K258</t>
  </si>
  <si>
    <t>GDKT-2304071</t>
  </si>
  <si>
    <t>CHA, FCT, FSB</t>
  </si>
  <si>
    <t>Vietnam – Cuba Donghoi Friendship Hospital\FMSV2023040024</t>
  </si>
  <si>
    <t>FMSV2023080019</t>
  </si>
  <si>
    <t>1C666K567</t>
  </si>
  <si>
    <t>TR-2023080019</t>
  </si>
  <si>
    <t>Bach Mai Hospital\FMSV2023080019 (FOC DW)</t>
  </si>
  <si>
    <t>FMSV2023040025</t>
  </si>
  <si>
    <t>5C728K054</t>
  </si>
  <si>
    <t>GDKT-2304072</t>
  </si>
  <si>
    <t>FSA, CHA, DEC, FSB, LGB</t>
  </si>
  <si>
    <t>Vietnam – Cuba Donghoi Friendship Hospital\FMSV2023040025</t>
  </si>
  <si>
    <t>FMSV2023080022</t>
  </si>
  <si>
    <t>1S094A282</t>
  </si>
  <si>
    <t>FUJIFILM Vietnam Co., Ltd\FMSV2023080022</t>
  </si>
  <si>
    <t>LP/under inspection</t>
  </si>
  <si>
    <t>FMSV2023080023</t>
  </si>
  <si>
    <t>3B084A197</t>
  </si>
  <si>
    <t>VCA, LGB, ISA, FSB</t>
  </si>
  <si>
    <t>DA NANG HOSPITAL\FMSV2023080023</t>
  </si>
  <si>
    <t>Thong</t>
  </si>
  <si>
    <t>FMSV2023070027</t>
  </si>
  <si>
    <t>Vinmec Times City International Hospital</t>
  </si>
  <si>
    <t>2G403K153</t>
  </si>
  <si>
    <t>GDKT-2023070027</t>
  </si>
  <si>
    <t>WJT, FCT, CHA, FSA, BSA</t>
  </si>
  <si>
    <t>Vinmec Times City International Hospital\FMSV2023070027</t>
  </si>
  <si>
    <t>Transfer to sale team</t>
  </si>
  <si>
    <t>RU: . Old Stt: waiting confirm. 2. Dealer working with end user</t>
  </si>
  <si>
    <t>FMSV2023080025</t>
  </si>
  <si>
    <t>5C692K031</t>
  </si>
  <si>
    <t>Hanoi Medical University\FMSV2023080025</t>
  </si>
  <si>
    <t>FMSV2023080026</t>
  </si>
  <si>
    <t>1C692K584</t>
  </si>
  <si>
    <t>DRY, FSB, LC</t>
  </si>
  <si>
    <t>Hanoi Medical University\FMSV2023080026</t>
  </si>
  <si>
    <t>FMSV2023080028</t>
  </si>
  <si>
    <t>Song An Clinic</t>
  </si>
  <si>
    <t>EC-600ZW/L</t>
  </si>
  <si>
    <t>1C695K136</t>
  </si>
  <si>
    <t>GDKT-2023080028</t>
  </si>
  <si>
    <t>FSA, DRY, DEC</t>
  </si>
  <si>
    <t>Song An Clinic\FMSV2023080028</t>
  </si>
  <si>
    <t>FMSV2023080033</t>
  </si>
  <si>
    <t>9G391K102</t>
  </si>
  <si>
    <t>DRY, BSA, FCT</t>
  </si>
  <si>
    <t>Hanoi Medical University\FMSV2023080033</t>
  </si>
  <si>
    <t>FMSV2023080035</t>
  </si>
  <si>
    <t>7C692K031</t>
  </si>
  <si>
    <t>TR-2023080035</t>
  </si>
  <si>
    <t>DRY, RBS</t>
  </si>
  <si>
    <t>Hanoi Medical University\FMSV2023080035</t>
  </si>
  <si>
    <t>nguyenminh</t>
  </si>
  <si>
    <t>Approved: 30-Aug-23. FOC</t>
  </si>
  <si>
    <t>FMSV2023080038</t>
  </si>
  <si>
    <t>1G391K524</t>
  </si>
  <si>
    <t>FFVN-2308</t>
  </si>
  <si>
    <t>FUJIFILM Vietnam Co., Ltd\FMSV2023080038</t>
  </si>
  <si>
    <t xml:space="preserve">Warranty Parts. </t>
  </si>
  <si>
    <t>FMSV2023080042</t>
  </si>
  <si>
    <t>1G348K870</t>
  </si>
  <si>
    <t>GDKT-2023080042</t>
  </si>
  <si>
    <t>ISA, FSB, FSA, BSA, VCA</t>
  </si>
  <si>
    <t>Hoan My Sai Gon Premier Hospital\FMSV2023080042</t>
  </si>
  <si>
    <t>FMSV2023080045</t>
  </si>
  <si>
    <t>2V567K601</t>
  </si>
  <si>
    <t>GDKT-2023080045</t>
  </si>
  <si>
    <t>Song An Clinic\FMSV2023080045</t>
  </si>
  <si>
    <t>FMSV2023080049</t>
  </si>
  <si>
    <t>245 Clinic - Dr.Cuong Clinic</t>
  </si>
  <si>
    <t>1C309K108</t>
  </si>
  <si>
    <t>FSA, BSA, DEC, FCT, FSB</t>
  </si>
  <si>
    <t>245 Clinic-Dr.Cuong Clinic\FMSV2023080049</t>
  </si>
  <si>
    <t>FMSV2023080050</t>
  </si>
  <si>
    <t>1G412K264</t>
  </si>
  <si>
    <t>GDKT-2023080050</t>
  </si>
  <si>
    <t>FSA, BSA, FSB</t>
  </si>
  <si>
    <t>Thien Hanh hospital\FMSV2023080050</t>
  </si>
  <si>
    <t>FMSV2023080056</t>
  </si>
  <si>
    <t>2G402K022</t>
  </si>
  <si>
    <t>FSB</t>
  </si>
  <si>
    <t>FUJIFILM Vietnam Co., Ltd\FMSV2023080056</t>
  </si>
  <si>
    <t>FMSV2023080057</t>
  </si>
  <si>
    <t>Hoan My Sai Gon Clinic</t>
  </si>
  <si>
    <t>2G202K019</t>
  </si>
  <si>
    <t>FSB, BSA</t>
  </si>
  <si>
    <t>Hoan My Sai Gon Clinic\FMSV2023080057</t>
  </si>
  <si>
    <t>FMSV2023080058</t>
  </si>
  <si>
    <t>1C309K265</t>
  </si>
  <si>
    <t>GDKT-2023080058</t>
  </si>
  <si>
    <t>Hoan My Sai Gon Clinic\FMSV2023080058</t>
  </si>
  <si>
    <t>FMSV2023080059</t>
  </si>
  <si>
    <t>5C730K017</t>
  </si>
  <si>
    <t>GDKT-2023080059</t>
  </si>
  <si>
    <t>RBS</t>
  </si>
  <si>
    <t>Endoscopy No. 91 Clinic\FMSV2023080059</t>
  </si>
  <si>
    <t>FMSV2023080060</t>
  </si>
  <si>
    <t>Phu Tho Town Hospital</t>
  </si>
  <si>
    <t>JC643K003</t>
  </si>
  <si>
    <t>FFVN-2308039</t>
  </si>
  <si>
    <t>CHA, DEC</t>
  </si>
  <si>
    <t>Phu Tho Town Hospital\FMSV2023080060</t>
  </si>
  <si>
    <t xml:space="preserve">Approved: 24-Aug-23. </t>
  </si>
  <si>
    <t>FMSV2023080061</t>
  </si>
  <si>
    <t>2G361K799</t>
  </si>
  <si>
    <t>GDKT-2023080061</t>
  </si>
  <si>
    <t>CHA, BSA, FCT, LGB</t>
  </si>
  <si>
    <t>Nghe An Friendship General Hospital\FMSV2023080061</t>
  </si>
  <si>
    <t>FMSV2023080062</t>
  </si>
  <si>
    <t>Lao Khoa Hospital</t>
  </si>
  <si>
    <t>1G361K957</t>
  </si>
  <si>
    <t>CHA, FSB, PCB, BSA, FCT, DEC, LGB, VCA</t>
  </si>
  <si>
    <t>Under inspection</t>
  </si>
  <si>
    <t>FMSV2023080063</t>
  </si>
  <si>
    <t>5C692K028</t>
  </si>
  <si>
    <t>DRY, DWA</t>
  </si>
  <si>
    <t>FMSV2023080064</t>
  </si>
  <si>
    <t>2G391K783</t>
  </si>
  <si>
    <t>BSA, FCT, VCA</t>
  </si>
  <si>
    <t>Hanoi Medical University\FMSV2023080064</t>
  </si>
  <si>
    <t>FMSV2023080067</t>
  </si>
  <si>
    <t>7G391K087</t>
  </si>
  <si>
    <t>DRY</t>
  </si>
  <si>
    <t>FMSV2023080068</t>
  </si>
  <si>
    <t>2G391K288</t>
  </si>
  <si>
    <t>GDKT-2023080068</t>
  </si>
  <si>
    <t>BSA, FCT, FSB, LC</t>
  </si>
  <si>
    <t>Hanoi Medical University\FMSV2023080068</t>
  </si>
  <si>
    <t>FMSV2023080069</t>
  </si>
  <si>
    <t>CDL1909A(230V)</t>
  </si>
  <si>
    <t>1V620K266</t>
  </si>
  <si>
    <t>Monitor</t>
  </si>
  <si>
    <t>1909A</t>
  </si>
  <si>
    <t>LP/Under inspection</t>
  </si>
  <si>
    <t>FMSV2023080070</t>
  </si>
  <si>
    <t>5G348A471</t>
  </si>
  <si>
    <t>OSA, DWA</t>
  </si>
  <si>
    <t>FUJIFILM Vietnam Co., Ltd\FMSV2023080070</t>
  </si>
  <si>
    <t>FMSV2023080071</t>
  </si>
  <si>
    <t>KG391K509</t>
  </si>
  <si>
    <t>FFVN-2308040</t>
  </si>
  <si>
    <t>Bach Mai Hospital\FMSV2023080071</t>
  </si>
  <si>
    <t>FMSV2023080073</t>
  </si>
  <si>
    <t>8G391K370</t>
  </si>
  <si>
    <t>DRY, RBS, DEC</t>
  </si>
  <si>
    <t>Start: 25-Aug.</t>
  </si>
  <si>
    <t>FMSV2023080074</t>
  </si>
  <si>
    <t>8G391K432</t>
  </si>
  <si>
    <t>GDKT-2023080074</t>
  </si>
  <si>
    <t>BSA, FSA, FSB, VCA</t>
  </si>
  <si>
    <t>Bach Mai Hospital\FMSV2023080074</t>
  </si>
  <si>
    <t>FMSV2023080075</t>
  </si>
  <si>
    <t>7G391K344</t>
  </si>
  <si>
    <t>GDKT-2023080075</t>
  </si>
  <si>
    <t>Bach Mai Hospital\FMSV2023080075</t>
  </si>
  <si>
    <t>FMSV2023080076</t>
  </si>
  <si>
    <t>3C591A036</t>
  </si>
  <si>
    <t>GDKT-2023080076</t>
  </si>
  <si>
    <t>BSA, FCT, FSB, VCA, SW</t>
  </si>
  <si>
    <t>Bach Mai Hospital\FMSV2023080076</t>
  </si>
  <si>
    <t>FMSV2023080077</t>
  </si>
  <si>
    <t>6C692K197</t>
  </si>
  <si>
    <t>DRY, WGA/WGB</t>
  </si>
  <si>
    <t>Start: 30-Aug.</t>
  </si>
  <si>
    <t>FMSV2023080078</t>
  </si>
  <si>
    <t>1C643K192</t>
  </si>
  <si>
    <t>FSB, CHA, BSA, VCA</t>
  </si>
  <si>
    <t>FMSV2023080079</t>
  </si>
  <si>
    <t>3C741K101</t>
  </si>
  <si>
    <t>GDKT-2023080079</t>
  </si>
  <si>
    <t>RBS, FSA, BSA, FSB, FCT</t>
  </si>
  <si>
    <t>FMSV2023080080</t>
  </si>
  <si>
    <t>6C692K201</t>
  </si>
  <si>
    <t>Bach Mai Hospital\FMSV2023080080</t>
  </si>
  <si>
    <t>FMSV2023080081</t>
  </si>
  <si>
    <t>1S094K191</t>
  </si>
  <si>
    <t>FMSV2023080082</t>
  </si>
  <si>
    <t>Tay Nguyen Regional General Hospital</t>
  </si>
  <si>
    <t>5B089K052</t>
  </si>
  <si>
    <t>SW, ISA, LGB, ANGL</t>
  </si>
  <si>
    <t>Tay Nguyen Regional General Hospital\FMSV2023080082</t>
  </si>
  <si>
    <t>FMSV2023080083</t>
  </si>
  <si>
    <t>Nam Lien Chieu General Hospital</t>
  </si>
  <si>
    <t>1G202K617</t>
  </si>
  <si>
    <t>Nam Lien Chieu hospital\FMSV2023080083</t>
  </si>
  <si>
    <t>FMSV2023080084</t>
  </si>
  <si>
    <t>TRUNG VUONG HOSPITAL</t>
  </si>
  <si>
    <t>4G361K015</t>
  </si>
  <si>
    <t>GDKT-2023080084</t>
  </si>
  <si>
    <t>VCA, OSA</t>
  </si>
  <si>
    <t>Trung Vuong Hospital\FMSV2023080084</t>
  </si>
  <si>
    <t>FMSV2023080085</t>
  </si>
  <si>
    <t>1C692K077</t>
  </si>
  <si>
    <t>BSA, FSB, DWA</t>
  </si>
  <si>
    <t>FMSV2023080087</t>
  </si>
  <si>
    <t>Quang Tri General Hospital</t>
  </si>
  <si>
    <t>JG361K198</t>
  </si>
  <si>
    <t>CHA, FSB, FCT</t>
  </si>
  <si>
    <t>hoang</t>
  </si>
  <si>
    <t>FMSV2023080088</t>
  </si>
  <si>
    <t>3C309K057</t>
  </si>
  <si>
    <t>BSA, DWA</t>
  </si>
  <si>
    <t>245 Clinic-Dr.Cuong Clinic\FMSV2023080088</t>
  </si>
  <si>
    <t>FMSV2023080089</t>
  </si>
  <si>
    <t>7C728K102</t>
  </si>
  <si>
    <t>CLN, RBS</t>
  </si>
  <si>
    <t>Start: 31-Aug.</t>
  </si>
  <si>
    <t>FMSV2023080090</t>
  </si>
  <si>
    <t>Tay Nguyen University</t>
  </si>
  <si>
    <t>1C643K392</t>
  </si>
  <si>
    <t>OSA</t>
  </si>
  <si>
    <t>End: .Start: 30-Aug.</t>
  </si>
  <si>
    <t>FMSV2023080091</t>
  </si>
  <si>
    <t>1C730K121</t>
  </si>
  <si>
    <t>FMSV2023080092</t>
  </si>
  <si>
    <t>1G403K144</t>
  </si>
  <si>
    <t>FMSV2023080093</t>
  </si>
  <si>
    <t>1G402K295</t>
  </si>
  <si>
    <t>Start: .</t>
  </si>
  <si>
    <t>FMSV2023080094</t>
  </si>
  <si>
    <t>1G391K928</t>
  </si>
  <si>
    <t>FMSV2023080095</t>
  </si>
  <si>
    <t>EC-530FI</t>
  </si>
  <si>
    <t>1C653K505</t>
  </si>
  <si>
    <t>FMSV2023080096</t>
  </si>
  <si>
    <t>Tam Anh General Hospital (Hanoi)</t>
  </si>
  <si>
    <t>9G402K358</t>
  </si>
  <si>
    <t>INS</t>
  </si>
  <si>
    <t xml:space="preserve">QC passed: . QC passed: 29-Aug. </t>
  </si>
  <si>
    <t>QC</t>
  </si>
  <si>
    <t>FMSV2023080097</t>
  </si>
  <si>
    <t>SD102A089</t>
  </si>
  <si>
    <t>FCT, VCA</t>
  </si>
  <si>
    <t>FMSV2023080098</t>
  </si>
  <si>
    <t>1C692K655</t>
  </si>
  <si>
    <t>FCT, DRY, CHA</t>
  </si>
  <si>
    <t>End: .</t>
  </si>
  <si>
    <t>FMSV2023080099</t>
  </si>
  <si>
    <t>7C692K181</t>
  </si>
  <si>
    <t>Received</t>
  </si>
  <si>
    <t>Receive</t>
  </si>
  <si>
    <t>FMSV2023080100</t>
  </si>
  <si>
    <t>2G391K293</t>
  </si>
  <si>
    <t>CHA, BSA, LGB</t>
  </si>
  <si>
    <t>FMSV2023080101</t>
  </si>
  <si>
    <t>1G202K490</t>
  </si>
  <si>
    <t>FMSV2023080102</t>
  </si>
  <si>
    <t>2G202K006</t>
  </si>
  <si>
    <t>FMSV2020100046</t>
  </si>
  <si>
    <t>Model</t>
  </si>
  <si>
    <t>SN</t>
  </si>
  <si>
    <t>Location</t>
  </si>
  <si>
    <t>Status</t>
  </si>
  <si>
    <t>Note</t>
  </si>
  <si>
    <t xml:space="preserve">QC passed: 29-Aug. </t>
  </si>
  <si>
    <t xml:space="preserve">Transfer to sale team </t>
  </si>
  <si>
    <t>PIC</t>
  </si>
  <si>
    <t>45131</t>
  </si>
  <si>
    <t>45140.487623</t>
  </si>
  <si>
    <t>16079</t>
  </si>
  <si>
    <t>pending dealer</t>
  </si>
  <si>
    <t>7 days</t>
  </si>
  <si>
    <t>hospital consider</t>
  </si>
  <si>
    <t>3. Tender process (confirmed)</t>
  </si>
  <si>
    <t>1-3 Months</t>
  </si>
  <si>
    <t>45166.80198</t>
  </si>
  <si>
    <t xml:space="preserve">Plan for next week </t>
  </si>
  <si>
    <t>1. Redefine status</t>
  </si>
  <si>
    <t>No.</t>
  </si>
  <si>
    <t>Steps</t>
  </si>
  <si>
    <t>Measure</t>
  </si>
  <si>
    <t>Check information and update</t>
  </si>
  <si>
    <t>FSE</t>
  </si>
  <si>
    <t>Engineer performance</t>
  </si>
  <si>
    <t>Engineer</t>
  </si>
  <si>
    <t>Service sales and Service Admin performance</t>
  </si>
  <si>
    <t>Service sales and Service admin</t>
  </si>
  <si>
    <t>Channel management</t>
  </si>
  <si>
    <t>Service sales, BU</t>
  </si>
  <si>
    <t>Service sales performance</t>
  </si>
  <si>
    <t>Service sales</t>
  </si>
  <si>
    <t>Tender Result</t>
  </si>
  <si>
    <t>Service admin performance</t>
  </si>
  <si>
    <t>Service admin</t>
  </si>
  <si>
    <t>Done</t>
  </si>
  <si>
    <t>*FF Asset, remove out pending list, make plan for FF asset separately</t>
  </si>
  <si>
    <t>UPDATED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</si>
</sst>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d\-mmm\-yy;@"/>
    <numFmt numFmtId="165" formatCode="_(&quot;$&quot;* #,##0_);_(&quot;$&quot;* \(#,##0\);_(&quot;$&quot;* &quot;-&quot;??_);_(@_)"/>
    <numFmt numFmtId="166" formatCode="0.0"/>
    <numFmt numFmtId="167" formatCode="[$-409]dd\-mmm\-yy;@"/>
    <numFmt numFmtId="168" formatCode="_([$$-409]* #,##0_);_([$$-409]* \(#,##0\);_([$$-409]* &quot;-&quot;??_);_(@_)"/>
    <numFmt numFmtId="169" formatCode="m/d/yyyy;@"/>
  </numFmts>
  <fonts count="4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游ゴシック"/>
      <family val="3"/>
      <charset val="128"/>
    </font>
    <font>
      <sz val="11"/>
      <name val="ＭＳ Ｐゴシック"/>
      <family val="3"/>
      <charset val="128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indexed="17"/>
      <name val="游ゴシック"/>
      <family val="3"/>
      <charset val="128"/>
    </font>
    <font>
      <sz val="20"/>
      <color indexed="17"/>
      <name val="游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</font>
    <font>
      <sz val="9"/>
      <color indexed="10"/>
      <name val="游ゴシック"/>
      <family val="3"/>
      <charset val="128"/>
    </font>
    <font>
      <b/>
      <sz val="9"/>
      <color indexed="10"/>
      <name val="游ゴシック"/>
      <family val="3"/>
      <charset val="128"/>
    </font>
    <font>
      <sz val="11"/>
      <color indexed="8"/>
      <name val="Calibri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4"/>
      <color rgb="FF00B0F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游ゴシック"/>
    </font>
    <font>
      <sz val="11"/>
      <color indexed="62"/>
      <name val="游ゴシック"/>
      <family val="3"/>
      <charset val="128"/>
    </font>
    <font>
      <sz val="11"/>
      <color indexed="62"/>
      <name val="游ゴシック"/>
    </font>
    <font>
      <u/>
      <sz val="11"/>
      <color theme="1"/>
      <name val="游ゴシック"/>
      <family val="3"/>
      <charset val="128"/>
    </font>
    <font>
      <sz val="15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5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565"/>
        <bgColor indexed="8"/>
      </patternFill>
    </fill>
    <fill>
      <patternFill patternType="solid">
        <fgColor rgb="FFFF6565"/>
        <bgColor indexed="64"/>
      </patternFill>
    </fill>
    <fill>
      <patternFill patternType="solid">
        <fgColor rgb="FF00B0F0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indexed="40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theme="0"/>
        <bgColor indexed="8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9" fillId="0" borderId="0"/>
    <xf numFmtId="0" fontId="2" fillId="0" borderId="0"/>
    <xf numFmtId="0" fontId="10" fillId="0" borderId="0">
      <alignment vertical="center"/>
    </xf>
    <xf numFmtId="44" fontId="1" fillId="0" borderId="0" applyFont="0" applyFill="0" applyBorder="0" applyAlignment="0" applyProtection="0"/>
    <xf numFmtId="0" fontId="1" fillId="0" borderId="0"/>
  </cellStyleXfs>
  <cellXfs count="201">
    <xf numFmtId="0" fontId="0" fillId="0" borderId="0" xfId="0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6" fontId="6" fillId="2" borderId="3" xfId="0" applyNumberFormat="1" applyFont="1" applyFill="1" applyBorder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0" fontId="5" fillId="5" borderId="1" xfId="0" applyFont="1" applyFill="1" applyBorder="1">
      <alignment vertical="center"/>
    </xf>
    <xf numFmtId="16" fontId="6" fillId="2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1" xfId="0" applyFont="1" applyBorder="1">
      <alignment vertical="center"/>
    </xf>
    <xf numFmtId="0" fontId="6" fillId="0" borderId="5" xfId="0" applyFont="1" applyBorder="1">
      <alignment vertical="center"/>
    </xf>
    <xf numFmtId="0" fontId="6" fillId="3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right"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0" fontId="6" fillId="7" borderId="1" xfId="0" applyFont="1" applyFill="1" applyBorder="1" applyAlignment="1">
      <alignment horizontal="right" vertical="center"/>
    </xf>
    <xf numFmtId="0" fontId="6" fillId="7" borderId="4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>
      <alignment vertical="center"/>
    </xf>
    <xf numFmtId="0" fontId="5" fillId="6" borderId="1" xfId="0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3" fillId="0" borderId="0" xfId="1"/>
    <xf numFmtId="0" fontId="11" fillId="0" borderId="0" xfId="0" applyFont="1">
      <alignment vertical="center"/>
    </xf>
    <xf numFmtId="0" fontId="6" fillId="8" borderId="2" xfId="0" applyFont="1" applyFill="1" applyBorder="1" applyAlignment="1">
      <alignment horizontal="right" vertical="center"/>
    </xf>
    <xf numFmtId="0" fontId="6" fillId="8" borderId="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7" xfId="0" applyFont="1" applyFill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4" fillId="9" borderId="0" xfId="2" applyFont="1" applyFill="1" applyAlignment="1">
      <alignment vertical="center"/>
    </xf>
    <xf numFmtId="0" fontId="14" fillId="9" borderId="0" xfId="2" applyFont="1" applyFill="1" applyAlignment="1">
      <alignment horizontal="left" vertical="center"/>
    </xf>
    <xf numFmtId="0" fontId="14" fillId="9" borderId="0" xfId="2" applyFont="1" applyFill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0" fontId="15" fillId="9" borderId="0" xfId="2" applyFont="1" applyFill="1" applyAlignment="1">
      <alignment vertical="center"/>
    </xf>
    <xf numFmtId="0" fontId="15" fillId="9" borderId="0" xfId="2" applyFont="1" applyFill="1" applyAlignment="1">
      <alignment horizontal="center" vertical="center"/>
    </xf>
    <xf numFmtId="164" fontId="16" fillId="0" borderId="0" xfId="2" applyNumberFormat="1" applyFont="1" applyAlignment="1">
      <alignment horizontal="center"/>
    </xf>
    <xf numFmtId="165" fontId="14" fillId="9" borderId="0" xfId="5" applyNumberFormat="1" applyFont="1" applyFill="1" applyAlignment="1">
      <alignment vertical="center"/>
    </xf>
    <xf numFmtId="1" fontId="17" fillId="0" borderId="0" xfId="2" applyNumberFormat="1" applyFont="1" applyAlignment="1">
      <alignment horizontal="center" vertical="center"/>
    </xf>
    <xf numFmtId="0" fontId="18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 wrapText="1"/>
    </xf>
    <xf numFmtId="164" fontId="16" fillId="0" borderId="0" xfId="2" applyNumberFormat="1" applyFont="1"/>
    <xf numFmtId="0" fontId="9" fillId="0" borderId="0" xfId="2"/>
    <xf numFmtId="164" fontId="9" fillId="0" borderId="0" xfId="2" applyNumberFormat="1"/>
    <xf numFmtId="0" fontId="14" fillId="10" borderId="0" xfId="2" applyFont="1" applyFill="1" applyAlignment="1">
      <alignment horizontal="left" vertical="center"/>
    </xf>
    <xf numFmtId="0" fontId="9" fillId="10" borderId="0" xfId="2" applyFill="1"/>
    <xf numFmtId="0" fontId="9" fillId="10" borderId="0" xfId="2" applyFill="1" applyAlignment="1">
      <alignment horizontal="center" vertical="center"/>
    </xf>
    <xf numFmtId="0" fontId="14" fillId="10" borderId="0" xfId="2" applyFont="1" applyFill="1" applyAlignment="1">
      <alignment vertical="center"/>
    </xf>
    <xf numFmtId="0" fontId="20" fillId="9" borderId="1" xfId="2" applyFont="1" applyFill="1" applyBorder="1" applyAlignment="1">
      <alignment horizontal="center"/>
    </xf>
    <xf numFmtId="0" fontId="20" fillId="9" borderId="3" xfId="2" applyFont="1" applyFill="1" applyBorder="1" applyAlignment="1">
      <alignment horizontal="center"/>
    </xf>
    <xf numFmtId="166" fontId="9" fillId="0" borderId="3" xfId="2" applyNumberForma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1" xfId="2" applyNumberFormat="1" applyBorder="1" applyAlignment="1">
      <alignment horizontal="center" vertical="center"/>
    </xf>
    <xf numFmtId="0" fontId="9" fillId="0" borderId="0" xfId="2" applyAlignment="1">
      <alignment horizontal="center"/>
    </xf>
    <xf numFmtId="165" fontId="9" fillId="0" borderId="3" xfId="5" applyNumberFormat="1" applyFont="1" applyBorder="1" applyAlignment="1">
      <alignment horizontal="center" vertical="center"/>
    </xf>
    <xf numFmtId="0" fontId="21" fillId="11" borderId="8" xfId="2" applyFont="1" applyFill="1" applyBorder="1" applyAlignment="1">
      <alignment horizontal="left" vertical="center"/>
    </xf>
    <xf numFmtId="0" fontId="22" fillId="11" borderId="9" xfId="2" applyFont="1" applyFill="1" applyBorder="1" applyAlignment="1">
      <alignment vertical="center"/>
    </xf>
    <xf numFmtId="0" fontId="23" fillId="11" borderId="9" xfId="2" applyFont="1" applyFill="1" applyBorder="1" applyAlignment="1">
      <alignment horizontal="center" vertical="center"/>
    </xf>
    <xf numFmtId="0" fontId="22" fillId="11" borderId="9" xfId="2" applyFont="1" applyFill="1" applyBorder="1" applyAlignment="1">
      <alignment horizontal="left" vertical="center"/>
    </xf>
    <xf numFmtId="0" fontId="22" fillId="11" borderId="9" xfId="2" applyFont="1" applyFill="1" applyBorder="1" applyAlignment="1">
      <alignment horizontal="center" vertical="center"/>
    </xf>
    <xf numFmtId="167" fontId="22" fillId="11" borderId="9" xfId="2" applyNumberFormat="1" applyFont="1" applyFill="1" applyBorder="1" applyAlignment="1">
      <alignment vertical="center"/>
    </xf>
    <xf numFmtId="167" fontId="22" fillId="11" borderId="8" xfId="2" applyNumberFormat="1" applyFont="1" applyFill="1" applyBorder="1" applyAlignment="1">
      <alignment vertical="center"/>
    </xf>
    <xf numFmtId="164" fontId="9" fillId="12" borderId="9" xfId="2" applyNumberFormat="1" applyFill="1" applyBorder="1" applyAlignment="1">
      <alignment horizontal="center" vertical="center"/>
    </xf>
    <xf numFmtId="0" fontId="22" fillId="11" borderId="10" xfId="2" applyFont="1" applyFill="1" applyBorder="1" applyAlignment="1">
      <alignment vertical="center"/>
    </xf>
    <xf numFmtId="167" fontId="24" fillId="13" borderId="10" xfId="2" applyNumberFormat="1" applyFont="1" applyFill="1" applyBorder="1" applyAlignment="1">
      <alignment vertical="center"/>
    </xf>
    <xf numFmtId="164" fontId="24" fillId="13" borderId="9" xfId="2" applyNumberFormat="1" applyFont="1" applyFill="1" applyBorder="1" applyAlignment="1">
      <alignment vertical="center" wrapText="1"/>
    </xf>
    <xf numFmtId="164" fontId="24" fillId="13" borderId="9" xfId="2" applyNumberFormat="1" applyFont="1" applyFill="1" applyBorder="1" applyAlignment="1">
      <alignment horizontal="center" vertical="center" wrapText="1"/>
    </xf>
    <xf numFmtId="164" fontId="23" fillId="13" borderId="9" xfId="2" applyNumberFormat="1" applyFont="1" applyFill="1" applyBorder="1" applyAlignment="1">
      <alignment vertical="center" wrapText="1"/>
    </xf>
    <xf numFmtId="164" fontId="25" fillId="14" borderId="8" xfId="2" applyNumberFormat="1" applyFont="1" applyFill="1" applyBorder="1" applyAlignment="1">
      <alignment horizontal="center" vertical="center" wrapText="1"/>
    </xf>
    <xf numFmtId="164" fontId="25" fillId="14" borderId="9" xfId="2" applyNumberFormat="1" applyFont="1" applyFill="1" applyBorder="1" applyAlignment="1">
      <alignment horizontal="center" vertical="center" wrapText="1"/>
    </xf>
    <xf numFmtId="165" fontId="23" fillId="14" borderId="9" xfId="5" applyNumberFormat="1" applyFont="1" applyFill="1" applyBorder="1" applyAlignment="1">
      <alignment horizontal="center" vertical="center"/>
    </xf>
    <xf numFmtId="164" fontId="26" fillId="14" borderId="9" xfId="2" applyNumberFormat="1" applyFont="1" applyFill="1" applyBorder="1" applyAlignment="1">
      <alignment horizontal="center" vertical="center" wrapText="1"/>
    </xf>
    <xf numFmtId="164" fontId="26" fillId="15" borderId="8" xfId="2" applyNumberFormat="1" applyFont="1" applyFill="1" applyBorder="1" applyAlignment="1">
      <alignment horizontal="center" vertical="center" wrapText="1"/>
    </xf>
    <xf numFmtId="164" fontId="26" fillId="15" borderId="9" xfId="2" applyNumberFormat="1" applyFont="1" applyFill="1" applyBorder="1" applyAlignment="1">
      <alignment horizontal="center" vertical="center" wrapText="1"/>
    </xf>
    <xf numFmtId="1" fontId="27" fillId="16" borderId="8" xfId="2" applyNumberFormat="1" applyFont="1" applyFill="1" applyBorder="1" applyAlignment="1">
      <alignment horizontal="left" vertical="center" wrapText="1"/>
    </xf>
    <xf numFmtId="1" fontId="23" fillId="16" borderId="9" xfId="2" applyNumberFormat="1" applyFont="1" applyFill="1" applyBorder="1" applyAlignment="1">
      <alignment horizontal="left" vertical="center"/>
    </xf>
    <xf numFmtId="1" fontId="28" fillId="16" borderId="9" xfId="2" applyNumberFormat="1" applyFont="1" applyFill="1" applyBorder="1" applyAlignment="1">
      <alignment horizontal="center" vertical="center" wrapText="1"/>
    </xf>
    <xf numFmtId="1" fontId="28" fillId="16" borderId="10" xfId="2" applyNumberFormat="1" applyFont="1" applyFill="1" applyBorder="1" applyAlignment="1">
      <alignment horizontal="center" vertical="center" wrapText="1"/>
    </xf>
    <xf numFmtId="0" fontId="22" fillId="17" borderId="10" xfId="2" applyFont="1" applyFill="1" applyBorder="1" applyAlignment="1">
      <alignment vertical="center"/>
    </xf>
    <xf numFmtId="0" fontId="22" fillId="17" borderId="1" xfId="2" applyFont="1" applyFill="1" applyBorder="1" applyAlignment="1">
      <alignment vertical="center"/>
    </xf>
    <xf numFmtId="164" fontId="22" fillId="17" borderId="1" xfId="2" applyNumberFormat="1" applyFont="1" applyFill="1" applyBorder="1" applyAlignment="1">
      <alignment vertical="center"/>
    </xf>
    <xf numFmtId="0" fontId="22" fillId="18" borderId="0" xfId="2" applyFont="1" applyFill="1" applyAlignment="1">
      <alignment horizontal="left" vertical="center"/>
    </xf>
    <xf numFmtId="0" fontId="22" fillId="17" borderId="8" xfId="2" applyFont="1" applyFill="1" applyBorder="1" applyAlignment="1">
      <alignment vertical="center"/>
    </xf>
    <xf numFmtId="0" fontId="22" fillId="17" borderId="9" xfId="2" applyFont="1" applyFill="1" applyBorder="1" applyAlignment="1">
      <alignment vertical="center"/>
    </xf>
    <xf numFmtId="0" fontId="22" fillId="18" borderId="0" xfId="2" applyFont="1" applyFill="1" applyAlignment="1">
      <alignment vertical="center"/>
    </xf>
    <xf numFmtId="0" fontId="28" fillId="11" borderId="2" xfId="2" applyFont="1" applyFill="1" applyBorder="1" applyAlignment="1">
      <alignment horizontal="center" vertical="center"/>
    </xf>
    <xf numFmtId="0" fontId="28" fillId="11" borderId="2" xfId="2" applyFont="1" applyFill="1" applyBorder="1" applyAlignment="1">
      <alignment horizontal="center" vertical="center" wrapText="1"/>
    </xf>
    <xf numFmtId="0" fontId="29" fillId="11" borderId="2" xfId="2" applyFont="1" applyFill="1" applyBorder="1" applyAlignment="1">
      <alignment horizontal="center" vertical="center" wrapText="1"/>
    </xf>
    <xf numFmtId="167" fontId="28" fillId="11" borderId="2" xfId="2" applyNumberFormat="1" applyFont="1" applyFill="1" applyBorder="1" applyAlignment="1">
      <alignment horizontal="center" vertical="center" wrapText="1"/>
    </xf>
    <xf numFmtId="167" fontId="28" fillId="13" borderId="3" xfId="2" applyNumberFormat="1" applyFont="1" applyFill="1" applyBorder="1" applyAlignment="1">
      <alignment horizontal="center" vertical="center" wrapText="1"/>
    </xf>
    <xf numFmtId="164" fontId="29" fillId="13" borderId="3" xfId="2" applyNumberFormat="1" applyFont="1" applyFill="1" applyBorder="1" applyAlignment="1">
      <alignment horizontal="center" vertical="center" wrapText="1"/>
    </xf>
    <xf numFmtId="164" fontId="25" fillId="13" borderId="3" xfId="2" applyNumberFormat="1" applyFont="1" applyFill="1" applyBorder="1" applyAlignment="1">
      <alignment horizontal="center" vertical="center" wrapText="1"/>
    </xf>
    <xf numFmtId="164" fontId="24" fillId="13" borderId="11" xfId="2" applyNumberFormat="1" applyFont="1" applyFill="1" applyBorder="1" applyAlignment="1">
      <alignment vertical="center" wrapText="1"/>
    </xf>
    <xf numFmtId="167" fontId="29" fillId="13" borderId="3" xfId="2" applyNumberFormat="1" applyFont="1" applyFill="1" applyBorder="1" applyAlignment="1">
      <alignment horizontal="center" vertical="center" wrapText="1"/>
    </xf>
    <xf numFmtId="164" fontId="25" fillId="14" borderId="2" xfId="2" applyNumberFormat="1" applyFont="1" applyFill="1" applyBorder="1" applyAlignment="1">
      <alignment horizontal="center" vertical="center" wrapText="1"/>
    </xf>
    <xf numFmtId="164" fontId="25" fillId="15" borderId="2" xfId="2" applyNumberFormat="1" applyFont="1" applyFill="1" applyBorder="1" applyAlignment="1">
      <alignment horizontal="center" vertical="center" wrapText="1"/>
    </xf>
    <xf numFmtId="1" fontId="28" fillId="16" borderId="2" xfId="2" applyNumberFormat="1" applyFont="1" applyFill="1" applyBorder="1" applyAlignment="1">
      <alignment horizontal="center" vertical="center" wrapText="1"/>
    </xf>
    <xf numFmtId="1" fontId="22" fillId="16" borderId="2" xfId="2" applyNumberFormat="1" applyFont="1" applyFill="1" applyBorder="1" applyAlignment="1">
      <alignment horizontal="left" vertical="center" wrapText="1"/>
    </xf>
    <xf numFmtId="0" fontId="28" fillId="17" borderId="3" xfId="2" applyFont="1" applyFill="1" applyBorder="1" applyAlignment="1">
      <alignment horizontal="center" vertical="center" wrapText="1"/>
    </xf>
    <xf numFmtId="164" fontId="28" fillId="17" borderId="3" xfId="2" applyNumberFormat="1" applyFont="1" applyFill="1" applyBorder="1" applyAlignment="1">
      <alignment horizontal="center" vertical="center" wrapText="1"/>
    </xf>
    <xf numFmtId="0" fontId="28" fillId="18" borderId="0" xfId="2" applyFont="1" applyFill="1" applyAlignment="1">
      <alignment horizontal="center" vertical="center"/>
    </xf>
    <xf numFmtId="0" fontId="28" fillId="18" borderId="0" xfId="2" applyFont="1" applyFill="1" applyAlignment="1">
      <alignment horizontal="center" vertical="center" wrapText="1"/>
    </xf>
    <xf numFmtId="0" fontId="20" fillId="9" borderId="0" xfId="2" applyFont="1" applyFill="1" applyAlignment="1">
      <alignment horizontal="center"/>
    </xf>
    <xf numFmtId="166" fontId="9" fillId="0" borderId="0" xfId="2" applyNumberFormat="1" applyAlignment="1">
      <alignment horizontal="center" vertical="center"/>
    </xf>
    <xf numFmtId="164" fontId="9" fillId="0" borderId="0" xfId="2" applyNumberFormat="1" applyAlignment="1">
      <alignment horizontal="left" vertical="center"/>
    </xf>
    <xf numFmtId="1" fontId="9" fillId="0" borderId="0" xfId="2" applyNumberFormat="1" applyAlignment="1">
      <alignment horizontal="center" vertical="center"/>
    </xf>
    <xf numFmtId="164" fontId="17" fillId="0" borderId="0" xfId="2" applyNumberFormat="1" applyFont="1" applyAlignment="1">
      <alignment horizontal="left" vertical="center"/>
    </xf>
    <xf numFmtId="164" fontId="17" fillId="0" borderId="0" xfId="2" applyNumberFormat="1" applyFont="1" applyAlignment="1">
      <alignment horizontal="center" vertical="center"/>
    </xf>
    <xf numFmtId="168" fontId="17" fillId="0" borderId="0" xfId="2" applyNumberFormat="1" applyFont="1" applyAlignment="1">
      <alignment horizontal="center" vertical="center"/>
    </xf>
    <xf numFmtId="0" fontId="17" fillId="0" borderId="0" xfId="2" applyFont="1"/>
    <xf numFmtId="164" fontId="30" fillId="0" borderId="0" xfId="2" applyNumberFormat="1" applyFont="1"/>
    <xf numFmtId="164" fontId="17" fillId="0" borderId="0" xfId="2" applyNumberFormat="1" applyFont="1"/>
    <xf numFmtId="0" fontId="17" fillId="10" borderId="0" xfId="2" applyFont="1" applyFill="1" applyAlignment="1">
      <alignment horizontal="left"/>
    </xf>
    <xf numFmtId="164" fontId="9" fillId="10" borderId="0" xfId="2" applyNumberFormat="1" applyFill="1" applyAlignment="1">
      <alignment horizontal="center"/>
    </xf>
    <xf numFmtId="0" fontId="9" fillId="10" borderId="0" xfId="2" applyFill="1" applyAlignment="1">
      <alignment horizontal="center"/>
    </xf>
    <xf numFmtId="0" fontId="1" fillId="0" borderId="0" xfId="6" applyAlignment="1">
      <alignment horizontal="center" vertical="center"/>
    </xf>
    <xf numFmtId="0" fontId="1" fillId="0" borderId="0" xfId="6"/>
    <xf numFmtId="0" fontId="9" fillId="10" borderId="0" xfId="2" applyFill="1" applyAlignment="1">
      <alignment horizontal="left"/>
    </xf>
    <xf numFmtId="165" fontId="17" fillId="0" borderId="0" xfId="5" applyNumberFormat="1" applyFont="1" applyBorder="1" applyAlignment="1">
      <alignment horizontal="center" vertical="center"/>
    </xf>
    <xf numFmtId="0" fontId="9" fillId="0" borderId="0" xfId="2" applyAlignment="1">
      <alignment horizontal="left"/>
    </xf>
    <xf numFmtId="167" fontId="9" fillId="0" borderId="0" xfId="2" applyNumberFormat="1"/>
    <xf numFmtId="0" fontId="9" fillId="0" borderId="0" xfId="2" applyAlignment="1">
      <alignment horizontal="center" vertical="center"/>
    </xf>
    <xf numFmtId="164" fontId="9" fillId="0" borderId="0" xfId="2" applyNumberFormat="1" applyAlignment="1">
      <alignment horizontal="center"/>
    </xf>
    <xf numFmtId="164" fontId="31" fillId="0" borderId="0" xfId="2" applyNumberFormat="1" applyFont="1" applyAlignment="1">
      <alignment horizontal="center" vertical="center"/>
    </xf>
    <xf numFmtId="168" fontId="16" fillId="0" borderId="0" xfId="2" applyNumberFormat="1" applyFont="1" applyAlignment="1">
      <alignment horizontal="center"/>
    </xf>
    <xf numFmtId="165" fontId="9" fillId="0" borderId="0" xfId="5" applyNumberFormat="1" applyFont="1"/>
    <xf numFmtId="0" fontId="9" fillId="0" borderId="0" xfId="2" applyAlignment="1">
      <alignment wrapText="1"/>
    </xf>
    <xf numFmtId="164" fontId="9" fillId="10" borderId="0" xfId="2" applyNumberFormat="1" applyFill="1"/>
    <xf numFmtId="164" fontId="17" fillId="0" borderId="0" xfId="2" applyNumberFormat="1" applyFont="1" applyAlignment="1">
      <alignment horizontal="center"/>
    </xf>
    <xf numFmtId="164" fontId="32" fillId="0" borderId="0" xfId="2" applyNumberFormat="1" applyFont="1" applyAlignment="1">
      <alignment horizontal="center" vertical="center"/>
    </xf>
    <xf numFmtId="168" fontId="30" fillId="0" borderId="0" xfId="2" applyNumberFormat="1" applyFont="1" applyAlignment="1">
      <alignment horizontal="center"/>
    </xf>
    <xf numFmtId="164" fontId="30" fillId="0" borderId="0" xfId="2" applyNumberFormat="1" applyFont="1" applyAlignment="1">
      <alignment horizontal="center"/>
    </xf>
    <xf numFmtId="165" fontId="17" fillId="0" borderId="0" xfId="5" applyNumberFormat="1" applyFont="1"/>
    <xf numFmtId="0" fontId="17" fillId="0" borderId="0" xfId="2" applyFont="1" applyAlignment="1">
      <alignment wrapText="1"/>
    </xf>
    <xf numFmtId="0" fontId="17" fillId="0" borderId="0" xfId="2" applyFont="1" applyAlignment="1">
      <alignment horizontal="left"/>
    </xf>
    <xf numFmtId="47" fontId="9" fillId="10" borderId="0" xfId="2" applyNumberFormat="1" applyFill="1"/>
    <xf numFmtId="0" fontId="33" fillId="0" borderId="0" xfId="2" applyFont="1"/>
    <xf numFmtId="169" fontId="9" fillId="10" borderId="0" xfId="2" applyNumberFormat="1" applyFill="1" applyAlignment="1">
      <alignment horizontal="center" vertical="center"/>
    </xf>
    <xf numFmtId="0" fontId="34" fillId="0" borderId="0" xfId="6" applyFont="1"/>
    <xf numFmtId="0" fontId="35" fillId="0" borderId="3" xfId="2" applyFont="1" applyBorder="1" applyAlignment="1">
      <alignment horizontal="center"/>
    </xf>
    <xf numFmtId="0" fontId="13" fillId="0" borderId="0" xfId="6" applyFont="1"/>
    <xf numFmtId="0" fontId="36" fillId="0" borderId="0" xfId="6" applyFont="1"/>
    <xf numFmtId="164" fontId="1" fillId="0" borderId="12" xfId="6" applyNumberFormat="1" applyBorder="1"/>
    <xf numFmtId="0" fontId="1" fillId="0" borderId="12" xfId="6" applyBorder="1"/>
    <xf numFmtId="164" fontId="1" fillId="0" borderId="13" xfId="6" applyNumberFormat="1" applyBorder="1"/>
    <xf numFmtId="14" fontId="1" fillId="0" borderId="13" xfId="6" applyNumberFormat="1" applyBorder="1"/>
    <xf numFmtId="0" fontId="1" fillId="0" borderId="13" xfId="6" applyBorder="1"/>
    <xf numFmtId="164" fontId="1" fillId="0" borderId="14" xfId="6" applyNumberFormat="1" applyBorder="1"/>
    <xf numFmtId="14" fontId="1" fillId="0" borderId="14" xfId="6" applyNumberFormat="1" applyBorder="1"/>
    <xf numFmtId="0" fontId="1" fillId="0" borderId="14" xfId="6" applyBorder="1"/>
    <xf numFmtId="164" fontId="1" fillId="0" borderId="0" xfId="6" applyNumberFormat="1"/>
    <xf numFmtId="14" fontId="1" fillId="0" borderId="0" xfId="6" applyNumberFormat="1"/>
    <xf numFmtId="164" fontId="34" fillId="0" borderId="0" xfId="6" applyNumberFormat="1" applyFont="1"/>
    <xf numFmtId="164" fontId="37" fillId="0" borderId="0" xfId="6" applyNumberFormat="1" applyFont="1"/>
    <xf numFmtId="1" fontId="1" fillId="0" borderId="0" xfId="6" applyNumberFormat="1"/>
    <xf numFmtId="164" fontId="38" fillId="0" borderId="0" xfId="6" applyNumberFormat="1" applyFont="1"/>
    <xf numFmtId="164" fontId="34" fillId="0" borderId="1" xfId="6" applyNumberFormat="1" applyFont="1" applyBorder="1"/>
    <xf numFmtId="164" fontId="1" fillId="0" borderId="1" xfId="6" applyNumberFormat="1" applyBorder="1"/>
    <xf numFmtId="164" fontId="38" fillId="0" borderId="1" xfId="6" applyNumberFormat="1" applyFont="1" applyBorder="1"/>
    <xf numFmtId="0" fontId="38" fillId="0" borderId="1" xfId="6" applyFont="1" applyBorder="1"/>
    <xf numFmtId="0" fontId="1" fillId="4" borderId="0" xfId="6" applyFill="1"/>
    <xf numFmtId="0" fontId="38" fillId="0" borderId="0" xfId="6" applyFont="1"/>
    <xf numFmtId="164" fontId="13" fillId="0" borderId="0" xfId="6" applyNumberFormat="1" applyFont="1"/>
    <xf numFmtId="0" fontId="39" fillId="0" borderId="0" xfId="2" applyFont="1" applyAlignment="1">
      <alignment horizontal="center"/>
    </xf>
    <xf numFmtId="0" fontId="40" fillId="0" borderId="0" xfId="6" applyFont="1"/>
    <xf numFmtId="0" fontId="12" fillId="0" borderId="1" xfId="6" applyFont="1" applyBorder="1"/>
    <xf numFmtId="0" fontId="41" fillId="0" borderId="1" xfId="6" applyFont="1" applyBorder="1"/>
    <xf numFmtId="0" fontId="1" fillId="0" borderId="1" xfId="6" applyBorder="1"/>
    <xf numFmtId="0" fontId="36" fillId="0" borderId="1" xfId="6" applyFont="1" applyBorder="1" applyAlignment="1">
      <alignment horizontal="left"/>
    </xf>
    <xf numFmtId="0" fontId="39" fillId="0" borderId="1" xfId="2" applyFont="1" applyBorder="1" applyAlignment="1">
      <alignment horizontal="left"/>
    </xf>
    <xf numFmtId="0" fontId="1" fillId="4" borderId="1" xfId="6" applyFill="1" applyBorder="1"/>
    <xf numFmtId="0" fontId="39" fillId="4" borderId="1" xfId="2" applyFont="1" applyFill="1" applyBorder="1" applyAlignment="1">
      <alignment horizontal="left"/>
    </xf>
    <xf numFmtId="14" fontId="36" fillId="0" borderId="0" xfId="6" applyNumberFormat="1" applyFont="1"/>
    <xf numFmtId="0" fontId="36" fillId="4" borderId="1" xfId="6" applyFont="1" applyFill="1" applyBorder="1" applyAlignment="1">
      <alignment horizontal="left"/>
    </xf>
    <xf numFmtId="0" fontId="36" fillId="0" borderId="1" xfId="6" applyFont="1" applyBorder="1"/>
    <xf numFmtId="0" fontId="1" fillId="0" borderId="1" xfId="6" applyBorder="1" applyAlignment="1">
      <alignment horizontal="left"/>
    </xf>
  </cellXfs>
  <cellStyles count="7">
    <cellStyle name="Currency 2" xfId="5" xr:uid="{0B1ADA2E-D5F9-47F5-B91F-CAE3656FB417}"/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 4" xfId="2" xr:uid="{00000000-0005-0000-0000-000004000000}"/>
    <cellStyle name="Normal 5" xfId="6" xr:uid="{181758C8-0D88-4E76-825B-942504F41244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mail.google.com/mail/u/0?ui=2&amp;ik=e3fbe74a4c&amp;attid=0.2&amp;permmsgid=msg-f:1639928942395188745&amp;th=16c232af3458e609&amp;view=att&amp;disp=safe&amp;realattid=f_jyh07jz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95250</xdr:colOff>
      <xdr:row>1</xdr:row>
      <xdr:rowOff>381000</xdr:rowOff>
    </xdr:from>
    <xdr:to>
      <xdr:col>42</xdr:col>
      <xdr:colOff>21499</xdr:colOff>
      <xdr:row>3</xdr:row>
      <xdr:rowOff>40821</xdr:rowOff>
    </xdr:to>
    <xdr:sp macro="[7]!hiddenSheet2" textlink="">
      <xdr:nvSpPr>
        <xdr:cNvPr id="2" name="Note">
          <a:extLst>
            <a:ext uri="{FF2B5EF4-FFF2-40B4-BE49-F238E27FC236}">
              <a16:creationId xmlns:a16="http://schemas.microsoft.com/office/drawing/2014/main" id="{AC077176-0636-48B1-9E97-34E62BF8161D}"/>
            </a:ext>
          </a:extLst>
        </xdr:cNvPr>
        <xdr:cNvSpPr/>
      </xdr:nvSpPr>
      <xdr:spPr>
        <a:xfrm>
          <a:off x="42043350" y="419100"/>
          <a:ext cx="1202599" cy="345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22113</xdr:colOff>
      <xdr:row>2</xdr:row>
      <xdr:rowOff>28915</xdr:rowOff>
    </xdr:from>
    <xdr:to>
      <xdr:col>28</xdr:col>
      <xdr:colOff>941955</xdr:colOff>
      <xdr:row>2</xdr:row>
      <xdr:rowOff>297656</xdr:rowOff>
    </xdr:to>
    <xdr:sp macro="[7]!DestinationFolder" textlink="">
      <xdr:nvSpPr>
        <xdr:cNvPr id="3" name="Rectangle 2">
          <a:extLst>
            <a:ext uri="{FF2B5EF4-FFF2-40B4-BE49-F238E27FC236}">
              <a16:creationId xmlns:a16="http://schemas.microsoft.com/office/drawing/2014/main" id="{92E58640-7760-4E5A-8572-DC2CC43F21E1}"/>
            </a:ext>
          </a:extLst>
        </xdr:cNvPr>
        <xdr:cNvSpPr/>
      </xdr:nvSpPr>
      <xdr:spPr>
        <a:xfrm>
          <a:off x="28530438" y="448015"/>
          <a:ext cx="919842" cy="2687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115106</xdr:colOff>
      <xdr:row>2</xdr:row>
      <xdr:rowOff>58509</xdr:rowOff>
    </xdr:from>
    <xdr:to>
      <xdr:col>30</xdr:col>
      <xdr:colOff>1592036</xdr:colOff>
      <xdr:row>2</xdr:row>
      <xdr:rowOff>299356</xdr:rowOff>
    </xdr:to>
    <xdr:sp macro="[7]!UnititializeStatus" textlink="">
      <xdr:nvSpPr>
        <xdr:cNvPr id="4" name="Rectangle 3">
          <a:extLst>
            <a:ext uri="{FF2B5EF4-FFF2-40B4-BE49-F238E27FC236}">
              <a16:creationId xmlns:a16="http://schemas.microsoft.com/office/drawing/2014/main" id="{C70AB910-4384-47CE-BFA8-2F99346E8FAF}"/>
            </a:ext>
          </a:extLst>
        </xdr:cNvPr>
        <xdr:cNvSpPr/>
      </xdr:nvSpPr>
      <xdr:spPr>
        <a:xfrm>
          <a:off x="31319006" y="477609"/>
          <a:ext cx="1448355" cy="2408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27214</xdr:colOff>
      <xdr:row>0</xdr:row>
      <xdr:rowOff>0</xdr:rowOff>
    </xdr:to>
    <xdr:sp macro="[7]!callnew" textlink="">
      <xdr:nvSpPr>
        <xdr:cNvPr id="5" name="Rectangle 4">
          <a:extLst>
            <a:ext uri="{FF2B5EF4-FFF2-40B4-BE49-F238E27FC236}">
              <a16:creationId xmlns:a16="http://schemas.microsoft.com/office/drawing/2014/main" id="{7949AAFE-B992-4D00-BF6C-58E3072B86B5}"/>
            </a:ext>
          </a:extLst>
        </xdr:cNvPr>
        <xdr:cNvSpPr/>
      </xdr:nvSpPr>
      <xdr:spPr>
        <a:xfrm>
          <a:off x="314325" y="0"/>
          <a:ext cx="1332139" cy="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300926</xdr:colOff>
      <xdr:row>0</xdr:row>
      <xdr:rowOff>40821</xdr:rowOff>
    </xdr:from>
    <xdr:to>
      <xdr:col>1</xdr:col>
      <xdr:colOff>304531</xdr:colOff>
      <xdr:row>0</xdr:row>
      <xdr:rowOff>262345</xdr:rowOff>
    </xdr:to>
    <xdr:sp macro="[0]!FillUp" textlink="">
      <xdr:nvSpPr>
        <xdr:cNvPr id="6" name="Rectangle 5">
          <a:extLst>
            <a:ext uri="{FF2B5EF4-FFF2-40B4-BE49-F238E27FC236}">
              <a16:creationId xmlns:a16="http://schemas.microsoft.com/office/drawing/2014/main" id="{E6C94EE3-09E8-4819-AACC-B09554600F26}"/>
            </a:ext>
          </a:extLst>
        </xdr:cNvPr>
        <xdr:cNvSpPr/>
      </xdr:nvSpPr>
      <xdr:spPr>
        <a:xfrm>
          <a:off x="615251" y="40821"/>
          <a:ext cx="3605" cy="2215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</xdr:colOff>
      <xdr:row>4</xdr:row>
      <xdr:rowOff>0</xdr:rowOff>
    </xdr:to>
    <xdr:pic>
      <xdr:nvPicPr>
        <xdr:cNvPr id="7" name="Picture 6" descr="https://ssl.gstatic.com/ui/v1/icons/mail/images/cleardot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FD8FD0D-3957-45C0-8959-95BB39E4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133475"/>
          <a:ext cx="3429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13608</xdr:colOff>
      <xdr:row>0</xdr:row>
      <xdr:rowOff>0</xdr:rowOff>
    </xdr:from>
    <xdr:to>
      <xdr:col>2</xdr:col>
      <xdr:colOff>680357</xdr:colOff>
      <xdr:row>0</xdr:row>
      <xdr:rowOff>0</xdr:rowOff>
    </xdr:to>
    <xdr:sp macro="[7]!TurnOffGetSpeed" textlink="">
      <xdr:nvSpPr>
        <xdr:cNvPr id="8" name="Rectangle 7">
          <a:extLst>
            <a:ext uri="{FF2B5EF4-FFF2-40B4-BE49-F238E27FC236}">
              <a16:creationId xmlns:a16="http://schemas.microsoft.com/office/drawing/2014/main" id="{E2320045-25DB-4E90-9BB7-F5EF9292A3CC}"/>
            </a:ext>
          </a:extLst>
        </xdr:cNvPr>
        <xdr:cNvSpPr/>
      </xdr:nvSpPr>
      <xdr:spPr>
        <a:xfrm>
          <a:off x="1632858" y="0"/>
          <a:ext cx="666749" cy="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450737</xdr:colOff>
      <xdr:row>1</xdr:row>
      <xdr:rowOff>40821</xdr:rowOff>
    </xdr:from>
    <xdr:to>
      <xdr:col>28</xdr:col>
      <xdr:colOff>1370579</xdr:colOff>
      <xdr:row>1</xdr:row>
      <xdr:rowOff>309562</xdr:rowOff>
    </xdr:to>
    <xdr:sp macro="[7]!DestinationFolder" textlink="">
      <xdr:nvSpPr>
        <xdr:cNvPr id="9" name="Rectangle 8">
          <a:extLst>
            <a:ext uri="{FF2B5EF4-FFF2-40B4-BE49-F238E27FC236}">
              <a16:creationId xmlns:a16="http://schemas.microsoft.com/office/drawing/2014/main" id="{D5139AAF-2BB6-4C72-A268-7B76DE9F4200}"/>
            </a:ext>
          </a:extLst>
        </xdr:cNvPr>
        <xdr:cNvSpPr/>
      </xdr:nvSpPr>
      <xdr:spPr>
        <a:xfrm>
          <a:off x="28959062" y="419100"/>
          <a:ext cx="919842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244929</xdr:colOff>
      <xdr:row>0</xdr:row>
      <xdr:rowOff>81643</xdr:rowOff>
    </xdr:from>
    <xdr:to>
      <xdr:col>7</xdr:col>
      <xdr:colOff>204107</xdr:colOff>
      <xdr:row>0</xdr:row>
      <xdr:rowOff>258536</xdr:rowOff>
    </xdr:to>
    <xdr:sp macro="[7]!AutoFormat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3AEA9E6-9BB1-4048-8B11-9E1C33837632}"/>
            </a:ext>
          </a:extLst>
        </xdr:cNvPr>
        <xdr:cNvSpPr/>
      </xdr:nvSpPr>
      <xdr:spPr>
        <a:xfrm>
          <a:off x="5998029" y="81643"/>
          <a:ext cx="1330778" cy="17689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149678</xdr:colOff>
      <xdr:row>0</xdr:row>
      <xdr:rowOff>27214</xdr:rowOff>
    </xdr:from>
    <xdr:to>
      <xdr:col>19</xdr:col>
      <xdr:colOff>1197429</xdr:colOff>
      <xdr:row>0</xdr:row>
      <xdr:rowOff>258536</xdr:rowOff>
    </xdr:to>
    <xdr:sp macro="[7]!SaveAsTime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4175A62-D414-48E2-BF6E-FB76F806B381}"/>
            </a:ext>
          </a:extLst>
        </xdr:cNvPr>
        <xdr:cNvSpPr/>
      </xdr:nvSpPr>
      <xdr:spPr>
        <a:xfrm>
          <a:off x="19028228" y="27214"/>
          <a:ext cx="1047751" cy="2313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596809</xdr:colOff>
      <xdr:row>0</xdr:row>
      <xdr:rowOff>58239</xdr:rowOff>
    </xdr:from>
    <xdr:to>
      <xdr:col>31</xdr:col>
      <xdr:colOff>1374320</xdr:colOff>
      <xdr:row>1</xdr:row>
      <xdr:rowOff>13607</xdr:rowOff>
    </xdr:to>
    <xdr:sp macro="[7]!Hide_ExFM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EDAF5B7-3EEC-4DBB-B9DB-3418753B43A2}"/>
            </a:ext>
          </a:extLst>
        </xdr:cNvPr>
        <xdr:cNvSpPr/>
      </xdr:nvSpPr>
      <xdr:spPr>
        <a:xfrm>
          <a:off x="30981559" y="58239"/>
          <a:ext cx="3158761" cy="36086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791381</xdr:colOff>
      <xdr:row>0</xdr:row>
      <xdr:rowOff>77559</xdr:rowOff>
    </xdr:from>
    <xdr:to>
      <xdr:col>3</xdr:col>
      <xdr:colOff>1344386</xdr:colOff>
      <xdr:row>0</xdr:row>
      <xdr:rowOff>318406</xdr:rowOff>
    </xdr:to>
    <xdr:sp macro="[7]!UnititializeStatus" textlink="">
      <xdr:nvSpPr>
        <xdr:cNvPr id="13" name="Rectangle 12">
          <a:extLst>
            <a:ext uri="{FF2B5EF4-FFF2-40B4-BE49-F238E27FC236}">
              <a16:creationId xmlns:a16="http://schemas.microsoft.com/office/drawing/2014/main" id="{322C8C2C-10AE-430D-8C07-8081815E0B97}"/>
            </a:ext>
          </a:extLst>
        </xdr:cNvPr>
        <xdr:cNvSpPr/>
      </xdr:nvSpPr>
      <xdr:spPr>
        <a:xfrm>
          <a:off x="2410631" y="77559"/>
          <a:ext cx="1448355" cy="2408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95250</xdr:colOff>
      <xdr:row>1</xdr:row>
      <xdr:rowOff>381000</xdr:rowOff>
    </xdr:from>
    <xdr:to>
      <xdr:col>33</xdr:col>
      <xdr:colOff>21499</xdr:colOff>
      <xdr:row>3</xdr:row>
      <xdr:rowOff>40821</xdr:rowOff>
    </xdr:to>
    <xdr:sp macro="[7]!hiddenSheet2" textlink="">
      <xdr:nvSpPr>
        <xdr:cNvPr id="14" name="Note">
          <a:extLst>
            <a:ext uri="{FF2B5EF4-FFF2-40B4-BE49-F238E27FC236}">
              <a16:creationId xmlns:a16="http://schemas.microsoft.com/office/drawing/2014/main" id="{F8D03D2F-4FFD-477F-A8A5-CAA0B06D951E}"/>
            </a:ext>
          </a:extLst>
        </xdr:cNvPr>
        <xdr:cNvSpPr/>
      </xdr:nvSpPr>
      <xdr:spPr>
        <a:xfrm>
          <a:off x="32861250" y="419100"/>
          <a:ext cx="6657975" cy="345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Term%20&amp;%20WC%20loan\int%20on%20term%20loan%2001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\Repair%20Control%20Board%20FFVN_20032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Bank%20&amp;%20Finance\int.income%20MDD%20&amp;%20HO%2001-02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ng.le\Local_Drive\Unapproval\New%20ML_230906_104344.xlsm" TargetMode="External"/><Relationship Id="rId1" Type="http://schemas.openxmlformats.org/officeDocument/2006/relationships/externalLinkPath" Target="/Users/thong.le/Local_Drive/Unapproval/New%20ML_230906_104344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nh.nguyenbao/Downloads/Repair%20Control%20Board%20FFVN_2003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 02"/>
      <sheetName val="12% loan"/>
      <sheetName val="consolidated"/>
      <sheetName val="consolisated -ff "/>
      <sheetName val="12% loan (Ff)"/>
      <sheetName val="2001-02"/>
      <sheetName val="Junr02 Acc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CB"/>
      <sheetName val="ExFM"/>
      <sheetName val="Parts"/>
      <sheetName val="Code"/>
      <sheetName val="Sheet1"/>
      <sheetName val="201 seri"/>
      <sheetName val="250 seri"/>
      <sheetName val="530 seri"/>
      <sheetName val="EG 530WR"/>
      <sheetName val="EG 530NW"/>
      <sheetName val="EC 530"/>
      <sheetName val="EG 600WR"/>
      <sheetName val="EC 600"/>
      <sheetName val="Processor"/>
    </sheetNames>
    <sheetDataSet>
      <sheetData sheetId="0">
        <row r="5">
          <cell r="B5" t="str">
            <v xml:space="preserve">RMA </v>
          </cell>
          <cell r="C5" t="str">
            <v>Customer</v>
          </cell>
          <cell r="D5" t="str">
            <v>Location</v>
          </cell>
          <cell r="E5" t="str">
            <v>Model</v>
          </cell>
          <cell r="F5" t="str">
            <v>Serial</v>
          </cell>
          <cell r="G5" t="str">
            <v>Installed date</v>
          </cell>
          <cell r="H5" t="str">
            <v>Warranty End</v>
          </cell>
          <cell r="I5" t="str">
            <v>Warranty Report</v>
          </cell>
          <cell r="J5" t="str">
            <v>Repair Status</v>
          </cell>
          <cell r="K5" t="str">
            <v>Last RMA</v>
          </cell>
          <cell r="L5" t="str">
            <v>Last repair</v>
          </cell>
          <cell r="M5" t="str">
            <v>Create Date</v>
          </cell>
          <cell r="N5" t="str">
            <v>User</v>
          </cell>
          <cell r="O5" t="str">
            <v>Customer Request</v>
          </cell>
          <cell r="P5" t="str">
            <v>Update Time</v>
          </cell>
          <cell r="Q5" t="str">
            <v>Received Date</v>
          </cell>
          <cell r="R5" t="str">
            <v>User</v>
          </cell>
          <cell r="S5" t="str">
            <v>Inspection date</v>
          </cell>
          <cell r="T5" t="str">
            <v>Result</v>
          </cell>
          <cell r="U5" t="str">
            <v>Case Count</v>
          </cell>
          <cell r="V5" t="str">
            <v>Size</v>
          </cell>
          <cell r="W5" t="str">
            <v>Issue</v>
          </cell>
          <cell r="X5" t="str">
            <v>Note 2</v>
          </cell>
          <cell r="Y5" t="str">
            <v>Inspector</v>
          </cell>
          <cell r="Z5" t="str">
            <v>Authorized</v>
          </cell>
          <cell r="AA5" t="str">
            <v>User</v>
          </cell>
          <cell r="AB5" t="str">
            <v>Part Select</v>
          </cell>
          <cell r="AC5" t="str">
            <v>User</v>
          </cell>
          <cell r="AD5" t="str">
            <v>Approval</v>
          </cell>
          <cell r="AE5" t="str">
            <v>Start</v>
          </cell>
          <cell r="AF5" t="str">
            <v>End</v>
          </cell>
          <cell r="AG5" t="str">
            <v>Completed</v>
          </cell>
          <cell r="AH5" t="str">
            <v>Engineer</v>
          </cell>
          <cell r="AI5" t="str">
            <v>QC</v>
          </cell>
          <cell r="AJ5" t="str">
            <v>USER</v>
          </cell>
          <cell r="AK5" t="str">
            <v>Shipped</v>
          </cell>
          <cell r="AL5" t="str">
            <v>USER</v>
          </cell>
          <cell r="AM5" t="str">
            <v>Time</v>
          </cell>
          <cell r="AN5" t="str">
            <v>Uuser</v>
          </cell>
        </row>
        <row r="6">
          <cell r="B6" t="str">
            <v>FMSV2016070016</v>
          </cell>
          <cell r="C6" t="str">
            <v>Bach Mai Hospital</v>
          </cell>
          <cell r="D6" t="str">
            <v>North</v>
          </cell>
          <cell r="E6" t="str">
            <v>EG-600WR</v>
          </cell>
          <cell r="F6" t="str">
            <v>1G391K223</v>
          </cell>
          <cell r="G6">
            <v>41849</v>
          </cell>
          <cell r="H6" t="str">
            <v/>
          </cell>
          <cell r="I6" t="str">
            <v/>
          </cell>
          <cell r="J6" t="str">
            <v>Completed</v>
          </cell>
          <cell r="K6" t="str">
            <v>FMSV2016030011</v>
          </cell>
          <cell r="L6">
            <v>42524</v>
          </cell>
          <cell r="M6">
            <v>42569.386145833334</v>
          </cell>
          <cell r="N6" t="str">
            <v>Le Quang Thong</v>
          </cell>
          <cell r="O6" t="str">
            <v/>
          </cell>
          <cell r="P6">
            <v>42741.671574074076</v>
          </cell>
          <cell r="Q6">
            <v>42738.431990740741</v>
          </cell>
          <cell r="R6" t="str">
            <v>Nguyen Thai</v>
          </cell>
          <cell r="S6">
            <v>42738.434872685182</v>
          </cell>
          <cell r="T6" t="str">
            <v>Black spots at 7o'Clock</v>
          </cell>
          <cell r="U6" t="str">
            <v/>
          </cell>
          <cell r="V6" t="str">
            <v>Major</v>
          </cell>
          <cell r="W6" t="str">
            <v>ISA.</v>
          </cell>
          <cell r="X6" t="str">
            <v/>
          </cell>
          <cell r="Y6" t="str">
            <v>Nguyen Thai</v>
          </cell>
          <cell r="Z6">
            <v>42738.437789351854</v>
          </cell>
          <cell r="AA6" t="str">
            <v>Nguyen Thai</v>
          </cell>
          <cell r="AB6">
            <v>42738.437326388892</v>
          </cell>
          <cell r="AC6" t="str">
            <v>Nguyen Thai</v>
          </cell>
          <cell r="AD6" t="str">
            <v>Approval</v>
          </cell>
          <cell r="AE6">
            <v>42738.438680555555</v>
          </cell>
          <cell r="AF6">
            <v>42741.588923611111</v>
          </cell>
          <cell r="AG6">
            <v>42741.588136574072</v>
          </cell>
          <cell r="AH6" t="str">
            <v>Le Quang Thong</v>
          </cell>
          <cell r="AI6">
            <v>42741.608946759261</v>
          </cell>
          <cell r="AJ6" t="str">
            <v>Nguyen Thai</v>
          </cell>
          <cell r="AK6">
            <v>42741.609074074076</v>
          </cell>
          <cell r="AL6" t="str">
            <v>Nguyen Thai</v>
          </cell>
          <cell r="AM6">
            <v>42741.671574074076</v>
          </cell>
          <cell r="AN6" t="str">
            <v>jasper</v>
          </cell>
        </row>
        <row r="7">
          <cell r="B7" t="str">
            <v>FMSV2017010001</v>
          </cell>
          <cell r="C7" t="str">
            <v>Hoan My Clicnic District 2</v>
          </cell>
          <cell r="D7" t="str">
            <v>South</v>
          </cell>
          <cell r="E7" t="str">
            <v>EC-250WL5</v>
          </cell>
          <cell r="F7" t="str">
            <v>6C309A086</v>
          </cell>
          <cell r="G7" t="str">
            <v/>
          </cell>
          <cell r="H7" t="str">
            <v/>
          </cell>
          <cell r="I7" t="str">
            <v/>
          </cell>
          <cell r="J7" t="str">
            <v>Completed</v>
          </cell>
          <cell r="K7" t="str">
            <v>FMSV2016070009</v>
          </cell>
          <cell r="L7">
            <v>42571</v>
          </cell>
          <cell r="M7">
            <v>42738.630277777775</v>
          </cell>
          <cell r="N7" t="str">
            <v>Nguyen Thai</v>
          </cell>
          <cell r="O7" t="str">
            <v/>
          </cell>
          <cell r="P7">
            <v>42741.759293981479</v>
          </cell>
          <cell r="Q7">
            <v>42738.630868055552</v>
          </cell>
          <cell r="R7" t="str">
            <v>Nguyen Thai</v>
          </cell>
          <cell r="S7">
            <v>42740.523819444446</v>
          </cell>
          <cell r="T7" t="str">
            <v>UP wire was broken at DWA</v>
          </cell>
          <cell r="U7" t="str">
            <v/>
          </cell>
          <cell r="V7" t="str">
            <v>Minor</v>
          </cell>
          <cell r="W7" t="str">
            <v>DWA.</v>
          </cell>
          <cell r="X7" t="str">
            <v/>
          </cell>
          <cell r="Y7" t="str">
            <v>Nguyen Thai</v>
          </cell>
          <cell r="Z7">
            <v>42740.668668981481</v>
          </cell>
          <cell r="AA7" t="str">
            <v>Nguyen Thai</v>
          </cell>
          <cell r="AB7">
            <v>42740.668321759258</v>
          </cell>
          <cell r="AC7" t="str">
            <v>Nguyen Thai</v>
          </cell>
          <cell r="AD7" t="str">
            <v>Approval</v>
          </cell>
          <cell r="AE7">
            <v>42740.669618055559</v>
          </cell>
          <cell r="AF7">
            <v>42741.676678240743</v>
          </cell>
          <cell r="AG7">
            <v>42741.675833333335</v>
          </cell>
          <cell r="AH7" t="str">
            <v>Nguyen Thai</v>
          </cell>
          <cell r="AI7">
            <v>42741.676099537035</v>
          </cell>
          <cell r="AJ7" t="str">
            <v>Nguyen Thai</v>
          </cell>
          <cell r="AK7">
            <v>42741.676261574074</v>
          </cell>
          <cell r="AL7" t="str">
            <v>Nguyen Thai</v>
          </cell>
          <cell r="AM7">
            <v>42741.759293981479</v>
          </cell>
          <cell r="AN7" t="str">
            <v>jasper</v>
          </cell>
        </row>
        <row r="8">
          <cell r="B8" t="str">
            <v>FMSV2017010005</v>
          </cell>
          <cell r="C8" t="str">
            <v>Thai Nguyen Central General Hospital</v>
          </cell>
          <cell r="D8" t="str">
            <v>North</v>
          </cell>
          <cell r="E8" t="str">
            <v>EC-250WL5</v>
          </cell>
          <cell r="F8" t="str">
            <v>1C309K075</v>
          </cell>
          <cell r="G8">
            <v>42367</v>
          </cell>
          <cell r="H8">
            <v>42733</v>
          </cell>
          <cell r="I8" t="str">
            <v/>
          </cell>
          <cell r="J8" t="str">
            <v>Completed</v>
          </cell>
          <cell r="K8" t="str">
            <v>FMSV2016120007</v>
          </cell>
          <cell r="L8">
            <v>42726</v>
          </cell>
          <cell r="M8">
            <v>42744.591585648152</v>
          </cell>
          <cell r="N8" t="str">
            <v>Nguyen Thai</v>
          </cell>
          <cell r="O8" t="str">
            <v/>
          </cell>
          <cell r="P8">
            <v>42751.459247685183</v>
          </cell>
          <cell r="Q8">
            <v>42744.593414351853</v>
          </cell>
          <cell r="R8" t="str">
            <v>Nguyen Thai</v>
          </cell>
          <cell r="S8">
            <v>42744.59584490741</v>
          </cell>
          <cell r="T8" t="str">
            <v>FCT was restriction at BSA</v>
          </cell>
          <cell r="U8" t="str">
            <v/>
          </cell>
          <cell r="V8" t="str">
            <v>Major</v>
          </cell>
          <cell r="W8" t="str">
            <v>FCT.</v>
          </cell>
          <cell r="X8" t="str">
            <v/>
          </cell>
          <cell r="Y8" t="str">
            <v>Nguyen Thai</v>
          </cell>
          <cell r="Z8">
            <v>42747.395856481482</v>
          </cell>
          <cell r="AA8" t="str">
            <v>Nguyen Thai</v>
          </cell>
          <cell r="AB8">
            <v>42744.606782407405</v>
          </cell>
          <cell r="AC8" t="str">
            <v>Nguyen Thai</v>
          </cell>
          <cell r="AD8" t="str">
            <v>Approval</v>
          </cell>
          <cell r="AE8">
            <v>42747.397013888891</v>
          </cell>
          <cell r="AF8">
            <v>42751.376458333332</v>
          </cell>
          <cell r="AG8">
            <v>42751.375844907408</v>
          </cell>
          <cell r="AH8" t="str">
            <v>Nguyen Thai</v>
          </cell>
          <cell r="AI8">
            <v>42751.376342592594</v>
          </cell>
          <cell r="AJ8" t="str">
            <v>Nguyen Thai</v>
          </cell>
          <cell r="AK8">
            <v>42751.376516203702</v>
          </cell>
          <cell r="AL8" t="str">
            <v>Nguyen Thai</v>
          </cell>
          <cell r="AM8">
            <v>42751.459247685183</v>
          </cell>
          <cell r="AN8" t="str">
            <v>jasper</v>
          </cell>
        </row>
        <row r="9">
          <cell r="B9" t="str">
            <v>FMSV2017010003</v>
          </cell>
          <cell r="C9" t="str">
            <v>Bai Chay Hospital</v>
          </cell>
          <cell r="D9" t="str">
            <v>North</v>
          </cell>
          <cell r="E9" t="str">
            <v>EC-600WI</v>
          </cell>
          <cell r="F9" t="str">
            <v>1C692K270</v>
          </cell>
          <cell r="G9">
            <v>42327</v>
          </cell>
          <cell r="H9">
            <v>42693</v>
          </cell>
          <cell r="I9" t="str">
            <v/>
          </cell>
          <cell r="J9" t="str">
            <v>Completed</v>
          </cell>
          <cell r="K9" t="str">
            <v>FMSV2016070027</v>
          </cell>
          <cell r="L9">
            <v>42698</v>
          </cell>
          <cell r="M9">
            <v>42739.409097222226</v>
          </cell>
          <cell r="N9" t="str">
            <v>Nguyen Thai</v>
          </cell>
          <cell r="O9" t="str">
            <v/>
          </cell>
          <cell r="P9">
            <v>42748.751319444447</v>
          </cell>
          <cell r="Q9">
            <v>42739.411365740743</v>
          </cell>
          <cell r="R9" t="str">
            <v>Nguyen Thai</v>
          </cell>
          <cell r="S9">
            <v>42748.667812500003</v>
          </cell>
          <cell r="T9" t="str">
            <v>Net of BSA was damaged_x000D_
Black spots at 2o'clock</v>
          </cell>
          <cell r="U9" t="str">
            <v/>
          </cell>
          <cell r="V9" t="str">
            <v>Major</v>
          </cell>
          <cell r="W9" t="str">
            <v>BSA.</v>
          </cell>
          <cell r="X9" t="str">
            <v/>
          </cell>
          <cell r="Y9" t="str">
            <v>Nguyen Hoang Van Trung</v>
          </cell>
          <cell r="Z9">
            <v>42739.565706018519</v>
          </cell>
          <cell r="AA9" t="str">
            <v>Nguyen Thai</v>
          </cell>
          <cell r="AB9">
            <v>42739.565335648149</v>
          </cell>
          <cell r="AC9" t="str">
            <v>Nguyen Thai</v>
          </cell>
          <cell r="AD9" t="str">
            <v>Approval</v>
          </cell>
          <cell r="AE9">
            <v>42740.676678240743</v>
          </cell>
          <cell r="AF9">
            <v>42746.691840277781</v>
          </cell>
          <cell r="AG9">
            <v>42746.774502314816</v>
          </cell>
          <cell r="AH9" t="str">
            <v>hoang</v>
          </cell>
          <cell r="AI9">
            <v>42748.630671296298</v>
          </cell>
          <cell r="AJ9" t="str">
            <v>Nguyen Thai</v>
          </cell>
          <cell r="AK9">
            <v>42748.668506944443</v>
          </cell>
          <cell r="AL9" t="str">
            <v>Nguyen Thai</v>
          </cell>
          <cell r="AM9">
            <v>42748.751319444447</v>
          </cell>
          <cell r="AN9" t="str">
            <v>jasper</v>
          </cell>
        </row>
        <row r="10">
          <cell r="B10" t="str">
            <v>FMSV2017010004</v>
          </cell>
          <cell r="C10" t="str">
            <v>HUE Central Hospital</v>
          </cell>
          <cell r="D10" t="str">
            <v>South</v>
          </cell>
          <cell r="E10" t="str">
            <v>EG-530WR</v>
          </cell>
          <cell r="F10" t="str">
            <v>1G361K924</v>
          </cell>
          <cell r="G10">
            <v>42460</v>
          </cell>
          <cell r="H10">
            <v>42825</v>
          </cell>
          <cell r="I10" t="str">
            <v/>
          </cell>
          <cell r="J10" t="str">
            <v>Completed</v>
          </cell>
          <cell r="K10" t="str">
            <v>FMSV2016080018</v>
          </cell>
          <cell r="L10">
            <v>42697</v>
          </cell>
          <cell r="M10">
            <v>42739.633252314816</v>
          </cell>
          <cell r="N10" t="str">
            <v>Le Quang Thong</v>
          </cell>
          <cell r="O10" t="str">
            <v/>
          </cell>
          <cell r="P10">
            <v>42755.030856481484</v>
          </cell>
          <cell r="Q10">
            <v>42739.63349537037</v>
          </cell>
          <cell r="R10" t="str">
            <v>Le Quang Thong</v>
          </cell>
          <cell r="S10">
            <v>42751.424791666665</v>
          </cell>
          <cell r="T10" t="str">
            <v/>
          </cell>
          <cell r="U10" t="str">
            <v/>
          </cell>
          <cell r="V10" t="str">
            <v>Major</v>
          </cell>
          <cell r="W10" t="str">
            <v>LGB.</v>
          </cell>
          <cell r="X10" t="str">
            <v/>
          </cell>
          <cell r="Y10" t="str">
            <v>Nguyen Thai</v>
          </cell>
          <cell r="Z10">
            <v>42751.476620370369</v>
          </cell>
          <cell r="AA10" t="str">
            <v>Nguyen Thai</v>
          </cell>
          <cell r="AB10">
            <v>42751.457129629627</v>
          </cell>
          <cell r="AC10" t="str">
            <v>Nguyen Thai</v>
          </cell>
          <cell r="AD10" t="str">
            <v>Approval</v>
          </cell>
          <cell r="AE10">
            <v>42751.485636574071</v>
          </cell>
          <cell r="AF10">
            <v>42754.948078703703</v>
          </cell>
          <cell r="AG10">
            <v>42754.947476851848</v>
          </cell>
          <cell r="AH10" t="str">
            <v>Nguyen Thai</v>
          </cell>
          <cell r="AI10">
            <v>42754.947939814818</v>
          </cell>
          <cell r="AJ10" t="str">
            <v>Nguyen Thai</v>
          </cell>
          <cell r="AK10">
            <v>42754.948206018518</v>
          </cell>
          <cell r="AL10" t="str">
            <v>Nguyen Thai</v>
          </cell>
          <cell r="AM10">
            <v>42755.030856481484</v>
          </cell>
          <cell r="AN10" t="str">
            <v>jasper</v>
          </cell>
        </row>
        <row r="11">
          <cell r="B11" t="str">
            <v>FMSV2017010006</v>
          </cell>
          <cell r="C11" t="str">
            <v>354 Military Hospital</v>
          </cell>
          <cell r="D11" t="str">
            <v>North</v>
          </cell>
          <cell r="E11" t="str">
            <v>EG-530WR</v>
          </cell>
          <cell r="F11" t="str">
            <v>1G361K276</v>
          </cell>
          <cell r="G11">
            <v>42068</v>
          </cell>
          <cell r="H11">
            <v>42434</v>
          </cell>
          <cell r="I11" t="str">
            <v/>
          </cell>
          <cell r="J11" t="str">
            <v>Completed</v>
          </cell>
          <cell r="K11" t="str">
            <v>FMSV2016020005</v>
          </cell>
          <cell r="L11">
            <v>42437</v>
          </cell>
          <cell r="M11">
            <v>42747.659837962965</v>
          </cell>
          <cell r="N11" t="str">
            <v>Le Quang Thong</v>
          </cell>
          <cell r="O11" t="str">
            <v/>
          </cell>
          <cell r="P11">
            <v>42758.794583333336</v>
          </cell>
          <cell r="Q11">
            <v>42747.684699074074</v>
          </cell>
          <cell r="R11" t="str">
            <v>Le Quang Thong</v>
          </cell>
          <cell r="S11">
            <v>42748.378148148149</v>
          </cell>
          <cell r="T11" t="str">
            <v>1. LGB was broken 1 side_x000D_
2. BSA was deformed_x000D_
3. VCA slide sleeve was damaged</v>
          </cell>
          <cell r="U11" t="str">
            <v/>
          </cell>
          <cell r="V11" t="str">
            <v>Major</v>
          </cell>
          <cell r="W11" t="str">
            <v>LGB. BSA.</v>
          </cell>
          <cell r="X11" t="str">
            <v/>
          </cell>
          <cell r="Y11" t="str">
            <v>Le Quang Thong</v>
          </cell>
          <cell r="Z11">
            <v>42751.377175925925</v>
          </cell>
          <cell r="AA11" t="str">
            <v>Nguyen Thai</v>
          </cell>
          <cell r="AB11">
            <v>42751.375057870369</v>
          </cell>
          <cell r="AC11" t="str">
            <v>Le Quang Thong</v>
          </cell>
          <cell r="AD11" t="str">
            <v>Approval</v>
          </cell>
          <cell r="AE11">
            <v>42751.38009259259</v>
          </cell>
          <cell r="AF11">
            <v>42758.711759259262</v>
          </cell>
          <cell r="AG11">
            <v>42758.711157407408</v>
          </cell>
          <cell r="AH11" t="str">
            <v>Le Quang Thong</v>
          </cell>
          <cell r="AI11">
            <v>42758.797592592593</v>
          </cell>
          <cell r="AJ11" t="str">
            <v>hoang</v>
          </cell>
          <cell r="AK11">
            <v>42758.797766203701</v>
          </cell>
          <cell r="AL11" t="str">
            <v>hoang</v>
          </cell>
          <cell r="AM11">
            <v>42758.794583333336</v>
          </cell>
          <cell r="AN11" t="str">
            <v>jasper</v>
          </cell>
        </row>
        <row r="12">
          <cell r="B12" t="str">
            <v>FMSV2016070020</v>
          </cell>
          <cell r="C12" t="str">
            <v>Bach Mai Hospital</v>
          </cell>
          <cell r="D12" t="str">
            <v>North</v>
          </cell>
          <cell r="E12" t="str">
            <v>EG-600WR</v>
          </cell>
          <cell r="F12" t="str">
            <v>1G391K369</v>
          </cell>
          <cell r="G12">
            <v>41923</v>
          </cell>
          <cell r="H12" t="str">
            <v/>
          </cell>
          <cell r="I12" t="str">
            <v/>
          </cell>
          <cell r="J12" t="str">
            <v>Completed</v>
          </cell>
          <cell r="K12" t="str">
            <v>FMSV2015080003</v>
          </cell>
          <cell r="L12">
            <v>42296</v>
          </cell>
          <cell r="M12">
            <v>42569.396932870368</v>
          </cell>
          <cell r="N12" t="str">
            <v>Le Quang Thong</v>
          </cell>
          <cell r="O12" t="str">
            <v/>
          </cell>
          <cell r="P12">
            <v>42755.029166666667</v>
          </cell>
          <cell r="Q12">
            <v>42747.472916666666</v>
          </cell>
          <cell r="R12" t="str">
            <v>Nguyen Thai</v>
          </cell>
          <cell r="S12">
            <v>42747.476087962961</v>
          </cell>
          <cell r="T12" t="str">
            <v>Black spots 7o'clock</v>
          </cell>
          <cell r="U12" t="str">
            <v/>
          </cell>
          <cell r="V12" t="str">
            <v>Major</v>
          </cell>
          <cell r="W12" t="str">
            <v>ISA.</v>
          </cell>
          <cell r="X12" t="str">
            <v/>
          </cell>
          <cell r="Y12" t="str">
            <v>Nguyen Thai</v>
          </cell>
          <cell r="Z12">
            <v>42747.477430555555</v>
          </cell>
          <cell r="AA12" t="str">
            <v>Nguyen Thai</v>
          </cell>
          <cell r="AB12">
            <v>42747.477002314816</v>
          </cell>
          <cell r="AC12" t="str">
            <v>Nguyen Thai</v>
          </cell>
          <cell r="AD12" t="str">
            <v>Approval</v>
          </cell>
          <cell r="AE12">
            <v>42749.558206018519</v>
          </cell>
          <cell r="AF12">
            <v>42754.946412037039</v>
          </cell>
          <cell r="AG12">
            <v>42754.945</v>
          </cell>
          <cell r="AH12" t="str">
            <v>Nguyen Thai</v>
          </cell>
          <cell r="AI12">
            <v>42754.946238425924</v>
          </cell>
          <cell r="AJ12" t="str">
            <v>Nguyen Thai</v>
          </cell>
          <cell r="AK12">
            <v>42754.946458333332</v>
          </cell>
          <cell r="AL12" t="str">
            <v>Nguyen Thai</v>
          </cell>
          <cell r="AM12">
            <v>42755.029166666667</v>
          </cell>
          <cell r="AN12" t="str">
            <v>jasper</v>
          </cell>
        </row>
        <row r="13">
          <cell r="B13" t="str">
            <v>FMSV2016070019</v>
          </cell>
          <cell r="C13" t="str">
            <v>Bach Mai Hospital</v>
          </cell>
          <cell r="D13" t="str">
            <v>North</v>
          </cell>
          <cell r="E13" t="str">
            <v>EG-600WR</v>
          </cell>
          <cell r="F13" t="str">
            <v>1G391K324</v>
          </cell>
          <cell r="G13">
            <v>41923</v>
          </cell>
          <cell r="H13" t="str">
            <v/>
          </cell>
          <cell r="I13" t="str">
            <v/>
          </cell>
          <cell r="J13" t="str">
            <v>Completed</v>
          </cell>
          <cell r="K13" t="str">
            <v>FMSV2015050003</v>
          </cell>
          <cell r="L13">
            <v>42171</v>
          </cell>
          <cell r="M13">
            <v>42569.396134259259</v>
          </cell>
          <cell r="N13" t="str">
            <v>Le Quang Thong</v>
          </cell>
          <cell r="O13" t="str">
            <v/>
          </cell>
          <cell r="P13">
            <v>42755.02752314815</v>
          </cell>
          <cell r="Q13">
            <v>42747.452986111108</v>
          </cell>
          <cell r="R13" t="str">
            <v>Nguyen Thai</v>
          </cell>
          <cell r="S13">
            <v>42747.469027777777</v>
          </cell>
          <cell r="T13" t="str">
            <v>black spots at 7o'clock</v>
          </cell>
          <cell r="U13" t="str">
            <v/>
          </cell>
          <cell r="V13" t="str">
            <v>Major</v>
          </cell>
          <cell r="W13" t="str">
            <v>ISA.</v>
          </cell>
          <cell r="X13" t="str">
            <v>still using at hospital/clinic (18-Jul-2016)</v>
          </cell>
          <cell r="Y13" t="str">
            <v>Nguyen Thai</v>
          </cell>
          <cell r="Z13">
            <v>42747.471076388887</v>
          </cell>
          <cell r="AA13" t="str">
            <v>Nguyen Thai</v>
          </cell>
          <cell r="AB13">
            <v>42747.470555555556</v>
          </cell>
          <cell r="AC13" t="str">
            <v>Nguyen Thai</v>
          </cell>
          <cell r="AD13" t="str">
            <v>Approval</v>
          </cell>
          <cell r="AE13">
            <v>42749.561006944445</v>
          </cell>
          <cell r="AF13">
            <v>42754.944722222222</v>
          </cell>
          <cell r="AG13">
            <v>42754.944120370368</v>
          </cell>
          <cell r="AH13" t="str">
            <v>Nguyen Thai</v>
          </cell>
          <cell r="AI13">
            <v>42754.944560185184</v>
          </cell>
          <cell r="AJ13" t="str">
            <v>Nguyen Thai</v>
          </cell>
          <cell r="AK13">
            <v>42754.944768518515</v>
          </cell>
          <cell r="AL13" t="str">
            <v>Nguyen Thai</v>
          </cell>
          <cell r="AM13">
            <v>42755.02752314815</v>
          </cell>
          <cell r="AN13" t="str">
            <v>daniel</v>
          </cell>
        </row>
        <row r="14">
          <cell r="B14" t="str">
            <v>FMSV2017020004</v>
          </cell>
          <cell r="C14" t="str">
            <v>354 Military Hospital</v>
          </cell>
          <cell r="D14" t="str">
            <v>North</v>
          </cell>
          <cell r="E14" t="str">
            <v>EG-530WR</v>
          </cell>
          <cell r="F14" t="str">
            <v>1G361K309</v>
          </cell>
          <cell r="G14">
            <v>42068</v>
          </cell>
          <cell r="H14">
            <v>42434</v>
          </cell>
          <cell r="I14" t="str">
            <v/>
          </cell>
          <cell r="J14" t="str">
            <v>Completed</v>
          </cell>
          <cell r="K14" t="str">
            <v/>
          </cell>
          <cell r="L14" t="str">
            <v/>
          </cell>
          <cell r="M14">
            <v>42783.705335648148</v>
          </cell>
          <cell r="N14" t="str">
            <v>Nguyen Thai</v>
          </cell>
          <cell r="O14" t="str">
            <v/>
          </cell>
          <cell r="P14">
            <v>42793.543414351851</v>
          </cell>
          <cell r="Q14">
            <v>42783.707106481481</v>
          </cell>
          <cell r="R14" t="str">
            <v>Nguyen Thai</v>
          </cell>
          <cell r="S14">
            <v>42786.520370370374</v>
          </cell>
          <cell r="T14" t="str">
            <v>LGB, FCT, A/W tube are cracked</v>
          </cell>
          <cell r="U14" t="str">
            <v/>
          </cell>
          <cell r="V14" t="str">
            <v>Major</v>
          </cell>
          <cell r="W14" t="str">
            <v>LGB.</v>
          </cell>
          <cell r="X14" t="str">
            <v/>
          </cell>
          <cell r="Y14" t="str">
            <v>Nguyen Thai</v>
          </cell>
          <cell r="Z14">
            <v>42786.521863425929</v>
          </cell>
          <cell r="AA14" t="str">
            <v>Nguyen Thai</v>
          </cell>
          <cell r="AB14">
            <v>42786.521539351852</v>
          </cell>
          <cell r="AC14" t="str">
            <v>Nguyen Thai</v>
          </cell>
          <cell r="AD14" t="str">
            <v>Approval</v>
          </cell>
          <cell r="AE14">
            <v>42786.522280092591</v>
          </cell>
          <cell r="AF14">
            <v>42793.458055555559</v>
          </cell>
          <cell r="AG14">
            <v>42793.45994212963</v>
          </cell>
          <cell r="AH14" t="str">
            <v>Le Quang Thong</v>
          </cell>
          <cell r="AI14">
            <v>42793.460775462961</v>
          </cell>
          <cell r="AJ14" t="str">
            <v>Nguyen Thai</v>
          </cell>
          <cell r="AK14">
            <v>42793.460868055554</v>
          </cell>
          <cell r="AL14" t="str">
            <v>Nguyen Thai</v>
          </cell>
          <cell r="AM14">
            <v>42793.543414351851</v>
          </cell>
          <cell r="AN14" t="str">
            <v>daniel</v>
          </cell>
        </row>
        <row r="15">
          <cell r="B15" t="str">
            <v>FMSV2017030004</v>
          </cell>
          <cell r="C15" t="str">
            <v>Hanoi Medical University Hospital</v>
          </cell>
          <cell r="D15" t="str">
            <v>North</v>
          </cell>
          <cell r="E15" t="str">
            <v>EG-600WR</v>
          </cell>
          <cell r="F15" t="str">
            <v>2G391K084</v>
          </cell>
          <cell r="G15">
            <v>42527</v>
          </cell>
          <cell r="H15">
            <v>42892</v>
          </cell>
          <cell r="I15" t="str">
            <v/>
          </cell>
          <cell r="J15" t="str">
            <v>Completed</v>
          </cell>
          <cell r="K15" t="str">
            <v/>
          </cell>
          <cell r="L15" t="str">
            <v/>
          </cell>
          <cell r="M15">
            <v>42795.673703703702</v>
          </cell>
          <cell r="N15" t="str">
            <v>Chu Nguyen Duc</v>
          </cell>
          <cell r="O15" t="str">
            <v/>
          </cell>
          <cell r="P15">
            <v>42796.754791666666</v>
          </cell>
          <cell r="Q15">
            <v>42795.676863425928</v>
          </cell>
          <cell r="R15" t="str">
            <v>Chu Nguyen Duc</v>
          </cell>
          <cell r="S15">
            <v>42796.591238425928</v>
          </cell>
          <cell r="T15" t="str">
            <v>FR was intermittent (cable brokend)</v>
          </cell>
          <cell r="U15" t="str">
            <v/>
          </cell>
          <cell r="V15" t="str">
            <v>Minor</v>
          </cell>
          <cell r="W15" t="str">
            <v>Others</v>
          </cell>
          <cell r="X15" t="str">
            <v/>
          </cell>
          <cell r="Y15" t="str">
            <v>Chu Nguyen Duc</v>
          </cell>
          <cell r="Z15">
            <v>42796.594201388885</v>
          </cell>
          <cell r="AA15" t="str">
            <v>Chu Nguyen Duc</v>
          </cell>
          <cell r="AB15">
            <v>42796.593217592592</v>
          </cell>
          <cell r="AC15" t="str">
            <v>Chu Nguyen Duc</v>
          </cell>
          <cell r="AD15" t="str">
            <v>Approval</v>
          </cell>
          <cell r="AE15">
            <v>42796.606793981482</v>
          </cell>
          <cell r="AF15">
            <v>42796.671249999999</v>
          </cell>
          <cell r="AG15">
            <v>42796.671307870369</v>
          </cell>
          <cell r="AH15" t="str">
            <v>Chu Nguyen Duc</v>
          </cell>
          <cell r="AI15">
            <v>42796.675810185188</v>
          </cell>
          <cell r="AJ15" t="str">
            <v>Nguyen Thai</v>
          </cell>
          <cell r="AK15">
            <v>42796.67596064815</v>
          </cell>
          <cell r="AL15" t="str">
            <v>Nguyen Thai</v>
          </cell>
          <cell r="AM15">
            <v>42796.754791666666</v>
          </cell>
          <cell r="AN15" t="str">
            <v>daniel</v>
          </cell>
        </row>
        <row r="16">
          <cell r="B16" t="str">
            <v>FMSV2017030008</v>
          </cell>
          <cell r="C16" t="str">
            <v>Hanoi Medical University Hospital</v>
          </cell>
          <cell r="D16" t="str">
            <v>North</v>
          </cell>
          <cell r="E16" t="str">
            <v>EG-600WR</v>
          </cell>
          <cell r="F16" t="str">
            <v>2G391K086</v>
          </cell>
          <cell r="G16">
            <v>42508</v>
          </cell>
          <cell r="H16">
            <v>42873</v>
          </cell>
          <cell r="I16" t="str">
            <v>HN</v>
          </cell>
          <cell r="J16" t="str">
            <v>Completed</v>
          </cell>
          <cell r="K16" t="str">
            <v/>
          </cell>
          <cell r="L16" t="str">
            <v/>
          </cell>
          <cell r="M16">
            <v>42796.710960648146</v>
          </cell>
          <cell r="N16" t="str">
            <v>Chu Nguyen Duc</v>
          </cell>
          <cell r="O16" t="str">
            <v/>
          </cell>
          <cell r="P16">
            <v>42797.685185185182</v>
          </cell>
          <cell r="Q16">
            <v>42796.712476851855</v>
          </cell>
          <cell r="R16" t="str">
            <v>Chu Nguyen Duc</v>
          </cell>
          <cell r="S16">
            <v>42797.383310185185</v>
          </cell>
          <cell r="T16" t="str">
            <v>FR was failure &lt;warranty&gt;_x000D_
U/ was loose &lt;warranty&gt;_x000D_
FCT was restriction&lt;no warranty&gt;</v>
          </cell>
          <cell r="U16" t="str">
            <v/>
          </cell>
          <cell r="V16" t="str">
            <v>Minor</v>
          </cell>
          <cell r="W16" t="str">
            <v>Others OSA.</v>
          </cell>
          <cell r="X16" t="str">
            <v/>
          </cell>
          <cell r="Y16" t="str">
            <v>Chu Nguyen Duc</v>
          </cell>
          <cell r="Z16">
            <v>42797.385289351849</v>
          </cell>
          <cell r="AA16" t="str">
            <v>Chu Nguyen Duc</v>
          </cell>
          <cell r="AB16">
            <v>42797.384340277778</v>
          </cell>
          <cell r="AC16" t="str">
            <v>Chu Nguyen Duc</v>
          </cell>
          <cell r="AD16" t="str">
            <v>Approval</v>
          </cell>
          <cell r="AE16">
            <v>42797.386261574073</v>
          </cell>
          <cell r="AF16">
            <v>42797.601840277777</v>
          </cell>
          <cell r="AG16">
            <v>42797.601689814815</v>
          </cell>
          <cell r="AH16" t="str">
            <v>Chu Nguyen Duc</v>
          </cell>
          <cell r="AI16">
            <v>42800.375428240739</v>
          </cell>
          <cell r="AJ16" t="str">
            <v>Nguyen Thai</v>
          </cell>
          <cell r="AK16">
            <v>42800.375555555554</v>
          </cell>
          <cell r="AL16" t="str">
            <v>Nguyen Thai</v>
          </cell>
          <cell r="AM16">
            <v>42797.685185185182</v>
          </cell>
          <cell r="AN16" t="str">
            <v>daniel</v>
          </cell>
        </row>
        <row r="17">
          <cell r="B17" t="str">
            <v>FMSV2016070021</v>
          </cell>
          <cell r="C17" t="str">
            <v>Bach Mai Hospital</v>
          </cell>
          <cell r="D17" t="str">
            <v>North</v>
          </cell>
          <cell r="E17" t="str">
            <v>EG-600WR</v>
          </cell>
          <cell r="F17" t="str">
            <v>1G391K323</v>
          </cell>
          <cell r="G17">
            <v>41923</v>
          </cell>
          <cell r="H17">
            <v>42287</v>
          </cell>
          <cell r="I17" t="str">
            <v/>
          </cell>
          <cell r="J17" t="str">
            <v>Completed</v>
          </cell>
          <cell r="K17" t="str">
            <v>FMSV2015040002</v>
          </cell>
          <cell r="L17">
            <v>42115</v>
          </cell>
          <cell r="M17">
            <v>42569.398148148146</v>
          </cell>
          <cell r="N17" t="str">
            <v>Le Quang Thong</v>
          </cell>
          <cell r="O17" t="str">
            <v/>
          </cell>
          <cell r="P17">
            <v>42788.791574074072</v>
          </cell>
          <cell r="Q17">
            <v>42783.571655092594</v>
          </cell>
          <cell r="R17" t="str">
            <v>Le Quang Thong</v>
          </cell>
          <cell r="S17">
            <v>42786.40697916667</v>
          </cell>
          <cell r="T17" t="str">
            <v>black spot at 7 o'clock</v>
          </cell>
          <cell r="U17" t="str">
            <v/>
          </cell>
          <cell r="V17" t="str">
            <v>Major</v>
          </cell>
          <cell r="W17" t="str">
            <v>ISA.</v>
          </cell>
          <cell r="X17" t="str">
            <v/>
          </cell>
          <cell r="Y17" t="str">
            <v>Le Quang Thong</v>
          </cell>
          <cell r="Z17">
            <v>42786.532025462962</v>
          </cell>
          <cell r="AA17" t="str">
            <v>Nguyen Thai</v>
          </cell>
          <cell r="AB17">
            <v>42786.408333333333</v>
          </cell>
          <cell r="AC17" t="str">
            <v>Le Quang Thong</v>
          </cell>
          <cell r="AD17" t="str">
            <v>Approval</v>
          </cell>
          <cell r="AE17">
            <v>42787.698113425926</v>
          </cell>
          <cell r="AF17">
            <v>42788.706180555557</v>
          </cell>
          <cell r="AG17">
            <v>42788.70815972222</v>
          </cell>
          <cell r="AH17" t="str">
            <v>hoang</v>
          </cell>
          <cell r="AI17">
            <v>42793.421585648146</v>
          </cell>
          <cell r="AJ17" t="str">
            <v>Le Quang Thong</v>
          </cell>
          <cell r="AK17">
            <v>42793.421689814815</v>
          </cell>
          <cell r="AL17" t="str">
            <v>Le Quang Thong</v>
          </cell>
          <cell r="AM17">
            <v>42788.791574074072</v>
          </cell>
          <cell r="AN17" t="str">
            <v>daniel</v>
          </cell>
        </row>
        <row r="18">
          <cell r="B18" t="str">
            <v>FMSV2016070018</v>
          </cell>
          <cell r="C18" t="str">
            <v>Bach Mai Hospital</v>
          </cell>
          <cell r="D18" t="str">
            <v>North</v>
          </cell>
          <cell r="E18" t="str">
            <v>EG-600WR</v>
          </cell>
          <cell r="F18" t="str">
            <v>1G391K368</v>
          </cell>
          <cell r="G18">
            <v>41923</v>
          </cell>
          <cell r="H18" t="str">
            <v/>
          </cell>
          <cell r="I18" t="str">
            <v/>
          </cell>
          <cell r="J18" t="str">
            <v>Completed</v>
          </cell>
          <cell r="K18" t="str">
            <v>FMSV2015080002</v>
          </cell>
          <cell r="L18">
            <v>42296</v>
          </cell>
          <cell r="M18">
            <v>42569.395428240743</v>
          </cell>
          <cell r="N18" t="str">
            <v>Le Quang Thong</v>
          </cell>
          <cell r="O18" t="str">
            <v/>
          </cell>
          <cell r="P18">
            <v>42794.788506944446</v>
          </cell>
          <cell r="Q18">
            <v>42786.409166666665</v>
          </cell>
          <cell r="R18" t="str">
            <v>Le Quang Thong</v>
          </cell>
          <cell r="S18">
            <v>42786.53229166667</v>
          </cell>
          <cell r="T18" t="str">
            <v>black spot at 7 o' clock</v>
          </cell>
          <cell r="U18" t="str">
            <v/>
          </cell>
          <cell r="V18" t="str">
            <v>Major</v>
          </cell>
          <cell r="W18" t="str">
            <v>ISA.</v>
          </cell>
          <cell r="X18" t="str">
            <v>still using at hospital/clinic (18-Jul-2016)</v>
          </cell>
          <cell r="Y18" t="str">
            <v>Le Quang Thong</v>
          </cell>
          <cell r="Z18">
            <v>42786.533784722225</v>
          </cell>
          <cell r="AA18" t="str">
            <v>Nguyen Thai</v>
          </cell>
          <cell r="AB18">
            <v>42786.533113425925</v>
          </cell>
          <cell r="AC18" t="str">
            <v>Le Quang Thong</v>
          </cell>
          <cell r="AD18" t="str">
            <v>Approval</v>
          </cell>
          <cell r="AE18">
            <v>42793.421354166669</v>
          </cell>
          <cell r="AF18">
            <v>42794.703101851854</v>
          </cell>
          <cell r="AG18">
            <v>42794.705011574071</v>
          </cell>
          <cell r="AH18" t="str">
            <v>Le Quang Thong</v>
          </cell>
          <cell r="AI18">
            <v>42794.70648148148</v>
          </cell>
          <cell r="AJ18" t="str">
            <v>hoang</v>
          </cell>
          <cell r="AK18">
            <v>42794.706643518519</v>
          </cell>
          <cell r="AL18" t="str">
            <v>hoang</v>
          </cell>
          <cell r="AM18">
            <v>42794.788506944446</v>
          </cell>
          <cell r="AN18" t="str">
            <v>daniel</v>
          </cell>
        </row>
        <row r="19">
          <cell r="B19" t="str">
            <v>FMSV2017010007</v>
          </cell>
          <cell r="C19" t="str">
            <v>Friendship Hospital</v>
          </cell>
          <cell r="D19" t="str">
            <v>North</v>
          </cell>
          <cell r="E19" t="str">
            <v>EC-600WI</v>
          </cell>
          <cell r="F19" t="str">
            <v>1C692K178</v>
          </cell>
          <cell r="G19">
            <v>42179</v>
          </cell>
          <cell r="H19">
            <v>42544</v>
          </cell>
          <cell r="I19" t="str">
            <v/>
          </cell>
          <cell r="J19" t="str">
            <v>Completed</v>
          </cell>
          <cell r="K19" t="str">
            <v/>
          </cell>
          <cell r="L19" t="str">
            <v/>
          </cell>
          <cell r="M19">
            <v>42751.486354166664</v>
          </cell>
          <cell r="N19" t="str">
            <v>Nguyen Thai</v>
          </cell>
          <cell r="O19" t="str">
            <v/>
          </cell>
          <cell r="P19">
            <v>42800.416631944441</v>
          </cell>
          <cell r="Q19">
            <v>42751.487141203703</v>
          </cell>
          <cell r="R19" t="str">
            <v>Nguyen Thai</v>
          </cell>
          <cell r="S19">
            <v>42751.490347222221</v>
          </cell>
          <cell r="T19" t="str">
            <v>UP wire broken at BSA</v>
          </cell>
          <cell r="U19" t="str">
            <v/>
          </cell>
          <cell r="V19" t="str">
            <v>Major</v>
          </cell>
          <cell r="W19" t="str">
            <v>BSA.</v>
          </cell>
          <cell r="X19" t="str">
            <v/>
          </cell>
          <cell r="Y19" t="str">
            <v>Nguyen Thai</v>
          </cell>
          <cell r="Z19">
            <v>42793.595439814817</v>
          </cell>
          <cell r="AA19" t="str">
            <v>Nguyen Thai</v>
          </cell>
          <cell r="AB19">
            <v>42793.594421296293</v>
          </cell>
          <cell r="AC19" t="str">
            <v>Nguyen Thai</v>
          </cell>
          <cell r="AD19" t="str">
            <v>Approval</v>
          </cell>
          <cell r="AE19">
            <v>42793.593553240738</v>
          </cell>
          <cell r="AF19">
            <v>42800.331157407411</v>
          </cell>
          <cell r="AG19">
            <v>42800.33315972222</v>
          </cell>
          <cell r="AH19" t="str">
            <v>Le Quang Thong</v>
          </cell>
          <cell r="AI19">
            <v>42800.346956018519</v>
          </cell>
          <cell r="AJ19" t="str">
            <v>hoang</v>
          </cell>
          <cell r="AK19">
            <v>42800.347627314812</v>
          </cell>
          <cell r="AL19" t="str">
            <v>hoang</v>
          </cell>
          <cell r="AM19">
            <v>42800.416631944441</v>
          </cell>
          <cell r="AN19" t="str">
            <v>daniel</v>
          </cell>
        </row>
        <row r="20">
          <cell r="B20" t="str">
            <v>FMSV2017020005</v>
          </cell>
          <cell r="C20" t="str">
            <v>Hoan My Da Nang Hospital</v>
          </cell>
          <cell r="D20" t="str">
            <v>South</v>
          </cell>
          <cell r="E20" t="str">
            <v>EG-250WR5</v>
          </cell>
          <cell r="F20" t="str">
            <v>RG202A084</v>
          </cell>
          <cell r="G20" t="str">
            <v/>
          </cell>
          <cell r="H20" t="str">
            <v/>
          </cell>
          <cell r="I20" t="str">
            <v/>
          </cell>
          <cell r="J20" t="str">
            <v>Completed</v>
          </cell>
          <cell r="K20" t="str">
            <v>FMSV2016090015</v>
          </cell>
          <cell r="L20">
            <v>42691</v>
          </cell>
          <cell r="M20">
            <v>42793.477442129632</v>
          </cell>
          <cell r="N20" t="str">
            <v>Nguyen Thai</v>
          </cell>
          <cell r="O20" t="str">
            <v/>
          </cell>
          <cell r="P20">
            <v>42801.417523148149</v>
          </cell>
          <cell r="Q20">
            <v>42793.47755787037</v>
          </cell>
          <cell r="R20" t="str">
            <v>Nguyen Thai</v>
          </cell>
          <cell r="S20">
            <v>42793.486493055556</v>
          </cell>
          <cell r="T20" t="str">
            <v>BSA is clossing,_x000D_
LGB is borken_x000D_
FSA is worn out</v>
          </cell>
          <cell r="U20" t="str">
            <v/>
          </cell>
          <cell r="V20" t="str">
            <v>Major</v>
          </cell>
          <cell r="W20" t="str">
            <v>BSA. LGB. FSA.</v>
          </cell>
          <cell r="X20" t="str">
            <v/>
          </cell>
          <cell r="Y20" t="str">
            <v>Nguyen Thai</v>
          </cell>
          <cell r="Z20">
            <v>42793.58971064815</v>
          </cell>
          <cell r="AA20" t="str">
            <v>Nguyen Thai</v>
          </cell>
          <cell r="AB20">
            <v>42793.584861111114</v>
          </cell>
          <cell r="AC20" t="str">
            <v>Nguyen Thai</v>
          </cell>
          <cell r="AD20" t="str">
            <v>Approval</v>
          </cell>
          <cell r="AE20">
            <v>42794.625381944446</v>
          </cell>
          <cell r="AF20">
            <v>42801.331828703704</v>
          </cell>
          <cell r="AG20">
            <v>42801.334143518521</v>
          </cell>
          <cell r="AH20" t="str">
            <v>hoang</v>
          </cell>
          <cell r="AI20">
            <v>42801.339537037034</v>
          </cell>
          <cell r="AJ20" t="str">
            <v>Le Quang Thong</v>
          </cell>
          <cell r="AK20">
            <v>42801.33965277778</v>
          </cell>
          <cell r="AL20" t="str">
            <v>Le Quang Thong</v>
          </cell>
          <cell r="AM20">
            <v>42801.417523148149</v>
          </cell>
          <cell r="AN20" t="str">
            <v>daniel</v>
          </cell>
        </row>
        <row r="21">
          <cell r="B21" t="str">
            <v>FMSV2017030005</v>
          </cell>
          <cell r="C21" t="str">
            <v>HAT-MED Medical Company</v>
          </cell>
          <cell r="D21" t="str">
            <v>North</v>
          </cell>
          <cell r="E21" t="str">
            <v>EG-530WR</v>
          </cell>
          <cell r="F21" t="str">
            <v>1G361K272</v>
          </cell>
          <cell r="G21">
            <v>42160</v>
          </cell>
          <cell r="H21">
            <v>42525</v>
          </cell>
          <cell r="I21" t="str">
            <v/>
          </cell>
          <cell r="J21" t="str">
            <v>Completed</v>
          </cell>
          <cell r="K21" t="str">
            <v>FMSV2016060006</v>
          </cell>
          <cell r="L21">
            <v>42565</v>
          </cell>
          <cell r="M21">
            <v>42795.686145833337</v>
          </cell>
          <cell r="N21" t="str">
            <v>Nguyen Thai</v>
          </cell>
          <cell r="O21" t="str">
            <v/>
          </cell>
          <cell r="P21">
            <v>42802.69190972222</v>
          </cell>
          <cell r="Q21">
            <v>42795.687604166669</v>
          </cell>
          <cell r="R21" t="str">
            <v>Nguyen Thai</v>
          </cell>
          <cell r="S21">
            <v>42795.698761574073</v>
          </cell>
          <cell r="T21" t="str">
            <v>FTC was leaked_x000D_
RBS was cracked</v>
          </cell>
          <cell r="U21" t="str">
            <v/>
          </cell>
          <cell r="V21" t="str">
            <v>Major</v>
          </cell>
          <cell r="W21" t="str">
            <v>FCT.</v>
          </cell>
          <cell r="X21" t="str">
            <v/>
          </cell>
          <cell r="Y21" t="str">
            <v>Nguyen Thai</v>
          </cell>
          <cell r="Z21">
            <v>42796.638553240744</v>
          </cell>
          <cell r="AA21" t="str">
            <v>Nguyen Thai</v>
          </cell>
          <cell r="AB21">
            <v>42796.638425925928</v>
          </cell>
          <cell r="AC21" t="str">
            <v>Nguyen Thai</v>
          </cell>
          <cell r="AD21" t="str">
            <v>Approval</v>
          </cell>
          <cell r="AE21">
            <v>42796.636689814812</v>
          </cell>
          <cell r="AF21">
            <v>42802.606400462966</v>
          </cell>
          <cell r="AG21">
            <v>42802.608460648145</v>
          </cell>
          <cell r="AH21" t="str">
            <v>Nguyen Thai</v>
          </cell>
          <cell r="AI21">
            <v>42802.623912037037</v>
          </cell>
          <cell r="AJ21" t="str">
            <v>Nguyen Thai</v>
          </cell>
          <cell r="AK21">
            <v>42802.624120370368</v>
          </cell>
          <cell r="AL21" t="str">
            <v>Nguyen Thai</v>
          </cell>
          <cell r="AM21">
            <v>42802.69190972222</v>
          </cell>
          <cell r="AN21" t="str">
            <v>daniel</v>
          </cell>
        </row>
        <row r="22">
          <cell r="B22" t="str">
            <v>FMSV2017010011</v>
          </cell>
          <cell r="C22" t="str">
            <v>Gia Lai Medical Equipment Company</v>
          </cell>
          <cell r="D22" t="str">
            <v>South</v>
          </cell>
          <cell r="E22" t="str">
            <v>EG-530WR</v>
          </cell>
          <cell r="F22" t="str">
            <v>2G361K185</v>
          </cell>
          <cell r="G22">
            <v>42528</v>
          </cell>
          <cell r="H22">
            <v>42893</v>
          </cell>
          <cell r="I22" t="str">
            <v/>
          </cell>
          <cell r="J22" t="str">
            <v>Completed</v>
          </cell>
          <cell r="K22" t="str">
            <v/>
          </cell>
          <cell r="L22" t="str">
            <v/>
          </cell>
          <cell r="M22">
            <v>42760.365983796299</v>
          </cell>
          <cell r="N22" t="str">
            <v>Nguyen Thai</v>
          </cell>
          <cell r="O22" t="str">
            <v>WTY-FFVN-1701002.</v>
          </cell>
          <cell r="P22">
            <v>42804.646921296298</v>
          </cell>
          <cell r="Q22">
            <v>42760.373703703706</v>
          </cell>
          <cell r="R22" t="str">
            <v>Nguyen Thai</v>
          </cell>
          <cell r="S22">
            <v>42760.57236111111</v>
          </cell>
          <cell r="T22" t="str">
            <v>LGB was broken</v>
          </cell>
          <cell r="U22" t="str">
            <v/>
          </cell>
          <cell r="V22" t="str">
            <v>Major</v>
          </cell>
          <cell r="W22" t="str">
            <v>LGB.</v>
          </cell>
          <cell r="X22" t="str">
            <v/>
          </cell>
          <cell r="Y22" t="str">
            <v>Nguyen Thai</v>
          </cell>
          <cell r="Z22">
            <v>42801.48474537037</v>
          </cell>
          <cell r="AA22" t="str">
            <v>Nguyen Thai</v>
          </cell>
          <cell r="AB22">
            <v>42801.484571759262</v>
          </cell>
          <cell r="AC22" t="str">
            <v>Nguyen Thai</v>
          </cell>
          <cell r="AD22" t="str">
            <v>Approval</v>
          </cell>
          <cell r="AE22">
            <v>42801.482777777775</v>
          </cell>
          <cell r="AF22">
            <v>42804.561400462961</v>
          </cell>
          <cell r="AG22">
            <v>42804.563252314816</v>
          </cell>
          <cell r="AH22" t="str">
            <v>Nguyen Thai</v>
          </cell>
          <cell r="AI22">
            <v>42804.578460648147</v>
          </cell>
          <cell r="AJ22" t="str">
            <v>Nguyen Thai</v>
          </cell>
          <cell r="AK22">
            <v>42804.578703703701</v>
          </cell>
          <cell r="AL22" t="str">
            <v>Nguyen Thai</v>
          </cell>
          <cell r="AM22">
            <v>42804.646921296298</v>
          </cell>
          <cell r="AN22" t="str">
            <v>daniel</v>
          </cell>
        </row>
        <row r="23">
          <cell r="B23" t="str">
            <v>FMSV2017020007</v>
          </cell>
          <cell r="C23" t="str">
            <v>National Hospital of Tropical Diseases</v>
          </cell>
          <cell r="D23" t="str">
            <v>North</v>
          </cell>
          <cell r="E23" t="str">
            <v>EG-530WR</v>
          </cell>
          <cell r="F23" t="str">
            <v>1G361K775</v>
          </cell>
          <cell r="G23">
            <v>42225</v>
          </cell>
          <cell r="H23">
            <v>42590</v>
          </cell>
          <cell r="I23" t="str">
            <v/>
          </cell>
          <cell r="J23" t="str">
            <v>Completed</v>
          </cell>
          <cell r="K23" t="str">
            <v/>
          </cell>
          <cell r="L23" t="str">
            <v/>
          </cell>
          <cell r="M23">
            <v>42793.643437500003</v>
          </cell>
          <cell r="N23" t="str">
            <v>Le Quang Thong</v>
          </cell>
          <cell r="O23" t="str">
            <v/>
          </cell>
          <cell r="P23">
            <v>42807.457546296297</v>
          </cell>
          <cell r="Q23">
            <v>42794.432372685187</v>
          </cell>
          <cell r="R23" t="str">
            <v>Le Quang Thong</v>
          </cell>
          <cell r="S23">
            <v>42794.434675925928</v>
          </cell>
          <cell r="T23" t="str">
            <v>1. Leaked at RBS_x000D_
2. LGB is broken 1 side</v>
          </cell>
          <cell r="U23" t="str">
            <v/>
          </cell>
          <cell r="V23" t="str">
            <v>Major</v>
          </cell>
          <cell r="W23" t="str">
            <v>RBS. LGB.</v>
          </cell>
          <cell r="X23" t="str">
            <v/>
          </cell>
          <cell r="Y23" t="str">
            <v>Le Quang Thong</v>
          </cell>
          <cell r="Z23">
            <v>42802.626203703701</v>
          </cell>
          <cell r="AA23" t="str">
            <v>Nguyen Thai</v>
          </cell>
          <cell r="AB23">
            <v>42802.62599537037</v>
          </cell>
          <cell r="AC23" t="str">
            <v>Nguyen Thai</v>
          </cell>
          <cell r="AD23" t="str">
            <v>Approval</v>
          </cell>
          <cell r="AE23">
            <v>42802.63</v>
          </cell>
          <cell r="AF23">
            <v>42807.371828703705</v>
          </cell>
          <cell r="AG23">
            <v>42807.374097222222</v>
          </cell>
          <cell r="AH23" t="str">
            <v>Le Quang Thong</v>
          </cell>
          <cell r="AI23">
            <v>42807.402789351851</v>
          </cell>
          <cell r="AJ23" t="str">
            <v>hoang</v>
          </cell>
          <cell r="AK23">
            <v>42807.688287037039</v>
          </cell>
          <cell r="AL23" t="str">
            <v>Le Quang Thong</v>
          </cell>
          <cell r="AM23">
            <v>42807.457546296297</v>
          </cell>
          <cell r="AN23" t="str">
            <v>daniel</v>
          </cell>
        </row>
        <row r="24">
          <cell r="B24" t="str">
            <v>FMSV2017010002</v>
          </cell>
          <cell r="C24" t="str">
            <v>HAT-MED Medical Company</v>
          </cell>
          <cell r="D24" t="str">
            <v>North</v>
          </cell>
          <cell r="E24" t="str">
            <v>EG-530NW</v>
          </cell>
          <cell r="F24" t="str">
            <v>1G366K127</v>
          </cell>
          <cell r="G24">
            <v>42138</v>
          </cell>
          <cell r="H24">
            <v>42503</v>
          </cell>
          <cell r="I24" t="str">
            <v/>
          </cell>
          <cell r="J24" t="str">
            <v>Completed</v>
          </cell>
          <cell r="K24" t="str">
            <v>FMSV2015110002</v>
          </cell>
          <cell r="L24">
            <v>42327</v>
          </cell>
          <cell r="M24">
            <v>42738.633217592593</v>
          </cell>
          <cell r="N24" t="str">
            <v>Nguyen Thai</v>
          </cell>
          <cell r="O24" t="str">
            <v/>
          </cell>
          <cell r="P24">
            <v>42808.727210648147</v>
          </cell>
          <cell r="Q24">
            <v>42738.655416666668</v>
          </cell>
          <cell r="R24" t="str">
            <v>Nguyen Thai</v>
          </cell>
          <cell r="S24">
            <v>42748.693402777775</v>
          </cell>
          <cell r="T24" t="str">
            <v/>
          </cell>
          <cell r="U24" t="str">
            <v/>
          </cell>
          <cell r="V24" t="str">
            <v>Major</v>
          </cell>
          <cell r="W24" t="str">
            <v>BSA.</v>
          </cell>
          <cell r="X24" t="str">
            <v/>
          </cell>
          <cell r="Y24" t="str">
            <v>Nguyen Thai</v>
          </cell>
          <cell r="Z24">
            <v>42776.356087962966</v>
          </cell>
          <cell r="AA24" t="str">
            <v>Nguyen Thai</v>
          </cell>
          <cell r="AB24">
            <v>42776.355844907404</v>
          </cell>
          <cell r="AC24" t="str">
            <v>Nguyen Thai</v>
          </cell>
          <cell r="AD24" t="str">
            <v>Approval</v>
          </cell>
          <cell r="AE24">
            <v>42802.63045138889</v>
          </cell>
          <cell r="AF24">
            <v>42808.64166666667</v>
          </cell>
          <cell r="AG24">
            <v>42808.643831018519</v>
          </cell>
          <cell r="AH24" t="str">
            <v>hoang</v>
          </cell>
          <cell r="AI24">
            <v>42809.548680555556</v>
          </cell>
          <cell r="AJ24" t="str">
            <v>Le Quang Thong</v>
          </cell>
          <cell r="AK24">
            <v>42809.54891203704</v>
          </cell>
          <cell r="AL24" t="str">
            <v>Le Quang Thong</v>
          </cell>
          <cell r="AM24">
            <v>42808.727210648147</v>
          </cell>
          <cell r="AN24" t="str">
            <v>daniel</v>
          </cell>
        </row>
        <row r="25">
          <cell r="B25" t="str">
            <v>FMSV2017020003</v>
          </cell>
          <cell r="C25" t="str">
            <v>MINH DUC HOSPITAL</v>
          </cell>
          <cell r="D25" t="str">
            <v>South</v>
          </cell>
          <cell r="E25" t="str">
            <v>EG-530N</v>
          </cell>
          <cell r="F25" t="str">
            <v>5G250B074</v>
          </cell>
          <cell r="G25" t="str">
            <v/>
          </cell>
          <cell r="H25" t="str">
            <v/>
          </cell>
          <cell r="I25" t="str">
            <v/>
          </cell>
          <cell r="J25" t="str">
            <v>Completed</v>
          </cell>
          <cell r="K25" t="str">
            <v>FMSV2015010004</v>
          </cell>
          <cell r="L25">
            <v>42037</v>
          </cell>
          <cell r="M25">
            <v>42782.457997685182</v>
          </cell>
          <cell r="N25" t="str">
            <v>Le Quang Thong</v>
          </cell>
          <cell r="O25" t="str">
            <v/>
          </cell>
          <cell r="P25">
            <v>42816.718263888892</v>
          </cell>
          <cell r="Q25">
            <v>42782.458622685182</v>
          </cell>
          <cell r="R25" t="str">
            <v>Le Quang Thong</v>
          </cell>
          <cell r="S25">
            <v>42782.626608796294</v>
          </cell>
          <cell r="T25" t="str">
            <v>1. DOWN BSA WIRE IS BROKEN_x000D_
2. LGB IS BROKEN 20%_x000D_
3. FCT HAS RESTRICTION AT 6 CM FROM DTA</v>
          </cell>
          <cell r="U25" t="str">
            <v/>
          </cell>
          <cell r="V25" t="str">
            <v>Major</v>
          </cell>
          <cell r="W25" t="str">
            <v>BSA. ISA.</v>
          </cell>
          <cell r="X25" t="str">
            <v/>
          </cell>
          <cell r="Y25" t="str">
            <v>Le Quang Thong</v>
          </cell>
          <cell r="Z25">
            <v>42816.634363425925</v>
          </cell>
          <cell r="AA25" t="str">
            <v>Le Quang Thong</v>
          </cell>
          <cell r="AB25">
            <v>42816.63385416667</v>
          </cell>
          <cell r="AC25" t="str">
            <v>Le Quang Thong</v>
          </cell>
          <cell r="AD25" t="str">
            <v>Decline</v>
          </cell>
          <cell r="AE25">
            <v>42816.632511574076</v>
          </cell>
          <cell r="AF25">
            <v>42816.632534722223</v>
          </cell>
          <cell r="AG25">
            <v>42816.634733796294</v>
          </cell>
          <cell r="AH25" t="str">
            <v>Le Quang Thong</v>
          </cell>
          <cell r="AI25">
            <v>42816.635196759256</v>
          </cell>
          <cell r="AJ25" t="str">
            <v>Le Quang Thong</v>
          </cell>
          <cell r="AK25">
            <v>42816.635995370372</v>
          </cell>
          <cell r="AL25" t="str">
            <v>Le Quang Thong</v>
          </cell>
          <cell r="AM25">
            <v>42816.718263888892</v>
          </cell>
          <cell r="AN25" t="str">
            <v>daniel</v>
          </cell>
        </row>
        <row r="26">
          <cell r="B26" t="str">
            <v>FMSV2016070010</v>
          </cell>
          <cell r="C26" t="str">
            <v>Hoang Long Clinic</v>
          </cell>
          <cell r="D26" t="str">
            <v>North</v>
          </cell>
          <cell r="E26" t="str">
            <v>EG-600WR</v>
          </cell>
          <cell r="F26" t="str">
            <v>1G391K563</v>
          </cell>
          <cell r="G26">
            <v>42193</v>
          </cell>
          <cell r="H26">
            <v>42558</v>
          </cell>
          <cell r="I26" t="str">
            <v/>
          </cell>
          <cell r="J26" t="str">
            <v>Completed</v>
          </cell>
          <cell r="K26" t="str">
            <v/>
          </cell>
          <cell r="L26" t="str">
            <v/>
          </cell>
          <cell r="M26">
            <v>42569.375937500001</v>
          </cell>
          <cell r="N26" t="str">
            <v>Le Quang Thong</v>
          </cell>
          <cell r="O26" t="str">
            <v/>
          </cell>
          <cell r="P26">
            <v>42844.687164351853</v>
          </cell>
          <cell r="Q26">
            <v>42829.610995370371</v>
          </cell>
          <cell r="R26" t="str">
            <v>Nguyen Thai</v>
          </cell>
          <cell r="S26">
            <v>42829.617002314815</v>
          </cell>
          <cell r="T26" t="str">
            <v>FCT was restriction and leak nearly BSA</v>
          </cell>
          <cell r="U26" t="str">
            <v/>
          </cell>
          <cell r="V26" t="str">
            <v>Major</v>
          </cell>
          <cell r="W26" t="str">
            <v>FCT.</v>
          </cell>
          <cell r="X26" t="str">
            <v>still using at hospital/clinic (18-Jul-2016)</v>
          </cell>
          <cell r="Y26" t="str">
            <v>Nguyen Thai</v>
          </cell>
          <cell r="Z26">
            <v>42829.620798611111</v>
          </cell>
          <cell r="AA26" t="str">
            <v>Nguyen Hoang Van Trung</v>
          </cell>
          <cell r="AB26">
            <v>42829.617256944446</v>
          </cell>
          <cell r="AC26" t="str">
            <v>Nguyen Thai</v>
          </cell>
          <cell r="AD26" t="str">
            <v>Decline</v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>
            <v>42829.62128472222</v>
          </cell>
          <cell r="AL26" t="str">
            <v>Nguyen Thai</v>
          </cell>
          <cell r="AM26">
            <v>42844.687164351853</v>
          </cell>
          <cell r="AN26" t="str">
            <v>daniel</v>
          </cell>
        </row>
        <row r="27">
          <cell r="B27" t="str">
            <v>FMSV2017010009</v>
          </cell>
          <cell r="C27" t="str">
            <v>Hoan My Da Nang Hospital</v>
          </cell>
          <cell r="D27" t="str">
            <v>South</v>
          </cell>
          <cell r="E27" t="str">
            <v>EG-530FP</v>
          </cell>
          <cell r="F27" t="str">
            <v>1G374K519</v>
          </cell>
          <cell r="G27">
            <v>42367</v>
          </cell>
          <cell r="H27">
            <v>42733</v>
          </cell>
          <cell r="I27" t="str">
            <v/>
          </cell>
          <cell r="J27" t="str">
            <v>Completed</v>
          </cell>
          <cell r="K27" t="str">
            <v/>
          </cell>
          <cell r="L27" t="str">
            <v/>
          </cell>
          <cell r="M27">
            <v>42755.595555555556</v>
          </cell>
          <cell r="N27" t="str">
            <v>Nguyen Thai</v>
          </cell>
          <cell r="O27" t="str">
            <v/>
          </cell>
          <cell r="P27">
            <v>42844.690532407411</v>
          </cell>
          <cell r="Q27">
            <v>42755.598356481481</v>
          </cell>
          <cell r="R27" t="str">
            <v>Nguyen Thai</v>
          </cell>
          <cell r="S27">
            <v>42755.609247685185</v>
          </cell>
          <cell r="T27" t="str">
            <v/>
          </cell>
          <cell r="U27" t="str">
            <v/>
          </cell>
          <cell r="V27" t="str">
            <v>Major</v>
          </cell>
          <cell r="W27" t="str">
            <v>Dry out</v>
          </cell>
          <cell r="X27" t="str">
            <v/>
          </cell>
          <cell r="Y27" t="str">
            <v>Nguyen Thai</v>
          </cell>
          <cell r="Z27">
            <v>42829.440196759257</v>
          </cell>
          <cell r="AA27" t="str">
            <v>Le Quang Thong</v>
          </cell>
          <cell r="AB27">
            <v>42829.439988425926</v>
          </cell>
          <cell r="AC27" t="str">
            <v>Le Quang Thong</v>
          </cell>
          <cell r="AD27" t="str">
            <v>Decline</v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>
            <v>42829.440798611111</v>
          </cell>
          <cell r="AL27" t="str">
            <v>Le Quang Thong</v>
          </cell>
          <cell r="AM27">
            <v>42844.690532407411</v>
          </cell>
          <cell r="AN27" t="str">
            <v>daniel</v>
          </cell>
        </row>
        <row r="28">
          <cell r="B28" t="str">
            <v>FMSV2017010010</v>
          </cell>
          <cell r="C28" t="str">
            <v>Hue University of Medicine and Pharmacy - Ginec</v>
          </cell>
          <cell r="D28" t="str">
            <v>South</v>
          </cell>
          <cell r="E28" t="str">
            <v>XL-4450</v>
          </cell>
          <cell r="F28" t="str">
            <v>3S094D257</v>
          </cell>
          <cell r="G28">
            <v>41589</v>
          </cell>
          <cell r="H28" t="str">
            <v/>
          </cell>
          <cell r="I28" t="str">
            <v/>
          </cell>
          <cell r="J28" t="str">
            <v>Completed</v>
          </cell>
          <cell r="K28" t="str">
            <v/>
          </cell>
          <cell r="L28" t="str">
            <v/>
          </cell>
          <cell r="M28">
            <v>42760.340150462966</v>
          </cell>
          <cell r="N28" t="str">
            <v>Nguyen Thai</v>
          </cell>
          <cell r="O28" t="str">
            <v/>
          </cell>
          <cell r="P28">
            <v>42844.691400462965</v>
          </cell>
          <cell r="Q28">
            <v>42760.34033564815</v>
          </cell>
          <cell r="R28" t="str">
            <v>Nguyen Thai</v>
          </cell>
          <cell r="S28">
            <v>42760.347627314812</v>
          </cell>
          <cell r="T28" t="str">
            <v>Low air pump</v>
          </cell>
          <cell r="U28" t="str">
            <v/>
          </cell>
          <cell r="V28" t="str">
            <v>Minor</v>
          </cell>
          <cell r="W28" t="str">
            <v>PMP.</v>
          </cell>
          <cell r="X28" t="str">
            <v/>
          </cell>
          <cell r="Y28" t="str">
            <v>Nguyen Thai</v>
          </cell>
          <cell r="Z28">
            <v>42829.432615740741</v>
          </cell>
          <cell r="AA28" t="str">
            <v>Nguyen Thai</v>
          </cell>
          <cell r="AB28">
            <v>42760.349560185183</v>
          </cell>
          <cell r="AC28" t="str">
            <v>Nguyen Thai</v>
          </cell>
          <cell r="AD28" t="str">
            <v>Approval</v>
          </cell>
          <cell r="AE28">
            <v>42829.44259259259</v>
          </cell>
          <cell r="AF28">
            <v>42830.70789351852</v>
          </cell>
          <cell r="AG28">
            <v>42830.707777777781</v>
          </cell>
          <cell r="AH28" t="str">
            <v>Le Quang Thong</v>
          </cell>
          <cell r="AI28">
            <v>42830.708020833335</v>
          </cell>
          <cell r="AJ28" t="str">
            <v>Le Quang Thong</v>
          </cell>
          <cell r="AK28">
            <v>42830.708321759259</v>
          </cell>
          <cell r="AL28" t="str">
            <v>Le Quang Thong</v>
          </cell>
          <cell r="AM28">
            <v>42844.691400462965</v>
          </cell>
          <cell r="AN28" t="str">
            <v>daniel</v>
          </cell>
        </row>
        <row r="29">
          <cell r="B29" t="str">
            <v>FMSV2017020001</v>
          </cell>
          <cell r="C29" t="str">
            <v>19.8 Hospital</v>
          </cell>
          <cell r="D29" t="str">
            <v>North</v>
          </cell>
          <cell r="E29" t="str">
            <v>EG-530NW</v>
          </cell>
          <cell r="F29" t="str">
            <v>1G366K037</v>
          </cell>
          <cell r="G29">
            <v>42023</v>
          </cell>
          <cell r="H29">
            <v>42388</v>
          </cell>
          <cell r="I29" t="str">
            <v/>
          </cell>
          <cell r="J29" t="str">
            <v>Completed</v>
          </cell>
          <cell r="K29" t="str">
            <v>FMSV2016020001</v>
          </cell>
          <cell r="L29">
            <v>42684</v>
          </cell>
          <cell r="M29">
            <v>42781.47315972222</v>
          </cell>
          <cell r="N29" t="str">
            <v>Nguyen Thai</v>
          </cell>
          <cell r="O29" t="str">
            <v/>
          </cell>
          <cell r="P29">
            <v>42844.692326388889</v>
          </cell>
          <cell r="Q29">
            <v>42781.475023148145</v>
          </cell>
          <cell r="R29" t="str">
            <v>Nguyen Thai</v>
          </cell>
          <cell r="S29">
            <v>42783.676805555559</v>
          </cell>
          <cell r="T29" t="str">
            <v>Image was appeared purple vertical lines_x000D_
No leak</v>
          </cell>
          <cell r="U29" t="str">
            <v/>
          </cell>
          <cell r="V29" t="str">
            <v>Major</v>
          </cell>
          <cell r="W29" t="str">
            <v>PCB.</v>
          </cell>
          <cell r="X29" t="str">
            <v/>
          </cell>
          <cell r="Y29" t="str">
            <v>Nguyen Thai</v>
          </cell>
          <cell r="Z29">
            <v>42829.646527777775</v>
          </cell>
          <cell r="AA29" t="str">
            <v>Nguyen Thai</v>
          </cell>
          <cell r="AB29">
            <v>42783.678391203706</v>
          </cell>
          <cell r="AC29" t="str">
            <v>Nguyen Thai</v>
          </cell>
          <cell r="AD29" t="str">
            <v>Approval</v>
          </cell>
          <cell r="AE29">
            <v>42829.647280092591</v>
          </cell>
          <cell r="AF29">
            <v>42830.356481481482</v>
          </cell>
          <cell r="AG29">
            <v>42830.356319444443</v>
          </cell>
          <cell r="AH29" t="str">
            <v>Nguyen Thai</v>
          </cell>
          <cell r="AI29">
            <v>42830.35670138889</v>
          </cell>
          <cell r="AJ29" t="str">
            <v>Nguyen Thai</v>
          </cell>
          <cell r="AK29">
            <v>42830.36550925926</v>
          </cell>
          <cell r="AL29" t="str">
            <v>Nguyen Thai</v>
          </cell>
          <cell r="AM29">
            <v>42844.692326388889</v>
          </cell>
          <cell r="AN29" t="str">
            <v>daniel</v>
          </cell>
        </row>
        <row r="30">
          <cell r="B30" t="str">
            <v>FMSV2017020002</v>
          </cell>
          <cell r="C30" t="str">
            <v>Tam Tri Da Nang Hospital</v>
          </cell>
          <cell r="D30" t="str">
            <v>South</v>
          </cell>
          <cell r="E30" t="str">
            <v>ER-270T</v>
          </cell>
          <cell r="F30" t="str">
            <v>RY115A012</v>
          </cell>
          <cell r="G30">
            <v>41283</v>
          </cell>
          <cell r="H30">
            <v>41648</v>
          </cell>
          <cell r="I30" t="str">
            <v/>
          </cell>
          <cell r="J30" t="str">
            <v>Completed</v>
          </cell>
          <cell r="K30" t="str">
            <v/>
          </cell>
          <cell r="L30" t="str">
            <v/>
          </cell>
          <cell r="M30">
            <v>42781.704722222225</v>
          </cell>
          <cell r="N30" t="str">
            <v>Nguyen Thai</v>
          </cell>
          <cell r="O30" t="str">
            <v/>
          </cell>
          <cell r="P30">
            <v>42844.692557870374</v>
          </cell>
          <cell r="Q30">
            <v>42783.679166666669</v>
          </cell>
          <cell r="R30" t="str">
            <v>Nguyen Thai</v>
          </cell>
          <cell r="S30">
            <v>42783.683194444442</v>
          </cell>
          <cell r="T30" t="str">
            <v>CHA wire was broken</v>
          </cell>
          <cell r="U30" t="str">
            <v/>
          </cell>
          <cell r="V30" t="str">
            <v>Major</v>
          </cell>
          <cell r="W30" t="str">
            <v>ISA.</v>
          </cell>
          <cell r="X30" t="str">
            <v/>
          </cell>
          <cell r="Y30" t="str">
            <v>Nguyen Thai</v>
          </cell>
          <cell r="Z30">
            <v>42829.441562499997</v>
          </cell>
          <cell r="AA30" t="str">
            <v>Le Quang Thong</v>
          </cell>
          <cell r="AB30">
            <v>42829.441354166665</v>
          </cell>
          <cell r="AC30" t="str">
            <v>Le Quang Thong</v>
          </cell>
          <cell r="AD30" t="str">
            <v>Decline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42829.441759259258</v>
          </cell>
          <cell r="AL30" t="str">
            <v>Le Quang Thong</v>
          </cell>
          <cell r="AM30">
            <v>42844.692557870374</v>
          </cell>
          <cell r="AN30" t="str">
            <v>daniel</v>
          </cell>
        </row>
        <row r="31">
          <cell r="B31" t="str">
            <v>FMSV2017030015</v>
          </cell>
          <cell r="C31" t="str">
            <v>FUJIFILM Vietnam Co., Ltd.</v>
          </cell>
          <cell r="D31" t="str">
            <v>Demo</v>
          </cell>
          <cell r="E31" t="str">
            <v>EG-530WR</v>
          </cell>
          <cell r="F31" t="str">
            <v>3G361A560</v>
          </cell>
          <cell r="G31">
            <v>41475</v>
          </cell>
          <cell r="H31">
            <v>41840</v>
          </cell>
          <cell r="I31" t="str">
            <v/>
          </cell>
          <cell r="J31" t="str">
            <v>Completed</v>
          </cell>
          <cell r="K31" t="str">
            <v/>
          </cell>
          <cell r="L31" t="str">
            <v/>
          </cell>
          <cell r="M31">
            <v>42802.376446759263</v>
          </cell>
          <cell r="N31" t="str">
            <v>Nguyen Thai</v>
          </cell>
          <cell r="O31" t="str">
            <v/>
          </cell>
          <cell r="P31">
            <v>42844.693043981482</v>
          </cell>
          <cell r="Q31">
            <v>42802.37672453704</v>
          </cell>
          <cell r="R31" t="str">
            <v>Nguyen Thai</v>
          </cell>
          <cell r="S31">
            <v>42814.392731481479</v>
          </cell>
          <cell r="T31" t="str">
            <v>CHA no image_x000D_
FSA was damaged</v>
          </cell>
          <cell r="U31" t="str">
            <v/>
          </cell>
          <cell r="V31" t="str">
            <v>Major</v>
          </cell>
          <cell r="W31" t="str">
            <v>ISA.</v>
          </cell>
          <cell r="X31" t="str">
            <v/>
          </cell>
          <cell r="Y31" t="str">
            <v>Nguyen Thai</v>
          </cell>
          <cell r="Z31">
            <v>42814.394490740742</v>
          </cell>
          <cell r="AA31" t="str">
            <v>Nguyen Thai</v>
          </cell>
          <cell r="AB31">
            <v>42814.394143518519</v>
          </cell>
          <cell r="AC31" t="str">
            <v>Nguyen Thai</v>
          </cell>
          <cell r="AD31" t="str">
            <v>Approval</v>
          </cell>
          <cell r="AE31">
            <v>42814.392523148148</v>
          </cell>
          <cell r="AF31">
            <v>42818.743819444448</v>
          </cell>
          <cell r="AG31">
            <v>42818.746122685188</v>
          </cell>
          <cell r="AH31" t="str">
            <v>Nguyen Thai</v>
          </cell>
          <cell r="AI31">
            <v>42818.746851851851</v>
          </cell>
          <cell r="AJ31" t="str">
            <v>Nguyen Thai</v>
          </cell>
          <cell r="AK31">
            <v>42818.74722222222</v>
          </cell>
          <cell r="AL31" t="str">
            <v>Nguyen Thai</v>
          </cell>
          <cell r="AM31">
            <v>42844.693043981482</v>
          </cell>
          <cell r="AN31" t="str">
            <v>daniel</v>
          </cell>
        </row>
        <row r="32">
          <cell r="B32" t="str">
            <v>FMSV2017030016</v>
          </cell>
          <cell r="C32" t="str">
            <v>FUJIFILM Vietnam Co., Ltd.</v>
          </cell>
          <cell r="D32" t="str">
            <v>Demo</v>
          </cell>
          <cell r="E32" t="str">
            <v>EC-530WI</v>
          </cell>
          <cell r="F32" t="str">
            <v>4C591A003</v>
          </cell>
          <cell r="G32">
            <v>41459</v>
          </cell>
          <cell r="H32">
            <v>41824</v>
          </cell>
          <cell r="I32" t="str">
            <v/>
          </cell>
          <cell r="J32" t="str">
            <v>Completed</v>
          </cell>
          <cell r="K32" t="str">
            <v>FMSV2016050011</v>
          </cell>
          <cell r="L32">
            <v>42522</v>
          </cell>
          <cell r="M32">
            <v>42802.410567129627</v>
          </cell>
          <cell r="N32" t="str">
            <v>Nguyen Thai</v>
          </cell>
          <cell r="O32" t="str">
            <v/>
          </cell>
          <cell r="P32">
            <v>42844.693206018521</v>
          </cell>
          <cell r="Q32">
            <v>42802.411261574074</v>
          </cell>
          <cell r="R32" t="str">
            <v>Nguyen Thai</v>
          </cell>
          <cell r="S32">
            <v>42814.399062500001</v>
          </cell>
          <cell r="T32" t="str">
            <v>CHA was noised_x000D_
VCA was damaged</v>
          </cell>
          <cell r="U32" t="str">
            <v/>
          </cell>
          <cell r="V32" t="str">
            <v>Major</v>
          </cell>
          <cell r="W32" t="str">
            <v>CHA. VCA.</v>
          </cell>
          <cell r="X32" t="str">
            <v/>
          </cell>
          <cell r="Y32" t="str">
            <v>Nguyen Thai</v>
          </cell>
          <cell r="Z32">
            <v>42814.401018518518</v>
          </cell>
          <cell r="AA32" t="str">
            <v>Nguyen Thai</v>
          </cell>
          <cell r="AB32">
            <v>42814.400821759256</v>
          </cell>
          <cell r="AC32" t="str">
            <v>Nguyen Thai</v>
          </cell>
          <cell r="AD32" t="str">
            <v>Approval</v>
          </cell>
          <cell r="AE32">
            <v>42814.398831018516</v>
          </cell>
          <cell r="AF32">
            <v>42818.745416666665</v>
          </cell>
          <cell r="AG32">
            <v>42818.747708333336</v>
          </cell>
          <cell r="AH32" t="str">
            <v>Nguyen Thai</v>
          </cell>
          <cell r="AI32">
            <v>42818.748206018521</v>
          </cell>
          <cell r="AJ32" t="str">
            <v>Nguyen Thai</v>
          </cell>
          <cell r="AK32">
            <v>42818.748437499999</v>
          </cell>
          <cell r="AL32" t="str">
            <v>Nguyen Thai</v>
          </cell>
          <cell r="AM32">
            <v>42844.693206018521</v>
          </cell>
          <cell r="AN32" t="str">
            <v>daniel</v>
          </cell>
        </row>
        <row r="33">
          <cell r="B33" t="str">
            <v>FMSV2017030027</v>
          </cell>
          <cell r="C33" t="str">
            <v>MINH DUC HOSPITAL</v>
          </cell>
          <cell r="D33" t="str">
            <v>South</v>
          </cell>
          <cell r="E33" t="str">
            <v>EG-530NW</v>
          </cell>
          <cell r="F33" t="str">
            <v>2G366D036</v>
          </cell>
          <cell r="G33">
            <v>41375</v>
          </cell>
          <cell r="H33">
            <v>41754</v>
          </cell>
          <cell r="I33" t="str">
            <v/>
          </cell>
          <cell r="J33" t="str">
            <v>Completed</v>
          </cell>
          <cell r="K33" t="str">
            <v>FMSV2015120008</v>
          </cell>
          <cell r="L33">
            <v>42375</v>
          </cell>
          <cell r="M33">
            <v>42822.387858796297</v>
          </cell>
          <cell r="N33" t="str">
            <v>hoang</v>
          </cell>
          <cell r="O33" t="str">
            <v>-</v>
          </cell>
          <cell r="P33">
            <v>42844.693553240744</v>
          </cell>
          <cell r="Q33">
            <v>42823.584178240744</v>
          </cell>
          <cell r="R33" t="str">
            <v>Le Quang Thong</v>
          </cell>
          <cell r="S33">
            <v>42824.652280092596</v>
          </cell>
          <cell r="T33" t="str">
            <v>DOWN wire was broken at BSA</v>
          </cell>
          <cell r="U33" t="str">
            <v/>
          </cell>
          <cell r="V33" t="str">
            <v>Major</v>
          </cell>
          <cell r="W33" t="str">
            <v>BSA.</v>
          </cell>
          <cell r="X33" t="str">
            <v/>
          </cell>
          <cell r="Y33" t="str">
            <v>Nguyen Thai</v>
          </cell>
          <cell r="Z33">
            <v>42824.654699074075</v>
          </cell>
          <cell r="AA33" t="str">
            <v>Nguyen Thai</v>
          </cell>
          <cell r="AB33">
            <v>42824.654050925928</v>
          </cell>
          <cell r="AC33" t="str">
            <v>Nguyen Thai</v>
          </cell>
          <cell r="AD33" t="str">
            <v>Approval</v>
          </cell>
          <cell r="AE33">
            <v>42824.655104166668</v>
          </cell>
          <cell r="AF33">
            <v>42830.560393518521</v>
          </cell>
          <cell r="AG33">
            <v>42830.560312499998</v>
          </cell>
          <cell r="AH33" t="str">
            <v>Le Quang Thong</v>
          </cell>
          <cell r="AI33">
            <v>42830.641516203701</v>
          </cell>
          <cell r="AJ33" t="str">
            <v>Nguyen Thai</v>
          </cell>
          <cell r="AK33">
            <v>42830.641921296294</v>
          </cell>
          <cell r="AL33" t="str">
            <v>Nguyen Thai</v>
          </cell>
          <cell r="AM33">
            <v>42844.693553240744</v>
          </cell>
          <cell r="AN33" t="str">
            <v>daniel</v>
          </cell>
        </row>
        <row r="34">
          <cell r="B34" t="str">
            <v>FMSV2017040002</v>
          </cell>
          <cell r="C34" t="str">
            <v>Hanoi Medical University Hospital</v>
          </cell>
          <cell r="D34" t="str">
            <v>North</v>
          </cell>
          <cell r="E34" t="str">
            <v>EC-600WI</v>
          </cell>
          <cell r="F34" t="str">
            <v>1C692K467</v>
          </cell>
          <cell r="G34">
            <v>42527</v>
          </cell>
          <cell r="H34">
            <v>42892</v>
          </cell>
          <cell r="I34" t="str">
            <v/>
          </cell>
          <cell r="J34" t="str">
            <v>Completed</v>
          </cell>
          <cell r="K34" t="str">
            <v/>
          </cell>
          <cell r="L34" t="str">
            <v/>
          </cell>
          <cell r="M34">
            <v>42835.402511574073</v>
          </cell>
          <cell r="N34" t="str">
            <v>Le Quang Thong</v>
          </cell>
          <cell r="O34" t="str">
            <v>-</v>
          </cell>
          <cell r="P34">
            <v>42844.694351851853</v>
          </cell>
          <cell r="Q34">
            <v>42835.409050925926</v>
          </cell>
          <cell r="R34" t="str">
            <v>Le Quang Thong</v>
          </cell>
          <cell r="S34">
            <v>42839.570833333331</v>
          </cell>
          <cell r="T34" t="str">
            <v>UP/ DOWN wires were heavy movement</v>
          </cell>
          <cell r="U34" t="str">
            <v/>
          </cell>
          <cell r="V34" t="str">
            <v>Major</v>
          </cell>
          <cell r="W34" t="str">
            <v>RBS.</v>
          </cell>
          <cell r="X34" t="str">
            <v/>
          </cell>
          <cell r="Y34" t="str">
            <v>Nguyen Hoang Van Trung</v>
          </cell>
          <cell r="Z34">
            <v>42837.412951388891</v>
          </cell>
          <cell r="AA34" t="str">
            <v>Nguyen Thai</v>
          </cell>
          <cell r="AB34">
            <v>42837.412604166668</v>
          </cell>
          <cell r="AC34" t="str">
            <v>Nguyen Thai</v>
          </cell>
          <cell r="AD34" t="str">
            <v>Approval</v>
          </cell>
          <cell r="AE34">
            <v>42837.414803240739</v>
          </cell>
          <cell r="AF34">
            <v>42842.375497685185</v>
          </cell>
          <cell r="AG34">
            <v>42842.375416666669</v>
          </cell>
          <cell r="AH34" t="str">
            <v>Le Quang Thong</v>
          </cell>
          <cell r="AI34">
            <v>42842.556319444448</v>
          </cell>
          <cell r="AJ34" t="str">
            <v>hoang</v>
          </cell>
          <cell r="AK34">
            <v>42842.556759259256</v>
          </cell>
          <cell r="AL34" t="str">
            <v>hoang</v>
          </cell>
          <cell r="AM34">
            <v>42844.694351851853</v>
          </cell>
          <cell r="AN34" t="str">
            <v>daniel</v>
          </cell>
        </row>
        <row r="35">
          <cell r="B35" t="str">
            <v>FMSV2017040010</v>
          </cell>
          <cell r="C35" t="str">
            <v>Bai Chay Hospital</v>
          </cell>
          <cell r="D35" t="str">
            <v>North</v>
          </cell>
          <cell r="E35" t="str">
            <v>EG-530NW</v>
          </cell>
          <cell r="F35" t="str">
            <v>1G366K128</v>
          </cell>
          <cell r="G35" t="str">
            <v/>
          </cell>
          <cell r="H35" t="str">
            <v/>
          </cell>
          <cell r="I35" t="str">
            <v/>
          </cell>
          <cell r="J35" t="str">
            <v>Completed</v>
          </cell>
          <cell r="K35" t="str">
            <v/>
          </cell>
          <cell r="L35" t="str">
            <v/>
          </cell>
          <cell r="M35">
            <v>42838.6172337963</v>
          </cell>
          <cell r="N35" t="str">
            <v>Nguyen Thai</v>
          </cell>
          <cell r="O35" t="str">
            <v>Minor repair</v>
          </cell>
          <cell r="P35">
            <v>42844.696597222224</v>
          </cell>
          <cell r="Q35">
            <v>42838.618043981478</v>
          </cell>
          <cell r="R35" t="str">
            <v>Nguyen Thai</v>
          </cell>
          <cell r="S35">
            <v>42839.57203703704</v>
          </cell>
          <cell r="T35" t="str">
            <v>U/D angulation can't return to Zero position</v>
          </cell>
          <cell r="U35" t="str">
            <v/>
          </cell>
          <cell r="V35" t="str">
            <v>Major</v>
          </cell>
          <cell r="W35" t="str">
            <v>OSA.</v>
          </cell>
          <cell r="X35" t="str">
            <v/>
          </cell>
          <cell r="Y35" t="str">
            <v>Nguyen Hoang Van Trung</v>
          </cell>
          <cell r="Z35">
            <v>42838.626122685186</v>
          </cell>
          <cell r="AA35" t="str">
            <v>Nguyen Thai</v>
          </cell>
          <cell r="AB35">
            <v>42838.625960648147</v>
          </cell>
          <cell r="AC35" t="str">
            <v>Nguyen Thai</v>
          </cell>
          <cell r="AD35" t="str">
            <v>Approval</v>
          </cell>
          <cell r="AE35">
            <v>42838.626481481479</v>
          </cell>
          <cell r="AF35">
            <v>42842.603321759256</v>
          </cell>
          <cell r="AG35">
            <v>42842.603229166663</v>
          </cell>
          <cell r="AH35" t="str">
            <v>Nguyen Thai</v>
          </cell>
          <cell r="AI35">
            <v>42842.612708333334</v>
          </cell>
          <cell r="AJ35" t="str">
            <v>Nguyen Thai</v>
          </cell>
          <cell r="AK35">
            <v>42842.612870370373</v>
          </cell>
          <cell r="AL35" t="str">
            <v>Nguyen Thai</v>
          </cell>
          <cell r="AM35">
            <v>42844.696597222224</v>
          </cell>
          <cell r="AN35" t="str">
            <v>jasper</v>
          </cell>
        </row>
        <row r="36">
          <cell r="B36" t="str">
            <v>FMSV2017040011</v>
          </cell>
          <cell r="C36" t="str">
            <v>Hue University of Medicine and Pharmacy - Ginec</v>
          </cell>
          <cell r="D36" t="str">
            <v>South</v>
          </cell>
          <cell r="E36" t="str">
            <v>EG-530WR</v>
          </cell>
          <cell r="F36" t="str">
            <v>4G361A481</v>
          </cell>
          <cell r="G36">
            <v>41589</v>
          </cell>
          <cell r="H36" t="str">
            <v/>
          </cell>
          <cell r="I36" t="str">
            <v/>
          </cell>
          <cell r="J36" t="str">
            <v>Completed</v>
          </cell>
          <cell r="K36" t="str">
            <v>FMSV2016030004</v>
          </cell>
          <cell r="L36">
            <v>42524</v>
          </cell>
          <cell r="M36">
            <v>42842.462604166663</v>
          </cell>
          <cell r="N36" t="str">
            <v>Le Quang Thong</v>
          </cell>
          <cell r="O36" t="str">
            <v>-</v>
          </cell>
          <cell r="P36">
            <v>42844.700474537036</v>
          </cell>
          <cell r="Q36">
            <v>42842.462881944448</v>
          </cell>
          <cell r="R36" t="str">
            <v>Le Quang Thong</v>
          </cell>
          <cell r="S36">
            <v>42843.332835648151</v>
          </cell>
          <cell r="T36" t="str">
            <v>U/D BENDING WIRE ARE LOOSEN</v>
          </cell>
          <cell r="U36" t="str">
            <v/>
          </cell>
          <cell r="V36" t="str">
            <v>Minor</v>
          </cell>
          <cell r="W36" t="str">
            <v>OSA. VCA.</v>
          </cell>
          <cell r="X36" t="str">
            <v/>
          </cell>
          <cell r="Y36" t="str">
            <v>Le Quang Thong</v>
          </cell>
          <cell r="Z36">
            <v>42843.336342592593</v>
          </cell>
          <cell r="AA36" t="str">
            <v>Le Quang Thong</v>
          </cell>
          <cell r="AB36">
            <v>42843.336145833331</v>
          </cell>
          <cell r="AC36" t="str">
            <v>Le Quang Thong</v>
          </cell>
          <cell r="AD36" t="str">
            <v>Approval</v>
          </cell>
          <cell r="AE36">
            <v>42843.337395833332</v>
          </cell>
          <cell r="AF36">
            <v>42844.354108796295</v>
          </cell>
          <cell r="AG36">
            <v>42844.354155092595</v>
          </cell>
          <cell r="AH36" t="str">
            <v>hoang</v>
          </cell>
          <cell r="AI36">
            <v>42844.354375000003</v>
          </cell>
          <cell r="AJ36" t="str">
            <v>hoang</v>
          </cell>
          <cell r="AK36">
            <v>42844.390416666669</v>
          </cell>
          <cell r="AL36" t="str">
            <v>Nguyen Thai</v>
          </cell>
          <cell r="AM36">
            <v>42844.700474537036</v>
          </cell>
          <cell r="AN36" t="str">
            <v>daniel</v>
          </cell>
        </row>
        <row r="37">
          <cell r="B37" t="str">
            <v>FMSV2017040013</v>
          </cell>
          <cell r="C37" t="str">
            <v>TRIEU AN HOSPITAL</v>
          </cell>
          <cell r="D37" t="str">
            <v>South</v>
          </cell>
          <cell r="E37" t="str">
            <v>EC-590WI</v>
          </cell>
          <cell r="F37" t="str">
            <v>3C607A129</v>
          </cell>
          <cell r="G37">
            <v>41125</v>
          </cell>
          <cell r="H37">
            <v>41697</v>
          </cell>
          <cell r="I37" t="str">
            <v/>
          </cell>
          <cell r="J37" t="str">
            <v>Completed</v>
          </cell>
          <cell r="K37" t="str">
            <v>FMSV2016100020</v>
          </cell>
          <cell r="L37">
            <v>42726</v>
          </cell>
          <cell r="M37">
            <v>42845.400451388887</v>
          </cell>
          <cell r="N37" t="str">
            <v>Le Quang Thong</v>
          </cell>
          <cell r="O37" t="str">
            <v>-</v>
          </cell>
          <cell r="P37">
            <v>42846.661030092589</v>
          </cell>
          <cell r="Q37">
            <v>42845.40421296296</v>
          </cell>
          <cell r="R37" t="str">
            <v>Le Quang Thong</v>
          </cell>
          <cell r="S37">
            <v>42845.461412037039</v>
          </cell>
          <cell r="T37" t="str">
            <v/>
          </cell>
          <cell r="U37" t="str">
            <v/>
          </cell>
          <cell r="V37" t="str">
            <v>Minor</v>
          </cell>
          <cell r="W37" t="str">
            <v>OSA.</v>
          </cell>
          <cell r="X37" t="str">
            <v/>
          </cell>
          <cell r="Y37" t="str">
            <v>Le Quang Thong</v>
          </cell>
          <cell r="Z37">
            <v>42845.474363425928</v>
          </cell>
          <cell r="AA37" t="str">
            <v>Nguyen Thai</v>
          </cell>
          <cell r="AB37">
            <v>42845.463333333333</v>
          </cell>
          <cell r="AC37" t="str">
            <v>Le Quang Thong</v>
          </cell>
          <cell r="AD37" t="str">
            <v>Approval</v>
          </cell>
          <cell r="AE37">
            <v>42845.476076388892</v>
          </cell>
          <cell r="AF37">
            <v>42845.63621527778</v>
          </cell>
          <cell r="AG37">
            <v>42845.63616898148</v>
          </cell>
          <cell r="AH37" t="str">
            <v>Le Quang Thong</v>
          </cell>
          <cell r="AI37">
            <v>42845.636377314811</v>
          </cell>
          <cell r="AJ37" t="str">
            <v>Le Quang Thong</v>
          </cell>
          <cell r="AK37">
            <v>42845.637395833335</v>
          </cell>
          <cell r="AL37" t="str">
            <v>Le Quang Thong</v>
          </cell>
          <cell r="AM37">
            <v>42846.661030092589</v>
          </cell>
          <cell r="AN37" t="str">
            <v>daniel</v>
          </cell>
        </row>
        <row r="38">
          <cell r="B38" t="str">
            <v>FMSV2016070023</v>
          </cell>
          <cell r="C38" t="str">
            <v>Hoang Long Clinic</v>
          </cell>
          <cell r="D38" t="str">
            <v>North</v>
          </cell>
          <cell r="E38" t="str">
            <v>EG-600WR</v>
          </cell>
          <cell r="F38" t="str">
            <v>1G391K374</v>
          </cell>
          <cell r="G38">
            <v>41924</v>
          </cell>
          <cell r="H38" t="str">
            <v/>
          </cell>
          <cell r="I38" t="str">
            <v/>
          </cell>
          <cell r="J38" t="str">
            <v>Completed</v>
          </cell>
          <cell r="K38" t="str">
            <v>FMSV2015050002</v>
          </cell>
          <cell r="L38">
            <v>42216</v>
          </cell>
          <cell r="M38">
            <v>42569.399756944447</v>
          </cell>
          <cell r="N38" t="str">
            <v>Le Quang Thong</v>
          </cell>
          <cell r="O38" t="str">
            <v/>
          </cell>
          <cell r="P38">
            <v>42859.420289351852</v>
          </cell>
          <cell r="Q38">
            <v>42829.622650462959</v>
          </cell>
          <cell r="R38" t="str">
            <v>Nguyen Thai</v>
          </cell>
          <cell r="S38">
            <v>42829.625543981485</v>
          </cell>
          <cell r="T38" t="str">
            <v>Black spots at 7o'clock</v>
          </cell>
          <cell r="U38" t="str">
            <v/>
          </cell>
          <cell r="V38" t="str">
            <v>Major</v>
          </cell>
          <cell r="W38" t="str">
            <v>ISA.</v>
          </cell>
          <cell r="X38" t="str">
            <v/>
          </cell>
          <cell r="Y38" t="str">
            <v>Nguyen Thai</v>
          </cell>
          <cell r="Z38">
            <v>42837.416886574072</v>
          </cell>
          <cell r="AA38" t="str">
            <v>Nguyen Thai</v>
          </cell>
          <cell r="AB38">
            <v>42829.626250000001</v>
          </cell>
          <cell r="AC38" t="str">
            <v>Nguyen Thai</v>
          </cell>
          <cell r="AD38" t="str">
            <v>Approval</v>
          </cell>
          <cell r="AE38">
            <v>42843.395509259259</v>
          </cell>
          <cell r="AF38">
            <v>42845.686643518522</v>
          </cell>
          <cell r="AG38">
            <v>42845.686574074076</v>
          </cell>
          <cell r="AH38" t="str">
            <v>Le Quang Thong</v>
          </cell>
          <cell r="AI38">
            <v>42846.672592592593</v>
          </cell>
          <cell r="AJ38" t="str">
            <v>Nguyen Thai</v>
          </cell>
          <cell r="AK38">
            <v>42846.672789351855</v>
          </cell>
          <cell r="AL38" t="str">
            <v>Nguyen Thai</v>
          </cell>
          <cell r="AM38">
            <v>42859.420289351852</v>
          </cell>
          <cell r="AN38" t="str">
            <v>jasper</v>
          </cell>
        </row>
        <row r="39">
          <cell r="B39" t="str">
            <v>FMSV2017040003</v>
          </cell>
          <cell r="C39" t="str">
            <v>Hue University of Medicine and Pharmacy - Ginec</v>
          </cell>
          <cell r="D39" t="str">
            <v>South</v>
          </cell>
          <cell r="E39" t="str">
            <v>EC-530WI3</v>
          </cell>
          <cell r="F39" t="str">
            <v>2C642D166</v>
          </cell>
          <cell r="G39">
            <v>41589</v>
          </cell>
          <cell r="H39" t="str">
            <v/>
          </cell>
          <cell r="I39" t="str">
            <v/>
          </cell>
          <cell r="J39" t="str">
            <v>Completed</v>
          </cell>
          <cell r="K39" t="str">
            <v>FMSV2016060017</v>
          </cell>
          <cell r="L39">
            <v>42565</v>
          </cell>
          <cell r="M39">
            <v>42835.687662037039</v>
          </cell>
          <cell r="N39" t="str">
            <v>Le Quang Thong</v>
          </cell>
          <cell r="O39" t="str">
            <v>-</v>
          </cell>
          <cell r="P39">
            <v>42859.420578703706</v>
          </cell>
          <cell r="Q39">
            <v>42836.34952546296</v>
          </cell>
          <cell r="R39" t="str">
            <v>Le Quang Thong</v>
          </cell>
          <cell r="S39">
            <v>42836.352870370371</v>
          </cell>
          <cell r="T39" t="str">
            <v>UP BENDING WIRE IS BROKEN</v>
          </cell>
          <cell r="U39" t="str">
            <v/>
          </cell>
          <cell r="V39" t="str">
            <v>Major</v>
          </cell>
          <cell r="W39" t="str">
            <v>BSA.</v>
          </cell>
          <cell r="X39" t="str">
            <v/>
          </cell>
          <cell r="Y39" t="str">
            <v>Le Quang Thong</v>
          </cell>
          <cell r="Z39">
            <v>42842.696412037039</v>
          </cell>
          <cell r="AA39" t="str">
            <v>Nguyen Thai</v>
          </cell>
          <cell r="AB39">
            <v>42842.696273148147</v>
          </cell>
          <cell r="AC39" t="str">
            <v>Nguyen Thai</v>
          </cell>
          <cell r="AD39" t="str">
            <v>Approval</v>
          </cell>
          <cell r="AE39">
            <v>42843.427384259259</v>
          </cell>
          <cell r="AF39">
            <v>42846.673206018517</v>
          </cell>
          <cell r="AG39">
            <v>42846.67324074074</v>
          </cell>
          <cell r="AH39" t="str">
            <v>Nguyen Thai</v>
          </cell>
          <cell r="AI39">
            <v>42846.673333333332</v>
          </cell>
          <cell r="AJ39" t="str">
            <v>Nguyen Thai</v>
          </cell>
          <cell r="AK39">
            <v>42846.675208333334</v>
          </cell>
          <cell r="AL39" t="str">
            <v>Nguyen Thai</v>
          </cell>
          <cell r="AM39">
            <v>42859.420578703706</v>
          </cell>
          <cell r="AN39" t="str">
            <v>jasper</v>
          </cell>
        </row>
        <row r="40">
          <cell r="B40" t="str">
            <v>FMSV2017030026</v>
          </cell>
          <cell r="C40" t="str">
            <v>Hai Phong Medical University</v>
          </cell>
          <cell r="D40" t="str">
            <v>North</v>
          </cell>
          <cell r="E40" t="str">
            <v>EG-201FP</v>
          </cell>
          <cell r="F40" t="str">
            <v>3G229A352</v>
          </cell>
          <cell r="G40">
            <v>40254</v>
          </cell>
          <cell r="H40" t="str">
            <v/>
          </cell>
          <cell r="I40" t="str">
            <v/>
          </cell>
          <cell r="J40" t="str">
            <v>Completed</v>
          </cell>
          <cell r="K40" t="str">
            <v/>
          </cell>
          <cell r="L40" t="str">
            <v/>
          </cell>
          <cell r="M40">
            <v>42821.581087962964</v>
          </cell>
          <cell r="N40" t="str">
            <v>hoang</v>
          </cell>
          <cell r="O40" t="str">
            <v/>
          </cell>
          <cell r="P40">
            <v>42859.420902777776</v>
          </cell>
          <cell r="Q40">
            <v>42821.586446759262</v>
          </cell>
          <cell r="R40" t="str">
            <v>hoang</v>
          </cell>
          <cell r="S40">
            <v>42836.482164351852</v>
          </cell>
          <cell r="T40" t="str">
            <v>Leaked at FSB, LG broken 40%, FSA Worm, FCT restriction, Broken up shield angle, FSB damaged, missed nozzle</v>
          </cell>
          <cell r="U40" t="str">
            <v/>
          </cell>
          <cell r="V40" t="str">
            <v>Major</v>
          </cell>
          <cell r="W40" t="str">
            <v>BSA. DWA.</v>
          </cell>
          <cell r="X40" t="str">
            <v/>
          </cell>
          <cell r="Y40" t="str">
            <v>Nguyen Thai</v>
          </cell>
          <cell r="Z40">
            <v>42843.434791666667</v>
          </cell>
          <cell r="AA40" t="str">
            <v>Nguyen Thai</v>
          </cell>
          <cell r="AB40">
            <v>42843.434525462966</v>
          </cell>
          <cell r="AC40" t="str">
            <v>Nguyen Thai</v>
          </cell>
          <cell r="AD40" t="str">
            <v>Approval</v>
          </cell>
          <cell r="AE40">
            <v>42843.435543981483</v>
          </cell>
          <cell r="AF40">
            <v>42849.374212962961</v>
          </cell>
          <cell r="AG40">
            <v>42849.374247685184</v>
          </cell>
          <cell r="AH40" t="str">
            <v>hoang</v>
          </cell>
          <cell r="AI40">
            <v>42849.393796296295</v>
          </cell>
          <cell r="AJ40" t="str">
            <v>Nguyen Thai</v>
          </cell>
          <cell r="AK40">
            <v>42849.394085648149</v>
          </cell>
          <cell r="AL40" t="str">
            <v>Nguyen Thai</v>
          </cell>
          <cell r="AM40">
            <v>42859.420902777776</v>
          </cell>
          <cell r="AN40" t="str">
            <v>jasper</v>
          </cell>
        </row>
        <row r="41">
          <cell r="B41" t="str">
            <v>FMSV2017040012</v>
          </cell>
          <cell r="C41" t="str">
            <v>FUJIFILM Vietnam Co., Ltd.</v>
          </cell>
          <cell r="D41" t="str">
            <v>Demo</v>
          </cell>
          <cell r="E41" t="str">
            <v>EG-530WR</v>
          </cell>
          <cell r="F41" t="str">
            <v>3G361A560</v>
          </cell>
          <cell r="G41">
            <v>41475</v>
          </cell>
          <cell r="H41">
            <v>41840</v>
          </cell>
          <cell r="I41" t="str">
            <v/>
          </cell>
          <cell r="J41" t="str">
            <v>Completed</v>
          </cell>
          <cell r="K41" t="str">
            <v>FMSV2017030015</v>
          </cell>
          <cell r="L41">
            <v>42844</v>
          </cell>
          <cell r="M41">
            <v>42845.363969907405</v>
          </cell>
          <cell r="N41" t="str">
            <v>Nguyen Thai</v>
          </cell>
          <cell r="O41" t="str">
            <v>Repair</v>
          </cell>
          <cell r="P41">
            <v>42859.422418981485</v>
          </cell>
          <cell r="Q41">
            <v>42845.364756944444</v>
          </cell>
          <cell r="R41" t="str">
            <v>Nguyen Thai</v>
          </cell>
          <cell r="S41">
            <v>42845.374016203707</v>
          </cell>
          <cell r="T41" t="str">
            <v>Spring was broken_x000D_
Pin damaged by chemical</v>
          </cell>
          <cell r="U41" t="str">
            <v/>
          </cell>
          <cell r="V41" t="str">
            <v>Minor</v>
          </cell>
          <cell r="W41" t="str">
            <v>VCA.</v>
          </cell>
          <cell r="X41" t="str">
            <v/>
          </cell>
          <cell r="Y41" t="str">
            <v>Nguyen Thai</v>
          </cell>
          <cell r="Z41">
            <v>42845.377615740741</v>
          </cell>
          <cell r="AA41" t="str">
            <v>Nguyen Thai</v>
          </cell>
          <cell r="AB41">
            <v>42845.377337962964</v>
          </cell>
          <cell r="AC41" t="str">
            <v>Nguyen Thai</v>
          </cell>
          <cell r="AD41" t="str">
            <v>Approval</v>
          </cell>
          <cell r="AE41">
            <v>42845.377847222226</v>
          </cell>
          <cell r="AF41">
            <v>42852.657060185185</v>
          </cell>
          <cell r="AG41">
            <v>42852.656990740739</v>
          </cell>
          <cell r="AH41" t="str">
            <v>Nguyen Thai</v>
          </cell>
          <cell r="AI41">
            <v>42852.657314814816</v>
          </cell>
          <cell r="AJ41" t="str">
            <v>Nguyen Thai</v>
          </cell>
          <cell r="AK41">
            <v>42852.657523148147</v>
          </cell>
          <cell r="AL41" t="str">
            <v>Nguyen Thai</v>
          </cell>
          <cell r="AM41">
            <v>42859.422418981485</v>
          </cell>
          <cell r="AN41" t="str">
            <v>jasper</v>
          </cell>
        </row>
        <row r="42">
          <cell r="B42" t="str">
            <v>FMSV2017040016</v>
          </cell>
          <cell r="C42" t="str">
            <v>Bach Mai Hospital</v>
          </cell>
          <cell r="D42" t="str">
            <v>North</v>
          </cell>
          <cell r="E42" t="str">
            <v>EG-600WR</v>
          </cell>
          <cell r="F42" t="str">
            <v>2G391K315</v>
          </cell>
          <cell r="G42">
            <v>42664</v>
          </cell>
          <cell r="H42">
            <v>43029</v>
          </cell>
          <cell r="I42" t="str">
            <v/>
          </cell>
          <cell r="J42" t="str">
            <v>Completed</v>
          </cell>
          <cell r="K42" t="str">
            <v/>
          </cell>
          <cell r="L42" t="str">
            <v/>
          </cell>
          <cell r="M42">
            <v>42849.57435185185</v>
          </cell>
          <cell r="N42" t="str">
            <v>hoang</v>
          </cell>
          <cell r="O42" t="str">
            <v xml:space="preserve"> ---</v>
          </cell>
          <cell r="P42">
            <v>42859.422534722224</v>
          </cell>
          <cell r="Q42">
            <v>42849.57608796296</v>
          </cell>
          <cell r="R42" t="str">
            <v>hoang</v>
          </cell>
          <cell r="S42">
            <v>42849.590694444443</v>
          </cell>
          <cell r="T42" t="str">
            <v>- RBS &amp; FCT leaked._x000D_
- FCT damage at BSA position.</v>
          </cell>
          <cell r="U42" t="str">
            <v/>
          </cell>
          <cell r="V42" t="str">
            <v>Major</v>
          </cell>
          <cell r="W42" t="str">
            <v>FCT.</v>
          </cell>
          <cell r="X42" t="str">
            <v/>
          </cell>
          <cell r="Y42" t="str">
            <v>hoang</v>
          </cell>
          <cell r="Z42">
            <v>42849.606261574074</v>
          </cell>
          <cell r="AA42" t="str">
            <v>Nguyen Thai</v>
          </cell>
          <cell r="AB42">
            <v>42849.59270833333</v>
          </cell>
          <cell r="AC42" t="str">
            <v>hoang</v>
          </cell>
          <cell r="AD42" t="str">
            <v>Approval</v>
          </cell>
          <cell r="AE42">
            <v>42849.662349537037</v>
          </cell>
          <cell r="AF42">
            <v>42852.660995370374</v>
          </cell>
          <cell r="AG42">
            <v>42852.661076388889</v>
          </cell>
          <cell r="AH42" t="str">
            <v>hoang</v>
          </cell>
          <cell r="AI42">
            <v>42852.661805555559</v>
          </cell>
          <cell r="AJ42" t="str">
            <v>Nguyen Thai</v>
          </cell>
          <cell r="AK42">
            <v>42852.662060185183</v>
          </cell>
          <cell r="AL42" t="str">
            <v>Nguyen Thai</v>
          </cell>
          <cell r="AM42">
            <v>42859.422534722224</v>
          </cell>
          <cell r="AN42" t="str">
            <v>jasper</v>
          </cell>
        </row>
        <row r="43">
          <cell r="B43" t="str">
            <v>FMSV2017040015</v>
          </cell>
          <cell r="C43" t="str">
            <v>Viet Duc Hospital</v>
          </cell>
          <cell r="D43" t="str">
            <v>North</v>
          </cell>
          <cell r="E43" t="str">
            <v>EC-530WM</v>
          </cell>
          <cell r="F43" t="str">
            <v>3C593A010</v>
          </cell>
          <cell r="G43">
            <v>41949</v>
          </cell>
          <cell r="H43" t="str">
            <v/>
          </cell>
          <cell r="I43" t="str">
            <v/>
          </cell>
          <cell r="J43" t="str">
            <v>Completed</v>
          </cell>
          <cell r="K43" t="str">
            <v>FMSV2015030006</v>
          </cell>
          <cell r="L43">
            <v>42163</v>
          </cell>
          <cell r="M43">
            <v>42845.677870370368</v>
          </cell>
          <cell r="N43" t="str">
            <v>Le Quang Thong</v>
          </cell>
          <cell r="O43" t="str">
            <v>-</v>
          </cell>
          <cell r="P43">
            <v>42860.550879629627</v>
          </cell>
          <cell r="Q43">
            <v>42845.679120370369</v>
          </cell>
          <cell r="R43" t="str">
            <v>Le Quang Thong</v>
          </cell>
          <cell r="S43">
            <v>42849.56386574074</v>
          </cell>
          <cell r="T43" t="str">
            <v>UP wire was broken at OSA</v>
          </cell>
          <cell r="U43" t="str">
            <v/>
          </cell>
          <cell r="V43" t="str">
            <v>Major</v>
          </cell>
          <cell r="W43" t="str">
            <v>BSA.</v>
          </cell>
          <cell r="X43" t="str">
            <v/>
          </cell>
          <cell r="Y43" t="str">
            <v>Nguyen Thai</v>
          </cell>
          <cell r="Z43">
            <v>42849.582835648151</v>
          </cell>
          <cell r="AA43" t="str">
            <v>Nguyen Thai</v>
          </cell>
          <cell r="AB43">
            <v>42849.582557870373</v>
          </cell>
          <cell r="AC43" t="str">
            <v>Nguyen Thai</v>
          </cell>
          <cell r="AD43" t="str">
            <v>Approval</v>
          </cell>
          <cell r="AE43">
            <v>42849.583240740743</v>
          </cell>
          <cell r="AF43">
            <v>42858.334965277776</v>
          </cell>
          <cell r="AG43">
            <v>42858.335011574076</v>
          </cell>
          <cell r="AH43" t="str">
            <v>hoang</v>
          </cell>
          <cell r="AI43">
            <v>42858.351724537039</v>
          </cell>
          <cell r="AJ43" t="str">
            <v>Nguyen Thai</v>
          </cell>
          <cell r="AK43">
            <v>42858.352164351854</v>
          </cell>
          <cell r="AL43" t="str">
            <v>Nguyen Thai</v>
          </cell>
          <cell r="AM43">
            <v>42860.550879629627</v>
          </cell>
          <cell r="AN43" t="str">
            <v>jasper</v>
          </cell>
        </row>
        <row r="44">
          <cell r="B44" t="str">
            <v>FMSV2017030013</v>
          </cell>
          <cell r="C44" t="str">
            <v>Bach Mai Hospital</v>
          </cell>
          <cell r="D44" t="str">
            <v>North</v>
          </cell>
          <cell r="E44" t="str">
            <v>EC-600WI</v>
          </cell>
          <cell r="F44" t="str">
            <v>1C692K140</v>
          </cell>
          <cell r="G44">
            <v>41923</v>
          </cell>
          <cell r="H44">
            <v>43749</v>
          </cell>
          <cell r="I44" t="str">
            <v/>
          </cell>
          <cell r="J44" t="str">
            <v>Completed</v>
          </cell>
          <cell r="K44" t="str">
            <v>FMSV2015070002</v>
          </cell>
          <cell r="L44">
            <v>42290</v>
          </cell>
          <cell r="M44">
            <v>42801.488865740743</v>
          </cell>
          <cell r="N44" t="str">
            <v>Le Quang Thong</v>
          </cell>
          <cell r="O44" t="str">
            <v/>
          </cell>
          <cell r="P44">
            <v>42866.437060185184</v>
          </cell>
          <cell r="Q44">
            <v>42801.489675925928</v>
          </cell>
          <cell r="R44" t="str">
            <v>Le Quang Thong</v>
          </cell>
          <cell r="S44">
            <v>42803.444027777776</v>
          </cell>
          <cell r="T44" t="str">
            <v>1. U/D bending wire are loosen_x000D_
2. DWA is broken</v>
          </cell>
          <cell r="U44" t="str">
            <v/>
          </cell>
          <cell r="V44" t="str">
            <v>Major</v>
          </cell>
          <cell r="W44" t="str">
            <v>BSA. DWA.</v>
          </cell>
          <cell r="X44" t="str">
            <v/>
          </cell>
          <cell r="Y44" t="str">
            <v>Nguyen Hoang Van Trung</v>
          </cell>
          <cell r="Z44">
            <v>42858.677870370368</v>
          </cell>
          <cell r="AA44" t="str">
            <v>Nguyen Thai</v>
          </cell>
          <cell r="AB44">
            <v>42858.677511574075</v>
          </cell>
          <cell r="AC44" t="str">
            <v>Nguyen Thai</v>
          </cell>
          <cell r="AD44" t="str">
            <v>Approval</v>
          </cell>
          <cell r="AE44">
            <v>42858.697187500002</v>
          </cell>
          <cell r="AF44">
            <v>42863.343321759261</v>
          </cell>
          <cell r="AG44">
            <v>42863.343252314815</v>
          </cell>
          <cell r="AH44" t="str">
            <v>Le Quang Thong</v>
          </cell>
          <cell r="AI44">
            <v>42865.714837962965</v>
          </cell>
          <cell r="AJ44" t="str">
            <v>Nguyen Thai</v>
          </cell>
          <cell r="AK44">
            <v>42865.71502314815</v>
          </cell>
          <cell r="AL44" t="str">
            <v>Nguyen Thai</v>
          </cell>
          <cell r="AM44">
            <v>42866.437060185184</v>
          </cell>
          <cell r="AN44" t="str">
            <v>daniel</v>
          </cell>
        </row>
        <row r="45">
          <cell r="B45" t="str">
            <v>FMSV2017040018</v>
          </cell>
          <cell r="C45" t="str">
            <v>Thai Nguyen Central General Hospital</v>
          </cell>
          <cell r="D45" t="str">
            <v>North</v>
          </cell>
          <cell r="E45" t="str">
            <v>EC-250WL5</v>
          </cell>
          <cell r="F45" t="str">
            <v>1C309K043</v>
          </cell>
          <cell r="G45">
            <v>42289</v>
          </cell>
          <cell r="H45" t="str">
            <v/>
          </cell>
          <cell r="I45" t="str">
            <v/>
          </cell>
          <cell r="J45" t="str">
            <v>Completed</v>
          </cell>
          <cell r="K45" t="str">
            <v>FMSV2016080022</v>
          </cell>
          <cell r="L45">
            <v>42614</v>
          </cell>
          <cell r="M45">
            <v>42850.65079861111</v>
          </cell>
          <cell r="N45" t="str">
            <v>Le Quang Thong</v>
          </cell>
          <cell r="O45" t="str">
            <v>-</v>
          </cell>
          <cell r="P45">
            <v>42866.437523148146</v>
          </cell>
          <cell r="Q45">
            <v>42850.651145833333</v>
          </cell>
          <cell r="R45" t="str">
            <v>Le Quang Thong</v>
          </cell>
          <cell r="S45">
            <v>42859.538587962961</v>
          </cell>
          <cell r="T45" t="str">
            <v>UP  wire was broken</v>
          </cell>
          <cell r="U45" t="str">
            <v/>
          </cell>
          <cell r="V45" t="str">
            <v>Major</v>
          </cell>
          <cell r="W45" t="str">
            <v>BSA.</v>
          </cell>
          <cell r="X45" t="str">
            <v/>
          </cell>
          <cell r="Y45" t="str">
            <v>Nguyen Thai</v>
          </cell>
          <cell r="Z45">
            <v>42859.539849537039</v>
          </cell>
          <cell r="AA45" t="str">
            <v>Nguyen Thai</v>
          </cell>
          <cell r="AB45">
            <v>42859.539641203701</v>
          </cell>
          <cell r="AC45" t="str">
            <v>Nguyen Thai</v>
          </cell>
          <cell r="AD45" t="str">
            <v>Approval</v>
          </cell>
          <cell r="AE45">
            <v>42859.540821759256</v>
          </cell>
          <cell r="AF45">
            <v>42864.357083333336</v>
          </cell>
          <cell r="AG45">
            <v>42864.35701388889</v>
          </cell>
          <cell r="AH45" t="str">
            <v>Nguyen Thai</v>
          </cell>
          <cell r="AI45">
            <v>42864.357349537036</v>
          </cell>
          <cell r="AJ45" t="str">
            <v>Nguyen Thai</v>
          </cell>
          <cell r="AK45">
            <v>42864.357708333337</v>
          </cell>
          <cell r="AL45" t="str">
            <v>Nguyen Thai</v>
          </cell>
          <cell r="AM45">
            <v>42866.437523148146</v>
          </cell>
          <cell r="AN45" t="str">
            <v>daniel</v>
          </cell>
        </row>
        <row r="46">
          <cell r="B46" t="str">
            <v>FMSV2017040017</v>
          </cell>
          <cell r="C46" t="str">
            <v>Bach Mai Hospital</v>
          </cell>
          <cell r="D46" t="str">
            <v>North</v>
          </cell>
          <cell r="E46" t="str">
            <v>EG-590WR</v>
          </cell>
          <cell r="F46" t="str">
            <v>5G348A637</v>
          </cell>
          <cell r="G46">
            <v>41978</v>
          </cell>
          <cell r="H46" t="str">
            <v/>
          </cell>
          <cell r="I46" t="str">
            <v/>
          </cell>
          <cell r="J46" t="str">
            <v>Completed</v>
          </cell>
          <cell r="K46" t="str">
            <v>FMSV2016120002</v>
          </cell>
          <cell r="L46">
            <v>42844</v>
          </cell>
          <cell r="M46">
            <v>42849.609085648146</v>
          </cell>
          <cell r="N46" t="str">
            <v>Nguyen Thai</v>
          </cell>
          <cell r="O46" t="str">
            <v>Repair</v>
          </cell>
          <cell r="P46">
            <v>42870.513090277775</v>
          </cell>
          <cell r="Q46">
            <v>42849.621168981481</v>
          </cell>
          <cell r="R46" t="str">
            <v>Nguyen Thai</v>
          </cell>
          <cell r="S46">
            <v>42849.714756944442</v>
          </cell>
          <cell r="T46" t="str">
            <v>FCT was closed</v>
          </cell>
          <cell r="U46">
            <v>2366</v>
          </cell>
          <cell r="V46" t="str">
            <v>Major</v>
          </cell>
          <cell r="W46" t="str">
            <v>FCT.</v>
          </cell>
          <cell r="X46" t="str">
            <v/>
          </cell>
          <cell r="Y46" t="str">
            <v>Nguyen Thai</v>
          </cell>
          <cell r="Z46">
            <v>42852.355185185188</v>
          </cell>
          <cell r="AA46" t="str">
            <v>Nguyen Thai</v>
          </cell>
          <cell r="AB46">
            <v>42852.355000000003</v>
          </cell>
          <cell r="AC46" t="str">
            <v>Nguyen Thai</v>
          </cell>
          <cell r="AD46" t="str">
            <v>Approval</v>
          </cell>
          <cell r="AE46">
            <v>42852.355405092596</v>
          </cell>
          <cell r="AF46">
            <v>42867.65792824074</v>
          </cell>
          <cell r="AG46">
            <v>42867.657824074071</v>
          </cell>
          <cell r="AH46" t="str">
            <v>Le Quang Thong</v>
          </cell>
          <cell r="AI46">
            <v>42867.657997685186</v>
          </cell>
          <cell r="AJ46" t="str">
            <v>Le Quang Thong</v>
          </cell>
          <cell r="AK46">
            <v>42867.658819444441</v>
          </cell>
          <cell r="AL46" t="str">
            <v>Le Quang Thong</v>
          </cell>
          <cell r="AM46">
            <v>42870.513090277775</v>
          </cell>
          <cell r="AN46" t="str">
            <v>daniel</v>
          </cell>
        </row>
        <row r="47">
          <cell r="B47" t="str">
            <v>FMSV2017040019</v>
          </cell>
          <cell r="C47" t="str">
            <v>MINH DUC HOSPITAL</v>
          </cell>
          <cell r="D47" t="str">
            <v>South</v>
          </cell>
          <cell r="E47" t="str">
            <v>EC-201WI</v>
          </cell>
          <cell r="F47" t="str">
            <v>RC328A021</v>
          </cell>
          <cell r="G47">
            <v>41550</v>
          </cell>
          <cell r="H47">
            <v>41916</v>
          </cell>
          <cell r="I47" t="str">
            <v/>
          </cell>
          <cell r="J47" t="str">
            <v>Completed</v>
          </cell>
          <cell r="K47" t="str">
            <v>FMSV2016050010</v>
          </cell>
          <cell r="L47">
            <v>42520</v>
          </cell>
          <cell r="M47">
            <v>42851.446099537039</v>
          </cell>
          <cell r="N47" t="str">
            <v>Le Quang Thong</v>
          </cell>
          <cell r="O47" t="str">
            <v>-</v>
          </cell>
          <cell r="P47">
            <v>42870.513599537036</v>
          </cell>
          <cell r="Q47">
            <v>42851.466932870368</v>
          </cell>
          <cell r="R47" t="str">
            <v>Le Quang Thong</v>
          </cell>
          <cell r="S47">
            <v>42864.358136574076</v>
          </cell>
          <cell r="T47" t="str">
            <v>1. U/D DWA are broken_x000D_
2. AWT is clogged_x000D_
2. BSA wires heavy moving</v>
          </cell>
          <cell r="U47" t="str">
            <v/>
          </cell>
          <cell r="V47" t="str">
            <v>Major</v>
          </cell>
          <cell r="W47" t="str">
            <v>DWA. AWT. OSA.</v>
          </cell>
          <cell r="X47" t="str">
            <v/>
          </cell>
          <cell r="Y47" t="str">
            <v>Nguyen Thai</v>
          </cell>
          <cell r="Z47">
            <v>42864.359780092593</v>
          </cell>
          <cell r="AA47" t="str">
            <v>Nguyen Thai</v>
          </cell>
          <cell r="AB47">
            <v>42864.359502314815</v>
          </cell>
          <cell r="AC47" t="str">
            <v>Nguyen Thai</v>
          </cell>
          <cell r="AD47" t="str">
            <v>Approval</v>
          </cell>
          <cell r="AE47">
            <v>42864.359965277778</v>
          </cell>
          <cell r="AF47">
            <v>42867.456574074073</v>
          </cell>
          <cell r="AG47">
            <v>42867.456493055557</v>
          </cell>
          <cell r="AH47" t="str">
            <v>Nguyen Thai</v>
          </cell>
          <cell r="AI47">
            <v>42867.458472222221</v>
          </cell>
          <cell r="AJ47" t="str">
            <v>Nguyen Thai</v>
          </cell>
          <cell r="AK47">
            <v>42867.458703703705</v>
          </cell>
          <cell r="AL47" t="str">
            <v>Nguyen Thai</v>
          </cell>
          <cell r="AM47">
            <v>42870.513599537036</v>
          </cell>
          <cell r="AN47" t="str">
            <v>daniel</v>
          </cell>
        </row>
        <row r="48">
          <cell r="B48" t="str">
            <v>FMSV2017050002</v>
          </cell>
          <cell r="C48" t="str">
            <v>Nam Dinh General Hospital</v>
          </cell>
          <cell r="D48" t="str">
            <v>North</v>
          </cell>
          <cell r="E48" t="str">
            <v>EG-201FP</v>
          </cell>
          <cell r="F48" t="str">
            <v>3G229A064</v>
          </cell>
          <cell r="G48" t="str">
            <v/>
          </cell>
          <cell r="H48" t="str">
            <v/>
          </cell>
          <cell r="I48" t="str">
            <v/>
          </cell>
          <cell r="J48" t="str">
            <v>Completed</v>
          </cell>
          <cell r="K48" t="str">
            <v>FMSV2013120003</v>
          </cell>
          <cell r="L48">
            <v>41632</v>
          </cell>
          <cell r="M48">
            <v>42859.590370370373</v>
          </cell>
          <cell r="N48" t="str">
            <v>Nguyen Thai</v>
          </cell>
          <cell r="O48" t="str">
            <v>Repair</v>
          </cell>
          <cell r="P48">
            <v>42870.514189814814</v>
          </cell>
          <cell r="Q48">
            <v>42859.600810185184</v>
          </cell>
          <cell r="R48" t="str">
            <v>Nguyen Thai</v>
          </cell>
          <cell r="S48">
            <v>42863.346296296295</v>
          </cell>
          <cell r="T48" t="str">
            <v>FSA was worn out_x000D_
OSA was leaked at Port dividing case</v>
          </cell>
          <cell r="U48" t="str">
            <v/>
          </cell>
          <cell r="V48" t="str">
            <v>Major</v>
          </cell>
          <cell r="W48" t="str">
            <v>FSB.</v>
          </cell>
          <cell r="X48" t="str">
            <v/>
          </cell>
          <cell r="Y48" t="str">
            <v>Nguyen Thai</v>
          </cell>
          <cell r="Z48">
            <v>42863.34778935185</v>
          </cell>
          <cell r="AA48" t="str">
            <v>Nguyen Thai</v>
          </cell>
          <cell r="AB48">
            <v>42863.347453703704</v>
          </cell>
          <cell r="AC48" t="str">
            <v>Nguyen Thai</v>
          </cell>
          <cell r="AD48" t="str">
            <v>Approval</v>
          </cell>
          <cell r="AE48">
            <v>42863.347939814812</v>
          </cell>
          <cell r="AF48">
            <v>42867.568611111114</v>
          </cell>
          <cell r="AG48">
            <v>42867.568506944444</v>
          </cell>
          <cell r="AH48" t="str">
            <v>Nguyen Thai</v>
          </cell>
          <cell r="AI48">
            <v>42867.568726851852</v>
          </cell>
          <cell r="AJ48" t="str">
            <v>Nguyen Thai</v>
          </cell>
          <cell r="AK48">
            <v>42867.568958333337</v>
          </cell>
          <cell r="AL48" t="str">
            <v>Nguyen Thai</v>
          </cell>
          <cell r="AM48">
            <v>42870.514189814814</v>
          </cell>
          <cell r="AN48" t="str">
            <v>daniel</v>
          </cell>
        </row>
        <row r="49">
          <cell r="B49" t="str">
            <v>FMSV2017020006</v>
          </cell>
          <cell r="C49" t="str">
            <v>Bach Mai Hospital</v>
          </cell>
          <cell r="D49" t="str">
            <v>North</v>
          </cell>
          <cell r="E49" t="str">
            <v>EC-600WI</v>
          </cell>
          <cell r="F49" t="str">
            <v>1C692K196</v>
          </cell>
          <cell r="G49">
            <v>42282</v>
          </cell>
          <cell r="H49">
            <v>42647</v>
          </cell>
          <cell r="I49" t="str">
            <v/>
          </cell>
          <cell r="J49" t="str">
            <v>Completed</v>
          </cell>
          <cell r="K49" t="str">
            <v>FMSV2015120010</v>
          </cell>
          <cell r="L49">
            <v>42486</v>
          </cell>
          <cell r="M49">
            <v>42793.483680555553</v>
          </cell>
          <cell r="N49" t="str">
            <v>Le Quang Thong</v>
          </cell>
          <cell r="O49" t="str">
            <v/>
          </cell>
          <cell r="P49">
            <v>42873.49591435185</v>
          </cell>
          <cell r="Q49">
            <v>42793.484074074076</v>
          </cell>
          <cell r="R49" t="str">
            <v>Le Quang Thong</v>
          </cell>
          <cell r="S49">
            <v>42794.369895833333</v>
          </cell>
          <cell r="T49" t="str">
            <v>1. WGB is missed glue_x000D_
2. MM switch has scratched_x000D_
3. BSA wire are loosen</v>
          </cell>
          <cell r="U49" t="str">
            <v/>
          </cell>
          <cell r="V49" t="str">
            <v>Major</v>
          </cell>
          <cell r="W49" t="str">
            <v>LPA. SW. BSA.</v>
          </cell>
          <cell r="X49" t="str">
            <v/>
          </cell>
          <cell r="Y49" t="str">
            <v>Le Quang Thong</v>
          </cell>
          <cell r="Z49">
            <v>42864.483622685184</v>
          </cell>
          <cell r="AA49" t="str">
            <v>Nguyen Thai</v>
          </cell>
          <cell r="AB49">
            <v>42864.482233796298</v>
          </cell>
          <cell r="AC49" t="str">
            <v>Nguyen Thai</v>
          </cell>
          <cell r="AD49" t="str">
            <v>Approval</v>
          </cell>
          <cell r="AE49">
            <v>42864.723344907405</v>
          </cell>
          <cell r="AF49">
            <v>42871.38380787037</v>
          </cell>
          <cell r="AG49">
            <v>42871.38385416667</v>
          </cell>
          <cell r="AH49" t="str">
            <v>hoang</v>
          </cell>
          <cell r="AI49">
            <v>42871.689502314817</v>
          </cell>
          <cell r="AJ49" t="str">
            <v>Le Quang Thong</v>
          </cell>
          <cell r="AK49">
            <v>42871.689664351848</v>
          </cell>
          <cell r="AL49" t="str">
            <v>Le Quang Thong</v>
          </cell>
          <cell r="AM49">
            <v>42873.49591435185</v>
          </cell>
          <cell r="AN49" t="str">
            <v>daniel</v>
          </cell>
        </row>
        <row r="50">
          <cell r="B50" t="str">
            <v>FMSV2017030020</v>
          </cell>
          <cell r="C50" t="str">
            <v>Bach Mai Hospital</v>
          </cell>
          <cell r="D50" t="str">
            <v>North</v>
          </cell>
          <cell r="E50" t="str">
            <v>EC-530WI</v>
          </cell>
          <cell r="F50" t="str">
            <v>3C591A036</v>
          </cell>
          <cell r="G50">
            <v>41492</v>
          </cell>
          <cell r="H50">
            <v>41857</v>
          </cell>
          <cell r="I50" t="str">
            <v/>
          </cell>
          <cell r="J50" t="str">
            <v>Completed</v>
          </cell>
          <cell r="K50" t="str">
            <v>FMSV2015060006</v>
          </cell>
          <cell r="L50">
            <v>42194</v>
          </cell>
          <cell r="M50">
            <v>42803.579675925925</v>
          </cell>
          <cell r="N50" t="str">
            <v>Nguyen Thai</v>
          </cell>
          <cell r="O50" t="str">
            <v/>
          </cell>
          <cell r="P50">
            <v>42873.496342592596</v>
          </cell>
          <cell r="Q50">
            <v>42803.580196759256</v>
          </cell>
          <cell r="R50" t="str">
            <v>Nguyen Thai</v>
          </cell>
          <cell r="S50">
            <v>42865.427199074074</v>
          </cell>
          <cell r="T50" t="str">
            <v>1. OSA MAIN COVER IS CRACKED_x000D_
2. BSA BENDING WIRES ARE LOOSEN</v>
          </cell>
          <cell r="U50">
            <v>2281</v>
          </cell>
          <cell r="V50" t="str">
            <v>Major</v>
          </cell>
          <cell r="W50" t="str">
            <v>OSA. BSA. DWA.</v>
          </cell>
          <cell r="X50" t="str">
            <v/>
          </cell>
          <cell r="Y50" t="str">
            <v>Le Quang Thong</v>
          </cell>
          <cell r="Z50">
            <v>42865.543414351851</v>
          </cell>
          <cell r="AA50" t="str">
            <v>Nguyen Thai</v>
          </cell>
          <cell r="AB50">
            <v>42865.543009259258</v>
          </cell>
          <cell r="AC50" t="str">
            <v>Nguyen Thai</v>
          </cell>
          <cell r="AD50" t="str">
            <v>Approval</v>
          </cell>
          <cell r="AE50">
            <v>42865.544699074075</v>
          </cell>
          <cell r="AF50">
            <v>42871.683287037034</v>
          </cell>
          <cell r="AG50">
            <v>42871.683229166665</v>
          </cell>
          <cell r="AH50" t="str">
            <v>Le Quang Thong</v>
          </cell>
          <cell r="AI50">
            <v>42871.687025462961</v>
          </cell>
          <cell r="AJ50" t="str">
            <v>Nguyen Thai</v>
          </cell>
          <cell r="AK50">
            <v>42871.687326388892</v>
          </cell>
          <cell r="AL50" t="str">
            <v>Nguyen Thai</v>
          </cell>
          <cell r="AM50">
            <v>42873.496342592596</v>
          </cell>
          <cell r="AN50" t="str">
            <v>daniel</v>
          </cell>
        </row>
        <row r="51">
          <cell r="B51" t="str">
            <v>FMSV2017030014</v>
          </cell>
          <cell r="C51" t="str">
            <v>Bach Mai Hospital</v>
          </cell>
          <cell r="D51" t="str">
            <v>North</v>
          </cell>
          <cell r="E51" t="str">
            <v>EG-590WR</v>
          </cell>
          <cell r="F51" t="str">
            <v>1G348K514</v>
          </cell>
          <cell r="G51">
            <v>42297</v>
          </cell>
          <cell r="H51">
            <v>42662</v>
          </cell>
          <cell r="I51" t="str">
            <v/>
          </cell>
          <cell r="J51" t="str">
            <v>Completed</v>
          </cell>
          <cell r="K51" t="str">
            <v/>
          </cell>
          <cell r="L51" t="str">
            <v/>
          </cell>
          <cell r="M51">
            <v>42801.630300925928</v>
          </cell>
          <cell r="N51" t="str">
            <v>Le Quang Thong</v>
          </cell>
          <cell r="O51" t="str">
            <v/>
          </cell>
          <cell r="P51">
            <v>42873.556689814817</v>
          </cell>
          <cell r="Q51">
            <v>42801.631562499999</v>
          </cell>
          <cell r="R51" t="str">
            <v>Le Quang Thong</v>
          </cell>
          <cell r="S51">
            <v>42803.4999537037</v>
          </cell>
          <cell r="T51" t="str">
            <v>1. BSA wires are loosen_x000D_
2. FCT is closed_x000D_
3. WGb is missed glue</v>
          </cell>
          <cell r="U51" t="str">
            <v/>
          </cell>
          <cell r="V51" t="str">
            <v>Major</v>
          </cell>
          <cell r="W51" t="str">
            <v>OSA. FCT. LPA.</v>
          </cell>
          <cell r="X51" t="str">
            <v/>
          </cell>
          <cell r="Y51" t="str">
            <v>Le Quang Thong</v>
          </cell>
          <cell r="Z51">
            <v>42870.69771990741</v>
          </cell>
          <cell r="AA51" t="str">
            <v>Nguyen Thai</v>
          </cell>
          <cell r="AB51">
            <v>42870.697557870371</v>
          </cell>
          <cell r="AC51" t="str">
            <v>Nguyen Thai</v>
          </cell>
          <cell r="AD51" t="str">
            <v>Approval</v>
          </cell>
          <cell r="AE51">
            <v>42870.697905092595</v>
          </cell>
          <cell r="AF51">
            <v>42873.448865740742</v>
          </cell>
          <cell r="AG51">
            <v>42873.448692129627</v>
          </cell>
          <cell r="AH51" t="str">
            <v>Nguyen Thai</v>
          </cell>
          <cell r="AI51">
            <v>42873.449050925927</v>
          </cell>
          <cell r="AJ51" t="str">
            <v>Nguyen Thai</v>
          </cell>
          <cell r="AK51">
            <v>42873.449236111112</v>
          </cell>
          <cell r="AL51" t="str">
            <v>Nguyen Thai</v>
          </cell>
          <cell r="AM51">
            <v>42873.556689814817</v>
          </cell>
          <cell r="AN51" t="str">
            <v>daniel</v>
          </cell>
        </row>
        <row r="52">
          <cell r="B52" t="str">
            <v>FMSV2017030012</v>
          </cell>
          <cell r="C52" t="str">
            <v>Bach Mai Hospital</v>
          </cell>
          <cell r="D52" t="str">
            <v>North</v>
          </cell>
          <cell r="E52" t="str">
            <v>EC-600WI</v>
          </cell>
          <cell r="F52" t="str">
            <v>1C692K144</v>
          </cell>
          <cell r="G52">
            <v>42282</v>
          </cell>
          <cell r="H52" t="str">
            <v/>
          </cell>
          <cell r="I52" t="str">
            <v/>
          </cell>
          <cell r="J52" t="str">
            <v>Completed</v>
          </cell>
          <cell r="K52" t="str">
            <v>FMSV2016100015</v>
          </cell>
          <cell r="L52">
            <v>42697</v>
          </cell>
          <cell r="M52">
            <v>42797.667939814812</v>
          </cell>
          <cell r="N52" t="str">
            <v>Nguyen Thai</v>
          </cell>
          <cell r="O52" t="str">
            <v/>
          </cell>
          <cell r="P52">
            <v>42884.463229166664</v>
          </cell>
          <cell r="Q52">
            <v>42797.668287037035</v>
          </cell>
          <cell r="R52" t="str">
            <v>Nguyen Thai</v>
          </cell>
          <cell r="S52">
            <v>42797.669942129629</v>
          </cell>
          <cell r="T52" t="str">
            <v>FSA was cracked</v>
          </cell>
          <cell r="U52" t="str">
            <v/>
          </cell>
          <cell r="V52" t="str">
            <v>Major</v>
          </cell>
          <cell r="W52" t="str">
            <v>FSA.</v>
          </cell>
          <cell r="X52" t="str">
            <v/>
          </cell>
          <cell r="Y52" t="str">
            <v>Nguyen Thai</v>
          </cell>
          <cell r="Z52">
            <v>42874.358541666668</v>
          </cell>
          <cell r="AA52" t="str">
            <v>Nguyen Thai</v>
          </cell>
          <cell r="AB52">
            <v>42874.358298611114</v>
          </cell>
          <cell r="AC52" t="str">
            <v>Nguyen Thai</v>
          </cell>
          <cell r="AD52" t="str">
            <v>Approval</v>
          </cell>
          <cell r="AE52">
            <v>42874.358738425923</v>
          </cell>
          <cell r="AF52">
            <v>42878.554201388892</v>
          </cell>
          <cell r="AG52">
            <v>42878.554143518515</v>
          </cell>
          <cell r="AH52" t="str">
            <v>Nguyen Thai</v>
          </cell>
          <cell r="AI52">
            <v>42878.554282407407</v>
          </cell>
          <cell r="AJ52" t="str">
            <v>Nguyen Thai</v>
          </cell>
          <cell r="AK52">
            <v>42878.614537037036</v>
          </cell>
          <cell r="AL52" t="str">
            <v>Nguyen Thai</v>
          </cell>
          <cell r="AM52">
            <v>42884.463229166664</v>
          </cell>
          <cell r="AN52" t="str">
            <v>daniel</v>
          </cell>
        </row>
        <row r="53">
          <cell r="B53" t="str">
            <v>FMSV2017030018</v>
          </cell>
          <cell r="C53" t="str">
            <v>Bach Mai Hospital</v>
          </cell>
          <cell r="D53" t="str">
            <v>North</v>
          </cell>
          <cell r="E53" t="str">
            <v>EG-590WR</v>
          </cell>
          <cell r="F53" t="str">
            <v>5G348A636</v>
          </cell>
          <cell r="G53">
            <v>41978</v>
          </cell>
          <cell r="H53">
            <v>42343</v>
          </cell>
          <cell r="I53" t="str">
            <v/>
          </cell>
          <cell r="J53" t="str">
            <v>Completed</v>
          </cell>
          <cell r="K53" t="str">
            <v/>
          </cell>
          <cell r="L53" t="str">
            <v/>
          </cell>
          <cell r="M53">
            <v>42803.455277777779</v>
          </cell>
          <cell r="N53" t="str">
            <v>Nguyen Thai</v>
          </cell>
          <cell r="O53" t="str">
            <v/>
          </cell>
          <cell r="P53">
            <v>42884.463935185187</v>
          </cell>
          <cell r="Q53">
            <v>42803.455497685187</v>
          </cell>
          <cell r="R53" t="str">
            <v>Nguyen Thai</v>
          </cell>
          <cell r="S53">
            <v>42803.458923611113</v>
          </cell>
          <cell r="T53" t="str">
            <v>UP wire was broken at BSA_x000D_
FCT was closed</v>
          </cell>
          <cell r="U53" t="str">
            <v/>
          </cell>
          <cell r="V53" t="str">
            <v>Major</v>
          </cell>
          <cell r="W53" t="str">
            <v>BSA. FCT.</v>
          </cell>
          <cell r="X53" t="str">
            <v/>
          </cell>
          <cell r="Y53" t="str">
            <v>Nguyen Thai</v>
          </cell>
          <cell r="Z53">
            <v>42872.361527777779</v>
          </cell>
          <cell r="AA53" t="str">
            <v>Nguyen Thai</v>
          </cell>
          <cell r="AB53">
            <v>42872.361261574071</v>
          </cell>
          <cell r="AC53" t="str">
            <v>Nguyen Thai</v>
          </cell>
          <cell r="AD53" t="str">
            <v>Approval</v>
          </cell>
          <cell r="AE53">
            <v>42873.546655092592</v>
          </cell>
          <cell r="AF53">
            <v>42879.360682870371</v>
          </cell>
          <cell r="AG53">
            <v>42879.360625000001</v>
          </cell>
          <cell r="AH53" t="str">
            <v>Le Quang Thong</v>
          </cell>
          <cell r="AI53">
            <v>42881.704375000001</v>
          </cell>
          <cell r="AJ53" t="str">
            <v>Nguyen Thai</v>
          </cell>
          <cell r="AK53">
            <v>42881.704548611109</v>
          </cell>
          <cell r="AL53" t="str">
            <v>Nguyen Thai</v>
          </cell>
          <cell r="AM53">
            <v>42884.463935185187</v>
          </cell>
          <cell r="AN53" t="str">
            <v>daniel</v>
          </cell>
        </row>
        <row r="54">
          <cell r="B54" t="str">
            <v>FMSV2017040005</v>
          </cell>
          <cell r="C54" t="str">
            <v>FUJIFILM Vietnam Co., Ltd.</v>
          </cell>
          <cell r="D54" t="str">
            <v>Demo</v>
          </cell>
          <cell r="E54" t="str">
            <v>EG-530WR</v>
          </cell>
          <cell r="F54" t="str">
            <v>3G361A414</v>
          </cell>
          <cell r="G54">
            <v>40841</v>
          </cell>
          <cell r="H54" t="str">
            <v/>
          </cell>
          <cell r="I54" t="str">
            <v/>
          </cell>
          <cell r="J54" t="str">
            <v>Completed</v>
          </cell>
          <cell r="K54" t="str">
            <v/>
          </cell>
          <cell r="L54" t="str">
            <v/>
          </cell>
          <cell r="M54">
            <v>42836.676296296297</v>
          </cell>
          <cell r="N54" t="str">
            <v>Nguyen Thai</v>
          </cell>
          <cell r="O54" t="str">
            <v>DEMO</v>
          </cell>
          <cell r="P54">
            <v>42884.464201388888</v>
          </cell>
          <cell r="Q54">
            <v>42836.677407407406</v>
          </cell>
          <cell r="R54" t="str">
            <v>Nguyen Thai</v>
          </cell>
          <cell r="S54">
            <v>42836.691435185188</v>
          </cell>
          <cell r="T54" t="str">
            <v>No image_x000D_
FSA was deformed &amp; LGB broken fiber</v>
          </cell>
          <cell r="U54" t="str">
            <v/>
          </cell>
          <cell r="V54" t="str">
            <v>Major</v>
          </cell>
          <cell r="W54" t="str">
            <v>CHA. LGB.</v>
          </cell>
          <cell r="X54" t="str">
            <v/>
          </cell>
          <cell r="Y54" t="str">
            <v>Nguyen Thai</v>
          </cell>
          <cell r="Z54">
            <v>42881.485844907409</v>
          </cell>
          <cell r="AA54" t="str">
            <v>Nguyen Thai</v>
          </cell>
          <cell r="AB54">
            <v>42836.703344907408</v>
          </cell>
          <cell r="AC54" t="str">
            <v>Nguyen Thai</v>
          </cell>
          <cell r="AD54" t="str">
            <v>Decline</v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>
            <v>42881.486018518517</v>
          </cell>
          <cell r="AL54" t="str">
            <v>Nguyen Thai</v>
          </cell>
          <cell r="AM54">
            <v>42884.464201388888</v>
          </cell>
          <cell r="AN54" t="str">
            <v>daniel</v>
          </cell>
        </row>
        <row r="55">
          <cell r="B55" t="str">
            <v>FMSV2017050006</v>
          </cell>
          <cell r="C55" t="str">
            <v>Hue University of Medicine and Pharmacy - Ginec</v>
          </cell>
          <cell r="D55" t="str">
            <v>South</v>
          </cell>
          <cell r="E55" t="str">
            <v>EG-530WR</v>
          </cell>
          <cell r="F55" t="str">
            <v>4G361A487</v>
          </cell>
          <cell r="G55">
            <v>41589</v>
          </cell>
          <cell r="H55" t="str">
            <v/>
          </cell>
          <cell r="I55" t="str">
            <v/>
          </cell>
          <cell r="J55" t="str">
            <v>Completed</v>
          </cell>
          <cell r="K55" t="str">
            <v>FMSV2016050005</v>
          </cell>
          <cell r="L55">
            <v>42531</v>
          </cell>
          <cell r="M55">
            <v>42873.569803240738</v>
          </cell>
          <cell r="N55" t="str">
            <v>Le Quang Thong</v>
          </cell>
          <cell r="O55" t="str">
            <v>-</v>
          </cell>
          <cell r="P55">
            <v>42884.464548611111</v>
          </cell>
          <cell r="Q55">
            <v>42873.571585648147</v>
          </cell>
          <cell r="R55" t="str">
            <v>Le Quang Thong</v>
          </cell>
          <cell r="S55">
            <v>42873.700509259259</v>
          </cell>
          <cell r="T55" t="str">
            <v>BENDING WIRES ARE LOOSEN_x000D_
KNOB ARE HEAVY MOVEMENT</v>
          </cell>
          <cell r="U55">
            <v>5067</v>
          </cell>
          <cell r="V55" t="str">
            <v>Minor</v>
          </cell>
          <cell r="W55" t="str">
            <v>OSA. ANGL.</v>
          </cell>
          <cell r="X55" t="str">
            <v/>
          </cell>
          <cell r="Y55" t="str">
            <v>Le Quang Thong</v>
          </cell>
          <cell r="Z55">
            <v>42873.703506944446</v>
          </cell>
          <cell r="AA55" t="str">
            <v>hoang</v>
          </cell>
          <cell r="AB55">
            <v>42873.70107638889</v>
          </cell>
          <cell r="AC55" t="str">
            <v>Le Quang Thong</v>
          </cell>
          <cell r="AD55" t="str">
            <v>Approval</v>
          </cell>
          <cell r="AE55">
            <v>42874.618854166663</v>
          </cell>
          <cell r="AF55">
            <v>42877.326226851852</v>
          </cell>
          <cell r="AG55">
            <v>42877.326168981483</v>
          </cell>
          <cell r="AH55" t="str">
            <v>Le Quang Thong</v>
          </cell>
          <cell r="AI55">
            <v>42877.335810185185</v>
          </cell>
          <cell r="AJ55" t="str">
            <v>hoang</v>
          </cell>
          <cell r="AK55">
            <v>42877.34202546296</v>
          </cell>
          <cell r="AL55" t="str">
            <v>Nguyen Thai</v>
          </cell>
          <cell r="AM55">
            <v>42884.464548611111</v>
          </cell>
          <cell r="AN55" t="str">
            <v>daniel</v>
          </cell>
        </row>
        <row r="56">
          <cell r="B56" t="str">
            <v>FMSV2017050007</v>
          </cell>
          <cell r="C56" t="str">
            <v>Hue University of Medicine and Pharmacy - Ginec</v>
          </cell>
          <cell r="D56" t="str">
            <v>South</v>
          </cell>
          <cell r="E56" t="str">
            <v>ED-530XT</v>
          </cell>
          <cell r="F56" t="str">
            <v>SD102A081</v>
          </cell>
          <cell r="G56">
            <v>41589</v>
          </cell>
          <cell r="H56" t="str">
            <v/>
          </cell>
          <cell r="I56" t="str">
            <v/>
          </cell>
          <cell r="J56" t="str">
            <v>Completed</v>
          </cell>
          <cell r="K56" t="str">
            <v>FMSV2014090004</v>
          </cell>
          <cell r="L56">
            <v>41985</v>
          </cell>
          <cell r="M56">
            <v>42873.577106481483</v>
          </cell>
          <cell r="N56" t="str">
            <v>hoang</v>
          </cell>
          <cell r="O56" t="str">
            <v>NA</v>
          </cell>
          <cell r="P56">
            <v>42884.465381944443</v>
          </cell>
          <cell r="Q56">
            <v>42873.588136574072</v>
          </cell>
          <cell r="R56" t="str">
            <v>hoang</v>
          </cell>
          <cell r="S56">
            <v>42873.592916666668</v>
          </cell>
          <cell r="T56" t="str">
            <v/>
          </cell>
          <cell r="U56" t="str">
            <v/>
          </cell>
          <cell r="V56" t="str">
            <v>Minor</v>
          </cell>
          <cell r="W56" t="str">
            <v>OSA.</v>
          </cell>
          <cell r="X56" t="str">
            <v/>
          </cell>
          <cell r="Y56" t="str">
            <v>hoang</v>
          </cell>
          <cell r="Z56">
            <v>42873.701539351852</v>
          </cell>
          <cell r="AA56" t="str">
            <v>Le Quang Thong</v>
          </cell>
          <cell r="AB56">
            <v>42873.593368055554</v>
          </cell>
          <cell r="AC56" t="str">
            <v>hoang</v>
          </cell>
          <cell r="AD56" t="str">
            <v/>
          </cell>
          <cell r="AE56">
            <v>42877.335115740738</v>
          </cell>
          <cell r="AF56">
            <v>42877.713935185187</v>
          </cell>
          <cell r="AG56">
            <v>42877.713969907411</v>
          </cell>
          <cell r="AH56" t="str">
            <v>hoang</v>
          </cell>
          <cell r="AI56">
            <v>42877.714120370372</v>
          </cell>
          <cell r="AJ56" t="str">
            <v>Le Quang Thong</v>
          </cell>
          <cell r="AK56">
            <v>42877.714363425926</v>
          </cell>
          <cell r="AL56" t="str">
            <v>Le Quang Thong</v>
          </cell>
          <cell r="AM56">
            <v>42884.465381944443</v>
          </cell>
          <cell r="AN56" t="str">
            <v>daniel</v>
          </cell>
        </row>
        <row r="57">
          <cell r="B57" t="str">
            <v>FMSV2017030003</v>
          </cell>
          <cell r="C57" t="str">
            <v>Bach Mai Hospital</v>
          </cell>
          <cell r="D57" t="str">
            <v>North</v>
          </cell>
          <cell r="E57" t="str">
            <v>EG-590WR</v>
          </cell>
          <cell r="F57" t="str">
            <v>1G348K512</v>
          </cell>
          <cell r="G57">
            <v>42297</v>
          </cell>
          <cell r="H57">
            <v>42662</v>
          </cell>
          <cell r="I57" t="str">
            <v/>
          </cell>
          <cell r="J57" t="str">
            <v>Completed</v>
          </cell>
          <cell r="K57" t="str">
            <v/>
          </cell>
          <cell r="L57" t="str">
            <v/>
          </cell>
          <cell r="M57">
            <v>42795.621828703705</v>
          </cell>
          <cell r="N57" t="str">
            <v>Nguyen Thai</v>
          </cell>
          <cell r="O57" t="str">
            <v/>
          </cell>
          <cell r="P57">
            <v>42891.457395833335</v>
          </cell>
          <cell r="Q57">
            <v>42795.622141203705</v>
          </cell>
          <cell r="R57" t="str">
            <v>Nguyen Thai</v>
          </cell>
          <cell r="S57">
            <v>42803.651458333334</v>
          </cell>
          <cell r="T57" t="str">
            <v>WGB was cracked_x000D_
FCT was closed by Bioforcep , BSA was deformed</v>
          </cell>
          <cell r="U57" t="str">
            <v/>
          </cell>
          <cell r="V57" t="str">
            <v>Major</v>
          </cell>
          <cell r="W57" t="str">
            <v>BSA. WGB.</v>
          </cell>
          <cell r="X57" t="str">
            <v/>
          </cell>
          <cell r="Y57" t="str">
            <v>Nguyen Thai</v>
          </cell>
          <cell r="Z57">
            <v>42879.618703703702</v>
          </cell>
          <cell r="AA57" t="str">
            <v>Nguyen Thai</v>
          </cell>
          <cell r="AB57">
            <v>42879.618506944447</v>
          </cell>
          <cell r="AC57" t="str">
            <v>Nguyen Thai</v>
          </cell>
          <cell r="AD57" t="str">
            <v>Approval</v>
          </cell>
          <cell r="AE57">
            <v>42879.619293981479</v>
          </cell>
          <cell r="AF57">
            <v>42887.398784722223</v>
          </cell>
          <cell r="AG57">
            <v>42887.3987037037</v>
          </cell>
          <cell r="AH57" t="str">
            <v>Nguyen Thai</v>
          </cell>
          <cell r="AI57">
            <v>42887.401562500003</v>
          </cell>
          <cell r="AJ57" t="str">
            <v>Nguyen Thai</v>
          </cell>
          <cell r="AK57">
            <v>42887.401712962965</v>
          </cell>
          <cell r="AL57" t="str">
            <v>Nguyen Thai</v>
          </cell>
          <cell r="AM57">
            <v>42891.457395833335</v>
          </cell>
          <cell r="AN57" t="str">
            <v>daniel</v>
          </cell>
        </row>
        <row r="58">
          <cell r="B58" t="str">
            <v>FMSV2017040006</v>
          </cell>
          <cell r="C58" t="str">
            <v>Bach Mai Hospital</v>
          </cell>
          <cell r="D58" t="str">
            <v>North</v>
          </cell>
          <cell r="E58" t="str">
            <v>EG-600WR</v>
          </cell>
          <cell r="F58" t="str">
            <v>2G391K411</v>
          </cell>
          <cell r="G58">
            <v>42664</v>
          </cell>
          <cell r="H58">
            <v>43029</v>
          </cell>
          <cell r="I58" t="str">
            <v/>
          </cell>
          <cell r="J58" t="str">
            <v>Completed</v>
          </cell>
          <cell r="K58" t="str">
            <v/>
          </cell>
          <cell r="L58" t="str">
            <v/>
          </cell>
          <cell r="M58">
            <v>42837.357407407406</v>
          </cell>
          <cell r="N58" t="str">
            <v>Nguyen Thai</v>
          </cell>
          <cell r="O58" t="str">
            <v>Warranty FFVN-1704006. Black spot at 7o'clock and intermittent vertical lines noise.</v>
          </cell>
          <cell r="P58">
            <v>42891.45752314815</v>
          </cell>
          <cell r="Q58">
            <v>42837.36078703704</v>
          </cell>
          <cell r="R58" t="str">
            <v>Nguyen Thai</v>
          </cell>
          <cell r="S58">
            <v>42837.364594907405</v>
          </cell>
          <cell r="T58" t="str">
            <v>Black spots at 7o'clock_x000D_
Vertical lines appeared on endoscopic image</v>
          </cell>
          <cell r="U58" t="str">
            <v/>
          </cell>
          <cell r="V58" t="str">
            <v>Major</v>
          </cell>
          <cell r="W58" t="str">
            <v>ISA.</v>
          </cell>
          <cell r="X58" t="str">
            <v/>
          </cell>
          <cell r="Y58" t="str">
            <v>Nguyen Thai</v>
          </cell>
          <cell r="Z58">
            <v>42871.429166666669</v>
          </cell>
          <cell r="AA58" t="str">
            <v>Nguyen Thai</v>
          </cell>
          <cell r="AB58">
            <v>42871.398634259262</v>
          </cell>
          <cell r="AC58" t="str">
            <v>hoang</v>
          </cell>
          <cell r="AD58" t="str">
            <v>Approval</v>
          </cell>
          <cell r="AE58">
            <v>42879.637233796297</v>
          </cell>
          <cell r="AF58">
            <v>42885.5784375</v>
          </cell>
          <cell r="AG58">
            <v>42885.538819444446</v>
          </cell>
          <cell r="AH58" t="str">
            <v>Nguyen Thai</v>
          </cell>
          <cell r="AI58">
            <v>42885.578518518516</v>
          </cell>
          <cell r="AJ58" t="str">
            <v>Nguyen Thai</v>
          </cell>
          <cell r="AK58">
            <v>42885.578761574077</v>
          </cell>
          <cell r="AL58" t="str">
            <v>Nguyen Thai</v>
          </cell>
          <cell r="AM58">
            <v>42891.45752314815</v>
          </cell>
          <cell r="AN58" t="str">
            <v>daniel</v>
          </cell>
        </row>
        <row r="59">
          <cell r="B59" t="str">
            <v>FMSV2017050011</v>
          </cell>
          <cell r="C59" t="str">
            <v>Endoscopy No. 91 Clinic</v>
          </cell>
          <cell r="D59" t="str">
            <v>South</v>
          </cell>
          <cell r="E59" t="str">
            <v>EC-600WI</v>
          </cell>
          <cell r="F59" t="str">
            <v>1C692K596</v>
          </cell>
          <cell r="G59">
            <v>42628</v>
          </cell>
          <cell r="H59">
            <v>42993</v>
          </cell>
          <cell r="I59" t="str">
            <v/>
          </cell>
          <cell r="J59" t="str">
            <v>Completed</v>
          </cell>
          <cell r="K59" t="str">
            <v/>
          </cell>
          <cell r="L59" t="str">
            <v/>
          </cell>
          <cell r="M59">
            <v>42885.568229166667</v>
          </cell>
          <cell r="N59" t="str">
            <v>hoang</v>
          </cell>
          <cell r="O59" t="str">
            <v>NA</v>
          </cell>
          <cell r="P59">
            <v>42891.457650462966</v>
          </cell>
          <cell r="Q59">
            <v>42885.57199074074</v>
          </cell>
          <cell r="R59" t="str">
            <v>hoang</v>
          </cell>
          <cell r="S59">
            <v>42885.577187499999</v>
          </cell>
          <cell r="T59" t="str">
            <v/>
          </cell>
          <cell r="U59" t="str">
            <v/>
          </cell>
          <cell r="V59" t="str">
            <v>Minor</v>
          </cell>
          <cell r="W59" t="str">
            <v>OSA.</v>
          </cell>
          <cell r="X59" t="str">
            <v/>
          </cell>
          <cell r="Y59" t="str">
            <v>hoang</v>
          </cell>
          <cell r="Z59">
            <v>42885.579444444447</v>
          </cell>
          <cell r="AA59" t="str">
            <v>Nguyen Thai</v>
          </cell>
          <cell r="AB59">
            <v>42885.578055555554</v>
          </cell>
          <cell r="AC59" t="str">
            <v>hoang</v>
          </cell>
          <cell r="AD59" t="str">
            <v>Approval</v>
          </cell>
          <cell r="AE59">
            <v>42885.58048611111</v>
          </cell>
          <cell r="AF59">
            <v>42886.563634259262</v>
          </cell>
          <cell r="AG59">
            <v>42886.563680555555</v>
          </cell>
          <cell r="AH59" t="str">
            <v>hoang</v>
          </cell>
          <cell r="AI59">
            <v>42886.564085648148</v>
          </cell>
          <cell r="AJ59" t="str">
            <v>hoang</v>
          </cell>
          <cell r="AK59">
            <v>42886.564236111109</v>
          </cell>
          <cell r="AL59" t="str">
            <v>hoang</v>
          </cell>
          <cell r="AM59">
            <v>42891.457650462966</v>
          </cell>
          <cell r="AN59" t="str">
            <v>daniel</v>
          </cell>
        </row>
        <row r="60">
          <cell r="B60" t="str">
            <v>FMSV2017030023</v>
          </cell>
          <cell r="C60" t="str">
            <v>HUE Central Hospital</v>
          </cell>
          <cell r="D60" t="str">
            <v>South</v>
          </cell>
          <cell r="E60" t="str">
            <v>EG-530WR</v>
          </cell>
          <cell r="F60" t="str">
            <v>1G361K924</v>
          </cell>
          <cell r="G60">
            <v>42460</v>
          </cell>
          <cell r="H60">
            <v>42825</v>
          </cell>
          <cell r="I60" t="str">
            <v/>
          </cell>
          <cell r="J60" t="str">
            <v>Completed</v>
          </cell>
          <cell r="K60" t="str">
            <v>FMSV2017010004</v>
          </cell>
          <cell r="L60">
            <v>42760</v>
          </cell>
          <cell r="M60">
            <v>42817.494166666664</v>
          </cell>
          <cell r="N60" t="str">
            <v>Le Quang Thong</v>
          </cell>
          <cell r="O60" t="str">
            <v>Many black spots at 7o'clock , WTY-FFVN-1703004.</v>
          </cell>
          <cell r="P60">
            <v>42899.447754629633</v>
          </cell>
          <cell r="Q60">
            <v>42818.425115740742</v>
          </cell>
          <cell r="R60" t="str">
            <v>Nguyen Thai</v>
          </cell>
          <cell r="S60">
            <v>42818.439155092594</v>
          </cell>
          <cell r="T60" t="str">
            <v>Many black spots at 7o'clock_x000D_
no leak</v>
          </cell>
          <cell r="U60" t="str">
            <v/>
          </cell>
          <cell r="V60" t="str">
            <v>Major</v>
          </cell>
          <cell r="W60" t="str">
            <v>CHA.</v>
          </cell>
          <cell r="X60" t="str">
            <v/>
          </cell>
          <cell r="Y60" t="str">
            <v>Nguyen Thai</v>
          </cell>
          <cell r="Z60">
            <v>42886.649351851855</v>
          </cell>
          <cell r="AA60" t="str">
            <v>Nguyen Thai</v>
          </cell>
          <cell r="AB60">
            <v>42886.649212962962</v>
          </cell>
          <cell r="AC60" t="str">
            <v>Nguyen Thai</v>
          </cell>
          <cell r="AD60" t="str">
            <v>Approval</v>
          </cell>
          <cell r="AE60">
            <v>42886.650439814817</v>
          </cell>
          <cell r="AF60">
            <v>42891.693969907406</v>
          </cell>
          <cell r="AG60">
            <v>42891.693888888891</v>
          </cell>
          <cell r="AH60" t="str">
            <v>Nguyen Thai</v>
          </cell>
          <cell r="AI60">
            <v>42891.719027777777</v>
          </cell>
          <cell r="AJ60" t="str">
            <v>Nguyen Thai</v>
          </cell>
          <cell r="AK60">
            <v>42891.719270833331</v>
          </cell>
          <cell r="AL60" t="str">
            <v>Nguyen Thai</v>
          </cell>
          <cell r="AM60">
            <v>42899.447754629633</v>
          </cell>
          <cell r="AN60" t="str">
            <v>daniel</v>
          </cell>
        </row>
        <row r="61">
          <cell r="B61" t="str">
            <v>FMSV2017030028</v>
          </cell>
          <cell r="C61" t="str">
            <v>NGUYEN DINH CHIEU HOSPITAL</v>
          </cell>
          <cell r="D61" t="str">
            <v>South</v>
          </cell>
          <cell r="E61" t="str">
            <v>EC-530WL3</v>
          </cell>
          <cell r="F61" t="str">
            <v>1C643K951</v>
          </cell>
          <cell r="G61">
            <v>42733</v>
          </cell>
          <cell r="H61">
            <v>43098</v>
          </cell>
          <cell r="I61" t="str">
            <v/>
          </cell>
          <cell r="J61" t="str">
            <v>Completed</v>
          </cell>
          <cell r="K61" t="str">
            <v/>
          </cell>
          <cell r="L61" t="str">
            <v/>
          </cell>
          <cell r="M61">
            <v>42825.591423611113</v>
          </cell>
          <cell r="N61" t="str">
            <v>Le Quang Thong</v>
          </cell>
          <cell r="O61" t="str">
            <v>WTY FFVN-1704008. BSA wire broken at UP.</v>
          </cell>
          <cell r="P61">
            <v>42899.772141203706</v>
          </cell>
          <cell r="Q61">
            <v>42825.592418981483</v>
          </cell>
          <cell r="R61" t="str">
            <v>Le Quang Thong</v>
          </cell>
          <cell r="S61">
            <v>42836.369444444441</v>
          </cell>
          <cell r="T61" t="str">
            <v>UP wire was broken at OSA</v>
          </cell>
          <cell r="U61" t="str">
            <v/>
          </cell>
          <cell r="V61" t="str">
            <v>Major</v>
          </cell>
          <cell r="W61" t="str">
            <v>BSA.</v>
          </cell>
          <cell r="X61" t="str">
            <v/>
          </cell>
          <cell r="Y61" t="str">
            <v>Nguyen Thai</v>
          </cell>
          <cell r="Z61">
            <v>42880.572685185187</v>
          </cell>
          <cell r="AA61" t="str">
            <v>Le Quang Thong</v>
          </cell>
          <cell r="AB61">
            <v>42880.571967592594</v>
          </cell>
          <cell r="AC61" t="str">
            <v>Le Quang Thong</v>
          </cell>
          <cell r="AD61" t="str">
            <v>Approval</v>
          </cell>
          <cell r="AE61">
            <v>42888.651041666664</v>
          </cell>
          <cell r="AF61">
            <v>42893.347534722219</v>
          </cell>
          <cell r="AG61">
            <v>42893.347384259258</v>
          </cell>
          <cell r="AH61" t="str">
            <v>Le Quang Thong</v>
          </cell>
          <cell r="AI61">
            <v>42893.620868055557</v>
          </cell>
          <cell r="AJ61" t="str">
            <v>Nguyen Thai</v>
          </cell>
          <cell r="AK61">
            <v>42893.621041666665</v>
          </cell>
          <cell r="AL61" t="str">
            <v>Nguyen Thai</v>
          </cell>
          <cell r="AM61">
            <v>42899.772141203706</v>
          </cell>
          <cell r="AN61" t="str">
            <v>daniel</v>
          </cell>
        </row>
        <row r="62">
          <cell r="B62" t="str">
            <v>FMSV2017050010</v>
          </cell>
          <cell r="C62" t="str">
            <v>MINH DUC HOSPITAL</v>
          </cell>
          <cell r="D62" t="str">
            <v>South</v>
          </cell>
          <cell r="E62" t="str">
            <v>EG-530NW</v>
          </cell>
          <cell r="F62" t="str">
            <v>1G366K242</v>
          </cell>
          <cell r="G62">
            <v>42833</v>
          </cell>
          <cell r="H62">
            <v>43198</v>
          </cell>
          <cell r="I62" t="str">
            <v/>
          </cell>
          <cell r="J62" t="str">
            <v>Completed</v>
          </cell>
          <cell r="K62" t="str">
            <v/>
          </cell>
          <cell r="L62" t="str">
            <v/>
          </cell>
          <cell r="M62">
            <v>42881.614988425928</v>
          </cell>
          <cell r="N62" t="str">
            <v>Le Quang Thong</v>
          </cell>
          <cell r="O62" t="str">
            <v>-</v>
          </cell>
          <cell r="P62">
            <v>42899.77244212963</v>
          </cell>
          <cell r="Q62">
            <v>42881.615381944444</v>
          </cell>
          <cell r="R62" t="str">
            <v>Le Quang Thong</v>
          </cell>
          <cell r="S62">
            <v>42881.682800925926</v>
          </cell>
          <cell r="T62" t="str">
            <v>NOZ is clogged_x000D_
BSA wires are loosen</v>
          </cell>
          <cell r="U62" t="str">
            <v/>
          </cell>
          <cell r="V62" t="str">
            <v>Minor</v>
          </cell>
          <cell r="W62" t="str">
            <v>NOZ. OSA.</v>
          </cell>
          <cell r="X62" t="str">
            <v/>
          </cell>
          <cell r="Y62" t="str">
            <v>Le Quang Thong</v>
          </cell>
          <cell r="Z62">
            <v>42888.650416666664</v>
          </cell>
          <cell r="AA62" t="str">
            <v>Nguyen Thai</v>
          </cell>
          <cell r="AB62">
            <v>42888.650277777779</v>
          </cell>
          <cell r="AC62" t="str">
            <v>Nguyen Thai</v>
          </cell>
          <cell r="AD62" t="str">
            <v>Approval</v>
          </cell>
          <cell r="AE62">
            <v>42888.650601851848</v>
          </cell>
          <cell r="AF62">
            <v>42891.687222222223</v>
          </cell>
          <cell r="AG62">
            <v>42891.687152777777</v>
          </cell>
          <cell r="AH62" t="str">
            <v>Nguyen Thai</v>
          </cell>
          <cell r="AI62">
            <v>42891.687314814815</v>
          </cell>
          <cell r="AJ62" t="str">
            <v>Nguyen Thai</v>
          </cell>
          <cell r="AK62">
            <v>42891.687488425923</v>
          </cell>
          <cell r="AL62" t="str">
            <v>Nguyen Thai</v>
          </cell>
          <cell r="AM62">
            <v>42899.77244212963</v>
          </cell>
          <cell r="AN62" t="str">
            <v>daniel</v>
          </cell>
        </row>
        <row r="63">
          <cell r="B63" t="str">
            <v>FMSV2017010008</v>
          </cell>
          <cell r="C63" t="str">
            <v>Hanoi Medical University Hospital</v>
          </cell>
          <cell r="D63" t="str">
            <v>North</v>
          </cell>
          <cell r="E63" t="str">
            <v>EG-600WR</v>
          </cell>
          <cell r="F63" t="str">
            <v>2G391K125</v>
          </cell>
          <cell r="G63">
            <v>42527</v>
          </cell>
          <cell r="H63">
            <v>42892</v>
          </cell>
          <cell r="I63" t="str">
            <v/>
          </cell>
          <cell r="J63" t="str">
            <v>Completed</v>
          </cell>
          <cell r="K63" t="str">
            <v/>
          </cell>
          <cell r="L63" t="str">
            <v/>
          </cell>
          <cell r="M63">
            <v>42752.658668981479</v>
          </cell>
          <cell r="N63" t="str">
            <v>Nguyen Thai</v>
          </cell>
          <cell r="O63" t="str">
            <v/>
          </cell>
          <cell r="P63">
            <v>42922.478333333333</v>
          </cell>
          <cell r="Q63">
            <v>42752.659039351849</v>
          </cell>
          <cell r="R63" t="str">
            <v>Nguyen Thai</v>
          </cell>
          <cell r="S63">
            <v>42759.637870370374</v>
          </cell>
          <cell r="T63" t="str">
            <v xml:space="preserve">the Image was appeared dark shadow._x000D_
OBL is cracked </v>
          </cell>
          <cell r="U63" t="str">
            <v/>
          </cell>
          <cell r="V63" t="str">
            <v>Major</v>
          </cell>
          <cell r="W63" t="str">
            <v>CHA.</v>
          </cell>
          <cell r="X63" t="str">
            <v/>
          </cell>
          <cell r="Y63" t="str">
            <v>Nguyen Thai</v>
          </cell>
          <cell r="Z63">
            <v>42915.459502314814</v>
          </cell>
          <cell r="AA63" t="str">
            <v>Nguyen Thai</v>
          </cell>
          <cell r="AB63">
            <v>42915.354826388888</v>
          </cell>
          <cell r="AC63" t="str">
            <v>hoang</v>
          </cell>
          <cell r="AD63" t="str">
            <v>Approval</v>
          </cell>
          <cell r="AE63">
            <v>42916.335393518515</v>
          </cell>
          <cell r="AF63">
            <v>42922.341307870367</v>
          </cell>
          <cell r="AG63">
            <v>42922.341215277775</v>
          </cell>
          <cell r="AH63" t="str">
            <v>Nguyen Thai</v>
          </cell>
          <cell r="AI63">
            <v>42922.369421296295</v>
          </cell>
          <cell r="AJ63" t="str">
            <v>Nguyen Thai</v>
          </cell>
          <cell r="AK63">
            <v>42922.369664351849</v>
          </cell>
          <cell r="AL63" t="str">
            <v>Nguyen Thai</v>
          </cell>
          <cell r="AM63">
            <v>42922.478333333333</v>
          </cell>
          <cell r="AN63" t="str">
            <v>daniel</v>
          </cell>
        </row>
        <row r="64">
          <cell r="B64" t="str">
            <v>FMSV2017030001</v>
          </cell>
          <cell r="C64" t="str">
            <v>Bach Mai Hospital</v>
          </cell>
          <cell r="D64" t="str">
            <v>North</v>
          </cell>
          <cell r="E64" t="str">
            <v>EG-590WR</v>
          </cell>
          <cell r="F64" t="str">
            <v>5G348A635</v>
          </cell>
          <cell r="G64">
            <v>41978</v>
          </cell>
          <cell r="H64" t="str">
            <v/>
          </cell>
          <cell r="I64" t="str">
            <v/>
          </cell>
          <cell r="J64" t="str">
            <v>Completed</v>
          </cell>
          <cell r="K64" t="str">
            <v>FMSV2016010011</v>
          </cell>
          <cell r="L64">
            <v>42437</v>
          </cell>
          <cell r="M64">
            <v>42795.384340277778</v>
          </cell>
          <cell r="N64" t="str">
            <v>Nguyen Thai</v>
          </cell>
          <cell r="O64" t="str">
            <v/>
          </cell>
          <cell r="P64">
            <v>42922.479780092595</v>
          </cell>
          <cell r="Q64">
            <v>42795.384780092594</v>
          </cell>
          <cell r="R64" t="str">
            <v>Nguyen Thai</v>
          </cell>
          <cell r="S64">
            <v>42795.471006944441</v>
          </cell>
          <cell r="T64" t="str">
            <v>FCT was restriction_x000D_
FSA was deformed_x000D_
BSA was loosing</v>
          </cell>
          <cell r="U64" t="str">
            <v/>
          </cell>
          <cell r="V64" t="str">
            <v>Major</v>
          </cell>
          <cell r="W64" t="str">
            <v>FCT. FSA. BSA.</v>
          </cell>
          <cell r="X64" t="str">
            <v/>
          </cell>
          <cell r="Y64" t="str">
            <v>Nguyen Thai</v>
          </cell>
          <cell r="Z64">
            <v>42886.711157407408</v>
          </cell>
          <cell r="AA64" t="str">
            <v>Nguyen Thai</v>
          </cell>
          <cell r="AB64">
            <v>42886.468101851853</v>
          </cell>
          <cell r="AC64" t="str">
            <v>hoang</v>
          </cell>
          <cell r="AD64" t="str">
            <v>Approval</v>
          </cell>
          <cell r="AE64">
            <v>42886.712685185186</v>
          </cell>
          <cell r="AF64">
            <v>42905.386307870373</v>
          </cell>
          <cell r="AG64">
            <v>42905.386354166665</v>
          </cell>
          <cell r="AH64" t="str">
            <v>hoang</v>
          </cell>
          <cell r="AI64">
            <v>42906.390381944446</v>
          </cell>
          <cell r="AJ64" t="str">
            <v>Le Quang Thong</v>
          </cell>
          <cell r="AK64">
            <v>42906.390567129631</v>
          </cell>
          <cell r="AL64" t="str">
            <v>Le Quang Thong</v>
          </cell>
          <cell r="AM64">
            <v>42922.479780092595</v>
          </cell>
          <cell r="AN64" t="str">
            <v>daniel</v>
          </cell>
        </row>
        <row r="65">
          <cell r="B65" t="str">
            <v>FMSV2017030002</v>
          </cell>
          <cell r="C65" t="str">
            <v>Bach Mai Hospital</v>
          </cell>
          <cell r="D65" t="str">
            <v>North</v>
          </cell>
          <cell r="E65" t="str">
            <v>EG-590WR</v>
          </cell>
          <cell r="F65" t="str">
            <v>1G348K458</v>
          </cell>
          <cell r="G65">
            <v>42090</v>
          </cell>
          <cell r="H65">
            <v>42456</v>
          </cell>
          <cell r="I65" t="str">
            <v/>
          </cell>
          <cell r="J65" t="str">
            <v>Completed</v>
          </cell>
          <cell r="K65" t="str">
            <v/>
          </cell>
          <cell r="L65" t="str">
            <v/>
          </cell>
          <cell r="M65">
            <v>42795.453194444446</v>
          </cell>
          <cell r="N65" t="str">
            <v>Chu Nguyen Duc</v>
          </cell>
          <cell r="O65" t="str">
            <v/>
          </cell>
          <cell r="P65">
            <v>42922.480729166666</v>
          </cell>
          <cell r="Q65">
            <v>42795.454259259262</v>
          </cell>
          <cell r="R65" t="str">
            <v>Chu Nguyen Duc</v>
          </cell>
          <cell r="S65">
            <v>42913.333993055552</v>
          </cell>
          <cell r="T65" t="str">
            <v>FCT is closed_x000D_
BSA is loosing</v>
          </cell>
          <cell r="U65" t="str">
            <v/>
          </cell>
          <cell r="V65" t="str">
            <v>Major</v>
          </cell>
          <cell r="W65" t="str">
            <v>BSA.</v>
          </cell>
          <cell r="X65" t="str">
            <v/>
          </cell>
          <cell r="Y65" t="str">
            <v>Nguyen Hoang Van Trung</v>
          </cell>
          <cell r="Z65">
            <v>42913.335034722222</v>
          </cell>
          <cell r="AA65" t="str">
            <v>Le Quang Thong</v>
          </cell>
          <cell r="AB65">
            <v>42795.608043981483</v>
          </cell>
          <cell r="AC65" t="str">
            <v>Chu Nguyen Duc</v>
          </cell>
          <cell r="AD65" t="str">
            <v>Approval</v>
          </cell>
          <cell r="AE65">
            <v>42913.33525462963</v>
          </cell>
          <cell r="AF65">
            <v>42916.469907407409</v>
          </cell>
          <cell r="AG65">
            <v>42916.469699074078</v>
          </cell>
          <cell r="AH65" t="str">
            <v>Le Quang Thong</v>
          </cell>
          <cell r="AI65">
            <v>42916.47179398148</v>
          </cell>
          <cell r="AJ65" t="str">
            <v>Nguyen Thai</v>
          </cell>
          <cell r="AK65">
            <v>42916.472337962965</v>
          </cell>
          <cell r="AL65" t="str">
            <v>Nguyen Thai</v>
          </cell>
          <cell r="AM65">
            <v>42922.480729166666</v>
          </cell>
          <cell r="AN65" t="str">
            <v>daniel</v>
          </cell>
        </row>
        <row r="66">
          <cell r="B66" t="str">
            <v>FMSV2017030011</v>
          </cell>
          <cell r="C66" t="str">
            <v>Bach Mai Hospital</v>
          </cell>
          <cell r="D66" t="str">
            <v>North</v>
          </cell>
          <cell r="E66" t="str">
            <v>EG-590WR</v>
          </cell>
          <cell r="F66" t="str">
            <v>1G348K318</v>
          </cell>
          <cell r="G66">
            <v>41978</v>
          </cell>
          <cell r="H66" t="str">
            <v/>
          </cell>
          <cell r="I66" t="str">
            <v/>
          </cell>
          <cell r="J66" t="str">
            <v>Completed</v>
          </cell>
          <cell r="K66" t="str">
            <v>FMSV2016060004</v>
          </cell>
          <cell r="L66">
            <v>42565</v>
          </cell>
          <cell r="M66">
            <v>42797.573958333334</v>
          </cell>
          <cell r="N66" t="str">
            <v>Nguyen Thai</v>
          </cell>
          <cell r="O66" t="str">
            <v/>
          </cell>
          <cell r="P66">
            <v>42922.487372685187</v>
          </cell>
          <cell r="Q66">
            <v>42797.574745370373</v>
          </cell>
          <cell r="R66" t="str">
            <v>Nguyen Thai</v>
          </cell>
          <cell r="S66">
            <v>42797.585879629631</v>
          </cell>
          <cell r="T66" t="str">
            <v>A/W tube was cracked &amp; leaked_x000D_
FCT was damaged</v>
          </cell>
          <cell r="U66" t="str">
            <v/>
          </cell>
          <cell r="V66" t="str">
            <v>Major</v>
          </cell>
          <cell r="W66" t="str">
            <v>AWT. BSA.</v>
          </cell>
          <cell r="X66" t="str">
            <v/>
          </cell>
          <cell r="Y66" t="str">
            <v>Nguyen Thai</v>
          </cell>
          <cell r="Z66">
            <v>42913.331550925926</v>
          </cell>
          <cell r="AA66" t="str">
            <v>Nguyen Thai</v>
          </cell>
          <cell r="AB66">
            <v>42913.330960648149</v>
          </cell>
          <cell r="AC66" t="str">
            <v>Le Quang Thong</v>
          </cell>
          <cell r="AD66" t="str">
            <v>Approval</v>
          </cell>
          <cell r="AE66">
            <v>42913.339780092596</v>
          </cell>
          <cell r="AF66">
            <v>42916.470057870371</v>
          </cell>
          <cell r="AG66">
            <v>42916.470011574071</v>
          </cell>
          <cell r="AH66" t="str">
            <v>Le Quang Thong</v>
          </cell>
          <cell r="AI66">
            <v>42916.473391203705</v>
          </cell>
          <cell r="AJ66" t="str">
            <v>Nguyen Thai</v>
          </cell>
          <cell r="AK66">
            <v>42916.473993055559</v>
          </cell>
          <cell r="AL66" t="str">
            <v>Nguyen Thai</v>
          </cell>
          <cell r="AM66">
            <v>42922.487372685187</v>
          </cell>
          <cell r="AN66" t="str">
            <v>daniel</v>
          </cell>
        </row>
        <row r="67">
          <cell r="B67" t="str">
            <v>FMSV2017040007</v>
          </cell>
          <cell r="C67" t="str">
            <v>Hanoi Medical University Hospital</v>
          </cell>
          <cell r="D67" t="str">
            <v>North</v>
          </cell>
          <cell r="E67" t="str">
            <v>EG-600WR</v>
          </cell>
          <cell r="F67" t="str">
            <v>2G391K086</v>
          </cell>
          <cell r="G67">
            <v>42508</v>
          </cell>
          <cell r="H67">
            <v>42873</v>
          </cell>
          <cell r="I67" t="str">
            <v/>
          </cell>
          <cell r="J67" t="str">
            <v>Completed</v>
          </cell>
          <cell r="K67" t="str">
            <v>FMSV2017030008</v>
          </cell>
          <cell r="L67">
            <v>42801</v>
          </cell>
          <cell r="M67">
            <v>42837.36681712963</v>
          </cell>
          <cell r="N67" t="str">
            <v>Nguyen Thai</v>
          </cell>
          <cell r="O67" t="str">
            <v>Warranty FFVN-1704007. BLACK SPOT AT 7O'CLOCK</v>
          </cell>
          <cell r="P67">
            <v>42922.488159722219</v>
          </cell>
          <cell r="Q67">
            <v>42837.36990740741</v>
          </cell>
          <cell r="R67" t="str">
            <v>Nguyen Thai</v>
          </cell>
          <cell r="S67">
            <v>42837.370925925927</v>
          </cell>
          <cell r="T67" t="str">
            <v>Black spots at 7o'clock</v>
          </cell>
          <cell r="U67" t="str">
            <v/>
          </cell>
          <cell r="V67" t="str">
            <v>Major</v>
          </cell>
          <cell r="W67" t="str">
            <v>ISA.</v>
          </cell>
          <cell r="X67" t="str">
            <v/>
          </cell>
          <cell r="Y67" t="str">
            <v>Nguyen Thai</v>
          </cell>
          <cell r="Z67">
            <v>42914.438842592594</v>
          </cell>
          <cell r="AA67" t="str">
            <v>Nguyen Thai</v>
          </cell>
          <cell r="AB67">
            <v>42913.396851851852</v>
          </cell>
          <cell r="AC67" t="str">
            <v>hoang</v>
          </cell>
          <cell r="AD67" t="str">
            <v>Approval</v>
          </cell>
          <cell r="AE67">
            <v>42913.398969907408</v>
          </cell>
          <cell r="AF67">
            <v>42921.608402777776</v>
          </cell>
          <cell r="AG67">
            <v>42921.608344907407</v>
          </cell>
          <cell r="AH67" t="str">
            <v>Nguyen Thai</v>
          </cell>
          <cell r="AI67">
            <v>42921.608518518522</v>
          </cell>
          <cell r="AJ67" t="str">
            <v>Nguyen Thai</v>
          </cell>
          <cell r="AK67">
            <v>42921.610277777778</v>
          </cell>
          <cell r="AL67" t="str">
            <v>Nguyen Thai</v>
          </cell>
          <cell r="AM67">
            <v>42922.488159722219</v>
          </cell>
          <cell r="AN67" t="str">
            <v>daniel</v>
          </cell>
        </row>
        <row r="68">
          <cell r="B68" t="str">
            <v>FMSV2017040014</v>
          </cell>
          <cell r="C68" t="str">
            <v>Hanoi Medical University Hospital</v>
          </cell>
          <cell r="D68" t="str">
            <v>North</v>
          </cell>
          <cell r="E68" t="str">
            <v>EC-600WI</v>
          </cell>
          <cell r="F68" t="str">
            <v>1C692K469</v>
          </cell>
          <cell r="G68">
            <v>42508</v>
          </cell>
          <cell r="H68" t="str">
            <v/>
          </cell>
          <cell r="I68" t="str">
            <v/>
          </cell>
          <cell r="J68" t="str">
            <v>Completed</v>
          </cell>
          <cell r="K68" t="str">
            <v>FMSV2016080024</v>
          </cell>
          <cell r="L68">
            <v>42726</v>
          </cell>
          <cell r="M68">
            <v>42845.469224537039</v>
          </cell>
          <cell r="N68" t="str">
            <v>Le Quang Thong</v>
          </cell>
          <cell r="O68" t="str">
            <v>FFVN-1705009 - Black spot at 2o'clock.</v>
          </cell>
          <cell r="P68">
            <v>42922.488564814812</v>
          </cell>
          <cell r="Q68">
            <v>42845.472094907411</v>
          </cell>
          <cell r="R68" t="str">
            <v>Le Quang Thong</v>
          </cell>
          <cell r="S68">
            <v>42845.613819444443</v>
          </cell>
          <cell r="T68" t="str">
            <v>BLACK SPOTS AT 2 O'CLOCK</v>
          </cell>
          <cell r="U68" t="str">
            <v/>
          </cell>
          <cell r="V68" t="str">
            <v>Major</v>
          </cell>
          <cell r="W68" t="str">
            <v>ISA.</v>
          </cell>
          <cell r="X68" t="str">
            <v/>
          </cell>
          <cell r="Y68" t="str">
            <v>Le Quang Thong</v>
          </cell>
          <cell r="Z68">
            <v>42913.332870370374</v>
          </cell>
          <cell r="AA68" t="str">
            <v>Nguyen Thai</v>
          </cell>
          <cell r="AB68">
            <v>42913.332766203705</v>
          </cell>
          <cell r="AC68" t="str">
            <v>Nguyen Thai</v>
          </cell>
          <cell r="AD68" t="str">
            <v>Approval</v>
          </cell>
          <cell r="AE68">
            <v>42913.333171296297</v>
          </cell>
          <cell r="AF68">
            <v>42916.466608796298</v>
          </cell>
          <cell r="AG68">
            <v>42916.466493055559</v>
          </cell>
          <cell r="AH68" t="str">
            <v>Nguyen Thai</v>
          </cell>
          <cell r="AI68">
            <v>42916.466724537036</v>
          </cell>
          <cell r="AJ68" t="str">
            <v>Nguyen Thai</v>
          </cell>
          <cell r="AK68">
            <v>42916.467187499999</v>
          </cell>
          <cell r="AL68" t="str">
            <v>Nguyen Thai</v>
          </cell>
          <cell r="AM68">
            <v>42922.488564814812</v>
          </cell>
          <cell r="AN68" t="str">
            <v>daniel</v>
          </cell>
        </row>
        <row r="69">
          <cell r="B69" t="str">
            <v>FMSV2017050005</v>
          </cell>
          <cell r="C69" t="str">
            <v>Nghe An Friendship General Hospital</v>
          </cell>
          <cell r="D69" t="str">
            <v>North</v>
          </cell>
          <cell r="E69" t="str">
            <v>VP-3500</v>
          </cell>
          <cell r="F69" t="str">
            <v>2V609K071</v>
          </cell>
          <cell r="G69">
            <v>42788</v>
          </cell>
          <cell r="H69">
            <v>43153</v>
          </cell>
          <cell r="I69" t="str">
            <v/>
          </cell>
          <cell r="J69" t="str">
            <v>Completed</v>
          </cell>
          <cell r="K69" t="str">
            <v/>
          </cell>
          <cell r="L69" t="str">
            <v/>
          </cell>
          <cell r="M69">
            <v>42867.612083333333</v>
          </cell>
          <cell r="N69" t="str">
            <v>Nguyen Thai</v>
          </cell>
          <cell r="O69" t="str">
            <v>Warranty-FFVN-1705010 - LORES PCB FAULTY. - ERROR 20001.</v>
          </cell>
          <cell r="P69">
            <v>42922.490590277775</v>
          </cell>
          <cell r="Q69">
            <v>42867.62296296296</v>
          </cell>
          <cell r="R69" t="str">
            <v>Nguyen Thai</v>
          </cell>
          <cell r="S69">
            <v>42916.460150462961</v>
          </cell>
          <cell r="T69" t="str">
            <v/>
          </cell>
          <cell r="U69" t="str">
            <v/>
          </cell>
          <cell r="V69" t="str">
            <v>Other</v>
          </cell>
          <cell r="W69" t="str">
            <v>FUS.</v>
          </cell>
          <cell r="X69" t="str">
            <v/>
          </cell>
          <cell r="Y69" t="str">
            <v>Nguyen Thai</v>
          </cell>
          <cell r="Z69">
            <v>42916.46329861111</v>
          </cell>
          <cell r="AA69" t="str">
            <v>Nguyen Thai</v>
          </cell>
          <cell r="AB69">
            <v>42916.463090277779</v>
          </cell>
          <cell r="AC69" t="str">
            <v>Nguyen Thai</v>
          </cell>
          <cell r="AD69" t="str">
            <v>Approval</v>
          </cell>
          <cell r="AE69">
            <v>42916.463564814818</v>
          </cell>
          <cell r="AF69">
            <v>42916.463599537034</v>
          </cell>
          <cell r="AG69">
            <v>42916.463449074072</v>
          </cell>
          <cell r="AH69" t="str">
            <v>Nguyen Thai</v>
          </cell>
          <cell r="AI69">
            <v>42916.463680555556</v>
          </cell>
          <cell r="AJ69" t="str">
            <v>Nguyen Thai</v>
          </cell>
          <cell r="AK69">
            <v>42916.463923611111</v>
          </cell>
          <cell r="AL69" t="str">
            <v>Nguyen Thai</v>
          </cell>
          <cell r="AM69">
            <v>42922.490590277775</v>
          </cell>
          <cell r="AN69" t="str">
            <v>daniel</v>
          </cell>
        </row>
        <row r="70">
          <cell r="B70" t="str">
            <v>FMSV2017050009</v>
          </cell>
          <cell r="C70" t="str">
            <v>Hanoi Medical University Hospital</v>
          </cell>
          <cell r="D70" t="str">
            <v>North</v>
          </cell>
          <cell r="E70" t="str">
            <v>VP-4450HD</v>
          </cell>
          <cell r="F70" t="str">
            <v>2V567K683</v>
          </cell>
          <cell r="G70">
            <v>42508</v>
          </cell>
          <cell r="H70" t="str">
            <v/>
          </cell>
          <cell r="I70" t="str">
            <v/>
          </cell>
          <cell r="J70" t="str">
            <v>Completed</v>
          </cell>
          <cell r="K70" t="str">
            <v/>
          </cell>
          <cell r="L70" t="str">
            <v/>
          </cell>
          <cell r="M70">
            <v>42880.553657407407</v>
          </cell>
          <cell r="N70" t="str">
            <v>Nguyen Hoang Van Trung</v>
          </cell>
          <cell r="O70" t="str">
            <v>Warranty repair-FFVN-1705011= Can't power up VP.</v>
          </cell>
          <cell r="P70">
            <v>42922.490752314814</v>
          </cell>
          <cell r="Q70">
            <v>42915.450439814813</v>
          </cell>
          <cell r="R70" t="str">
            <v>Nguyen Thai</v>
          </cell>
          <cell r="S70">
            <v>42915.458101851851</v>
          </cell>
          <cell r="T70" t="str">
            <v xml:space="preserve"> the machine can not power on.</v>
          </cell>
          <cell r="U70" t="str">
            <v/>
          </cell>
          <cell r="V70" t="str">
            <v>Other</v>
          </cell>
          <cell r="W70" t="str">
            <v>SW.</v>
          </cell>
          <cell r="X70" t="str">
            <v/>
          </cell>
          <cell r="Y70" t="str">
            <v>Nguyen Thai</v>
          </cell>
          <cell r="Z70">
            <v>42915.458784722221</v>
          </cell>
          <cell r="AA70" t="str">
            <v>Nguyen Thai</v>
          </cell>
          <cell r="AB70">
            <v>42915.458657407406</v>
          </cell>
          <cell r="AC70" t="str">
            <v>Nguyen Thai</v>
          </cell>
          <cell r="AD70" t="str">
            <v>Approval</v>
          </cell>
          <cell r="AE70">
            <v>42915.463761574072</v>
          </cell>
          <cell r="AF70">
            <v>42916.334606481483</v>
          </cell>
          <cell r="AG70">
            <v>42916.334641203706</v>
          </cell>
          <cell r="AH70" t="str">
            <v>hoang</v>
          </cell>
          <cell r="AI70">
            <v>42916.464618055557</v>
          </cell>
          <cell r="AJ70" t="str">
            <v>Nguyen Thai</v>
          </cell>
          <cell r="AK70">
            <v>42916.464861111112</v>
          </cell>
          <cell r="AL70" t="str">
            <v>Nguyen Thai</v>
          </cell>
          <cell r="AM70">
            <v>42922.490752314814</v>
          </cell>
          <cell r="AN70" t="str">
            <v>daniel</v>
          </cell>
        </row>
        <row r="71">
          <cell r="B71" t="str">
            <v>FMSV2017040009</v>
          </cell>
          <cell r="C71" t="str">
            <v>Hanoi Medical University Hospital</v>
          </cell>
          <cell r="D71" t="str">
            <v>North</v>
          </cell>
          <cell r="E71" t="str">
            <v>EC-600WI</v>
          </cell>
          <cell r="F71" t="str">
            <v>1C692K487</v>
          </cell>
          <cell r="G71">
            <v>42527</v>
          </cell>
          <cell r="H71">
            <v>42892</v>
          </cell>
          <cell r="I71" t="str">
            <v/>
          </cell>
          <cell r="J71" t="str">
            <v>Completed</v>
          </cell>
          <cell r="K71" t="str">
            <v/>
          </cell>
          <cell r="L71" t="str">
            <v/>
          </cell>
          <cell r="M71">
            <v>42838.414143518516</v>
          </cell>
          <cell r="N71" t="str">
            <v>Nguyen Thai</v>
          </cell>
          <cell r="O71" t="str">
            <v xml:space="preserve">Warranty </v>
          </cell>
          <cell r="P71">
            <v>42927.476620370369</v>
          </cell>
          <cell r="Q71">
            <v>42838.416331018518</v>
          </cell>
          <cell r="R71" t="str">
            <v>Nguyen Thai</v>
          </cell>
          <cell r="S71">
            <v>42838.419317129628</v>
          </cell>
          <cell r="T71" t="str">
            <v>U/D wires were heavy torque</v>
          </cell>
          <cell r="U71" t="str">
            <v/>
          </cell>
          <cell r="V71" t="str">
            <v>Minor</v>
          </cell>
          <cell r="W71" t="str">
            <v>OSA.</v>
          </cell>
          <cell r="X71" t="str">
            <v/>
          </cell>
          <cell r="Y71" t="str">
            <v>Nguyen Thai</v>
          </cell>
          <cell r="Z71">
            <v>42921.401053240741</v>
          </cell>
          <cell r="AA71" t="str">
            <v>Nguyen Thai</v>
          </cell>
          <cell r="AB71">
            <v>42838.420300925929</v>
          </cell>
          <cell r="AC71" t="str">
            <v>Nguyen Thai</v>
          </cell>
          <cell r="AD71" t="str">
            <v>Approval</v>
          </cell>
          <cell r="AE71">
            <v>42921.401250000003</v>
          </cell>
          <cell r="AF71">
            <v>42923.595914351848</v>
          </cell>
          <cell r="AG71">
            <v>42923.59584490741</v>
          </cell>
          <cell r="AH71" t="str">
            <v>Le Quang Thong</v>
          </cell>
          <cell r="AI71">
            <v>42923.596087962964</v>
          </cell>
          <cell r="AJ71" t="str">
            <v>Le Quang Thong</v>
          </cell>
          <cell r="AK71">
            <v>42923.600405092591</v>
          </cell>
          <cell r="AL71" t="str">
            <v>Le Quang Thong</v>
          </cell>
          <cell r="AM71">
            <v>42927.476620370369</v>
          </cell>
          <cell r="AN71" t="str">
            <v>daniel</v>
          </cell>
        </row>
        <row r="72">
          <cell r="B72" t="str">
            <v>FMSV2017050012</v>
          </cell>
          <cell r="C72" t="str">
            <v>Nam Dinh General Hospital</v>
          </cell>
          <cell r="D72" t="str">
            <v>North</v>
          </cell>
          <cell r="E72" t="str">
            <v>EG-530FP</v>
          </cell>
          <cell r="F72" t="str">
            <v>4G314A057</v>
          </cell>
          <cell r="G72" t="str">
            <v/>
          </cell>
          <cell r="H72" t="str">
            <v/>
          </cell>
          <cell r="I72" t="str">
            <v/>
          </cell>
          <cell r="J72" t="str">
            <v>Completed</v>
          </cell>
          <cell r="K72" t="str">
            <v>FMSV2013120002</v>
          </cell>
          <cell r="L72">
            <v>41757</v>
          </cell>
          <cell r="M72">
            <v>42886.456319444442</v>
          </cell>
          <cell r="N72" t="str">
            <v>Nguyen Thai</v>
          </cell>
          <cell r="O72" t="str">
            <v>Repair</v>
          </cell>
          <cell r="P72">
            <v>42927.47693287037</v>
          </cell>
          <cell r="Q72">
            <v>42886.457372685189</v>
          </cell>
          <cell r="R72" t="str">
            <v>Nguyen Thai</v>
          </cell>
          <cell r="S72">
            <v>42923.621689814812</v>
          </cell>
          <cell r="T72" t="str">
            <v>Nozzle is clogged _x000D_
DWA is broken &amp; BSA is loosing</v>
          </cell>
          <cell r="U72" t="str">
            <v/>
          </cell>
          <cell r="V72" t="str">
            <v>Minor</v>
          </cell>
          <cell r="W72" t="str">
            <v>NOZ. DWA.</v>
          </cell>
          <cell r="X72" t="str">
            <v/>
          </cell>
          <cell r="Y72" t="str">
            <v>Nguyen Thai</v>
          </cell>
          <cell r="Z72">
            <v>42923.623020833336</v>
          </cell>
          <cell r="AA72" t="str">
            <v>Nguyen Thai</v>
          </cell>
          <cell r="AB72">
            <v>42923.622662037036</v>
          </cell>
          <cell r="AC72" t="str">
            <v>Nguyen Thai</v>
          </cell>
          <cell r="AD72" t="str">
            <v>Approval</v>
          </cell>
          <cell r="AE72">
            <v>42923.62363425926</v>
          </cell>
          <cell r="AF72">
            <v>42923.623657407406</v>
          </cell>
          <cell r="AG72">
            <v>42923.623541666668</v>
          </cell>
          <cell r="AH72" t="str">
            <v>Nguyen Thai</v>
          </cell>
          <cell r="AI72">
            <v>42923.623738425929</v>
          </cell>
          <cell r="AJ72" t="str">
            <v>Nguyen Thai</v>
          </cell>
          <cell r="AK72">
            <v>42923.624050925922</v>
          </cell>
          <cell r="AL72" t="str">
            <v>Nguyen Thai</v>
          </cell>
          <cell r="AM72">
            <v>42927.47693287037</v>
          </cell>
          <cell r="AN72" t="str">
            <v>daniel</v>
          </cell>
        </row>
        <row r="73">
          <cell r="B73" t="str">
            <v>FMSV2017040004</v>
          </cell>
          <cell r="C73" t="str">
            <v>FUJIFILM Vietnam Co., Ltd.</v>
          </cell>
          <cell r="D73" t="str">
            <v>Demo</v>
          </cell>
          <cell r="E73" t="str">
            <v>EC-530WI</v>
          </cell>
          <cell r="F73" t="str">
            <v>3C591A004</v>
          </cell>
          <cell r="G73">
            <v>40841</v>
          </cell>
          <cell r="H73" t="str">
            <v/>
          </cell>
          <cell r="I73" t="str">
            <v/>
          </cell>
          <cell r="J73" t="str">
            <v>Completed</v>
          </cell>
          <cell r="K73" t="str">
            <v/>
          </cell>
          <cell r="L73" t="str">
            <v/>
          </cell>
          <cell r="M73">
            <v>42836.657326388886</v>
          </cell>
          <cell r="N73" t="str">
            <v>Nguyen Thai</v>
          </cell>
          <cell r="O73" t="str">
            <v>DEMO</v>
          </cell>
          <cell r="P73">
            <v>42949.652928240743</v>
          </cell>
          <cell r="Q73">
            <v>42836.660393518519</v>
          </cell>
          <cell r="R73" t="str">
            <v>Nguyen Thai</v>
          </cell>
          <cell r="S73">
            <v>42836.701388888891</v>
          </cell>
          <cell r="T73" t="str">
            <v xml:space="preserve">1. leaked at OSA rubber cone_x000D_
2. LGB is broken 25%_x000D_
3. U/D bending wires are loosen_x000D_
4. NOZ is deformed_x000D_
5. Slide sleeve is damaged_x000D_
6. UP DWA is broken </v>
          </cell>
          <cell r="U73" t="str">
            <v/>
          </cell>
          <cell r="V73" t="str">
            <v>Major</v>
          </cell>
          <cell r="W73" t="str">
            <v>LGB. BSA. VCA. DWA.</v>
          </cell>
          <cell r="X73" t="str">
            <v/>
          </cell>
          <cell r="Y73" t="str">
            <v>Le Quang Thong</v>
          </cell>
          <cell r="Z73">
            <v>42922.373217592591</v>
          </cell>
          <cell r="AA73" t="str">
            <v>Nguyen Thai</v>
          </cell>
          <cell r="AB73">
            <v>42922.372997685183</v>
          </cell>
          <cell r="AC73" t="str">
            <v>Nguyen Thai</v>
          </cell>
          <cell r="AD73" t="str">
            <v>Approval</v>
          </cell>
          <cell r="AE73">
            <v>42922.376006944447</v>
          </cell>
          <cell r="AF73">
            <v>42929.573993055557</v>
          </cell>
          <cell r="AG73">
            <v>42929.573923611111</v>
          </cell>
          <cell r="AH73" t="str">
            <v>Le Quang Thong</v>
          </cell>
          <cell r="AI73">
            <v>42929.580879629626</v>
          </cell>
          <cell r="AJ73" t="str">
            <v>Le Quang Thong</v>
          </cell>
          <cell r="AK73">
            <v>42929.58121527778</v>
          </cell>
          <cell r="AL73" t="str">
            <v>Le Quang Thong</v>
          </cell>
          <cell r="AM73">
            <v>42949.652928240743</v>
          </cell>
          <cell r="AN73" t="str">
            <v>daniel</v>
          </cell>
        </row>
        <row r="74">
          <cell r="B74" t="str">
            <v>FMSV2017030017</v>
          </cell>
          <cell r="C74" t="str">
            <v>Bach Mai Hospital</v>
          </cell>
          <cell r="D74" t="str">
            <v>North</v>
          </cell>
          <cell r="E74" t="str">
            <v>EC-600WI</v>
          </cell>
          <cell r="F74" t="str">
            <v>1C692K141</v>
          </cell>
          <cell r="G74">
            <v>41923</v>
          </cell>
          <cell r="H74">
            <v>43749</v>
          </cell>
          <cell r="I74" t="str">
            <v/>
          </cell>
          <cell r="J74" t="str">
            <v>Completed</v>
          </cell>
          <cell r="K74" t="str">
            <v>FMSV2016120009</v>
          </cell>
          <cell r="L74">
            <v>42726</v>
          </cell>
          <cell r="M74">
            <v>42803.387442129628</v>
          </cell>
          <cell r="N74" t="str">
            <v>Nguyen Thai</v>
          </cell>
          <cell r="O74" t="str">
            <v/>
          </cell>
          <cell r="P74">
            <v>42949.657141203701</v>
          </cell>
          <cell r="Q74">
            <v>42803.387673611112</v>
          </cell>
          <cell r="R74" t="str">
            <v>Nguyen Thai</v>
          </cell>
          <cell r="S74">
            <v>42803.398622685185</v>
          </cell>
          <cell r="T74" t="str">
            <v>CHA was not image with 00055 code_x000D_
PCB is good condition</v>
          </cell>
          <cell r="U74" t="str">
            <v/>
          </cell>
          <cell r="V74" t="str">
            <v>Major</v>
          </cell>
          <cell r="W74" t="str">
            <v>CHA.</v>
          </cell>
          <cell r="X74" t="str">
            <v/>
          </cell>
          <cell r="Y74" t="str">
            <v>Nguyen Thai</v>
          </cell>
          <cell r="Z74">
            <v>42937.375925925924</v>
          </cell>
          <cell r="AA74" t="str">
            <v>Nguyen Thai</v>
          </cell>
          <cell r="AB74">
            <v>42937.374606481484</v>
          </cell>
          <cell r="AC74" t="str">
            <v>Nguyen Thai</v>
          </cell>
          <cell r="AD74" t="str">
            <v>Approval</v>
          </cell>
          <cell r="AE74">
            <v>42937.376296296294</v>
          </cell>
          <cell r="AF74">
            <v>42941.556655092594</v>
          </cell>
          <cell r="AG74">
            <v>42941.556562500002</v>
          </cell>
          <cell r="AH74" t="str">
            <v>Le Quang Thong</v>
          </cell>
          <cell r="AI74">
            <v>42941.586134259262</v>
          </cell>
          <cell r="AJ74" t="str">
            <v>Nguyen Thai</v>
          </cell>
          <cell r="AK74">
            <v>42941.58662037037</v>
          </cell>
          <cell r="AL74" t="str">
            <v>Nguyen Thai</v>
          </cell>
          <cell r="AM74">
            <v>42949.657141203701</v>
          </cell>
          <cell r="AN74" t="str">
            <v>daniel</v>
          </cell>
        </row>
        <row r="75">
          <cell r="B75" t="str">
            <v>FMSV2017050003</v>
          </cell>
          <cell r="C75" t="str">
            <v>Hoan My Da Nang Hospital</v>
          </cell>
          <cell r="D75" t="str">
            <v>South</v>
          </cell>
          <cell r="E75" t="str">
            <v>EC-250WL5</v>
          </cell>
          <cell r="F75" t="str">
            <v>1C309K068</v>
          </cell>
          <cell r="G75">
            <v>42367</v>
          </cell>
          <cell r="H75">
            <v>42733</v>
          </cell>
          <cell r="I75" t="str">
            <v/>
          </cell>
          <cell r="J75" t="str">
            <v>Completed</v>
          </cell>
          <cell r="K75" t="str">
            <v>FMSV2016120017</v>
          </cell>
          <cell r="L75">
            <v>42739</v>
          </cell>
          <cell r="M75">
            <v>42863.656458333331</v>
          </cell>
          <cell r="N75" t="str">
            <v>Nguyen Thai</v>
          </cell>
          <cell r="O75" t="str">
            <v>Repair</v>
          </cell>
          <cell r="P75">
            <v>42949.657395833332</v>
          </cell>
          <cell r="Q75">
            <v>42863.657337962963</v>
          </cell>
          <cell r="R75" t="str">
            <v>Nguyen Thai</v>
          </cell>
          <cell r="S75">
            <v>42913.333587962959</v>
          </cell>
          <cell r="T75" t="str">
            <v>UP wire was broken at OSA</v>
          </cell>
          <cell r="U75" t="str">
            <v/>
          </cell>
          <cell r="V75" t="str">
            <v>Major</v>
          </cell>
          <cell r="W75" t="str">
            <v>BSA.</v>
          </cell>
          <cell r="X75" t="str">
            <v/>
          </cell>
          <cell r="Y75" t="str">
            <v>Nguyen Thai</v>
          </cell>
          <cell r="Z75">
            <v>42913.335115740738</v>
          </cell>
          <cell r="AA75" t="str">
            <v>Nguyen Thai</v>
          </cell>
          <cell r="AB75">
            <v>42913.334988425922</v>
          </cell>
          <cell r="AC75" t="str">
            <v>Nguyen Thai</v>
          </cell>
          <cell r="AD75" t="str">
            <v>Approval</v>
          </cell>
          <cell r="AE75">
            <v>42913.335266203707</v>
          </cell>
          <cell r="AF75">
            <v>42929.658622685187</v>
          </cell>
          <cell r="AG75">
            <v>42929.658391203702</v>
          </cell>
          <cell r="AH75" t="str">
            <v>Nguyen Thai</v>
          </cell>
          <cell r="AI75">
            <v>42929.658773148149</v>
          </cell>
          <cell r="AJ75" t="str">
            <v>Nguyen Thai</v>
          </cell>
          <cell r="AK75">
            <v>42929.658993055556</v>
          </cell>
          <cell r="AL75" t="str">
            <v>Nguyen Thai</v>
          </cell>
          <cell r="AM75">
            <v>42949.657395833332</v>
          </cell>
          <cell r="AN75" t="str">
            <v>daniel</v>
          </cell>
        </row>
        <row r="76">
          <cell r="B76" t="str">
            <v>FMSV2017050004</v>
          </cell>
          <cell r="C76" t="str">
            <v>Tam Tri Da Nang Hospital</v>
          </cell>
          <cell r="D76" t="str">
            <v>South</v>
          </cell>
          <cell r="E76" t="str">
            <v>EC-201WL</v>
          </cell>
          <cell r="F76" t="str">
            <v>RC323A133</v>
          </cell>
          <cell r="G76">
            <v>41283</v>
          </cell>
          <cell r="H76">
            <v>41648</v>
          </cell>
          <cell r="I76" t="str">
            <v/>
          </cell>
          <cell r="J76" t="str">
            <v>Completed</v>
          </cell>
          <cell r="K76" t="str">
            <v>FMSV2016080015</v>
          </cell>
          <cell r="L76">
            <v>42607</v>
          </cell>
          <cell r="M76">
            <v>42867.424212962964</v>
          </cell>
          <cell r="N76" t="str">
            <v>Le Quang Thong</v>
          </cell>
          <cell r="O76" t="str">
            <v>-</v>
          </cell>
          <cell r="P76">
            <v>42949.658356481479</v>
          </cell>
          <cell r="Q76">
            <v>42867.427708333336</v>
          </cell>
          <cell r="R76" t="str">
            <v>Le Quang Thong</v>
          </cell>
          <cell r="S76">
            <v>42867.450243055559</v>
          </cell>
          <cell r="T76" t="str">
            <v>CHA was damaged &amp; scope leaked</v>
          </cell>
          <cell r="U76" t="str">
            <v/>
          </cell>
          <cell r="V76" t="str">
            <v>Major</v>
          </cell>
          <cell r="W76" t="str">
            <v>CHA.</v>
          </cell>
          <cell r="X76" t="str">
            <v/>
          </cell>
          <cell r="Y76" t="str">
            <v>Nguyen Thai</v>
          </cell>
          <cell r="Z76">
            <v>42930.416666666664</v>
          </cell>
          <cell r="AA76" t="str">
            <v>Nguyen Thai</v>
          </cell>
          <cell r="AB76">
            <v>42930.416458333333</v>
          </cell>
          <cell r="AC76" t="str">
            <v>Nguyen Thai</v>
          </cell>
          <cell r="AD76" t="str">
            <v>Approval</v>
          </cell>
          <cell r="AE76">
            <v>42930.463680555556</v>
          </cell>
          <cell r="AF76">
            <v>42937.379270833335</v>
          </cell>
          <cell r="AG76">
            <v>42937.379340277781</v>
          </cell>
          <cell r="AH76" t="str">
            <v>hoang</v>
          </cell>
          <cell r="AI76">
            <v>42937.393796296295</v>
          </cell>
          <cell r="AJ76" t="str">
            <v>Nguyen Thai</v>
          </cell>
          <cell r="AK76">
            <v>42937.397083333337</v>
          </cell>
          <cell r="AL76" t="str">
            <v>Nguyen Thai</v>
          </cell>
          <cell r="AM76">
            <v>42949.658356481479</v>
          </cell>
          <cell r="AN76" t="str">
            <v>daniel</v>
          </cell>
        </row>
        <row r="77">
          <cell r="B77" t="str">
            <v>FMSV2017050015</v>
          </cell>
          <cell r="C77" t="str">
            <v>Thai Binh Hospital</v>
          </cell>
          <cell r="D77" t="str">
            <v>North</v>
          </cell>
          <cell r="E77" t="str">
            <v>EG-530WR</v>
          </cell>
          <cell r="F77" t="str">
            <v>2G361K691</v>
          </cell>
          <cell r="G77" t="str">
            <v/>
          </cell>
          <cell r="H77">
            <v>43224</v>
          </cell>
          <cell r="I77" t="str">
            <v/>
          </cell>
          <cell r="J77" t="str">
            <v>Completed</v>
          </cell>
          <cell r="K77" t="str">
            <v/>
          </cell>
          <cell r="L77" t="str">
            <v/>
          </cell>
          <cell r="M77">
            <v>42886.592511574076</v>
          </cell>
          <cell r="N77" t="str">
            <v>Nguyen Thai</v>
          </cell>
          <cell r="O77" t="str">
            <v>Warranty-FFVN-1706015</v>
          </cell>
          <cell r="P77">
            <v>42949.659641203703</v>
          </cell>
          <cell r="Q77">
            <v>42886.593518518515</v>
          </cell>
          <cell r="R77" t="str">
            <v>Nguyen Thai</v>
          </cell>
          <cell r="S77">
            <v>42927.495011574072</v>
          </cell>
          <cell r="T77" t="str">
            <v>FCT was restriction &amp; rotation at DTA._x000D_
Good Image</v>
          </cell>
          <cell r="U77">
            <v>154</v>
          </cell>
          <cell r="V77" t="str">
            <v>Minor</v>
          </cell>
          <cell r="W77" t="str">
            <v>FCT.</v>
          </cell>
          <cell r="X77" t="str">
            <v>1] FCT unabke to pass BF out at DTE._x000D_
2] FCT is loose from pipe.</v>
          </cell>
          <cell r="Y77" t="str">
            <v>hoang</v>
          </cell>
          <cell r="Z77">
            <v>42928.401041666664</v>
          </cell>
          <cell r="AA77" t="str">
            <v>Nguyen Thai</v>
          </cell>
          <cell r="AB77">
            <v>42928.400636574072</v>
          </cell>
          <cell r="AC77" t="str">
            <v>Nguyen Thai</v>
          </cell>
          <cell r="AD77" t="str">
            <v>Approval</v>
          </cell>
          <cell r="AE77">
            <v>42928.443923611114</v>
          </cell>
          <cell r="AF77">
            <v>42930.490624999999</v>
          </cell>
          <cell r="AG77">
            <v>42930.490682870368</v>
          </cell>
          <cell r="AH77" t="str">
            <v>hoang</v>
          </cell>
          <cell r="AI77">
            <v>42930.589733796296</v>
          </cell>
          <cell r="AJ77" t="str">
            <v>Nguyen Thai</v>
          </cell>
          <cell r="AK77">
            <v>42930.589953703704</v>
          </cell>
          <cell r="AL77" t="str">
            <v>Nguyen Thai</v>
          </cell>
          <cell r="AM77">
            <v>42949.659641203703</v>
          </cell>
          <cell r="AN77" t="str">
            <v>daniel</v>
          </cell>
        </row>
        <row r="78">
          <cell r="B78" t="str">
            <v>FMSV2017060001</v>
          </cell>
          <cell r="C78" t="str">
            <v>HAI DUONG INTERNATIONAL CLINIC</v>
          </cell>
          <cell r="D78" t="str">
            <v>North</v>
          </cell>
          <cell r="E78" t="str">
            <v>VP-3500</v>
          </cell>
          <cell r="F78" t="str">
            <v>2V609K115</v>
          </cell>
          <cell r="G78">
            <v>42741</v>
          </cell>
          <cell r="H78">
            <v>43106</v>
          </cell>
          <cell r="I78" t="str">
            <v/>
          </cell>
          <cell r="J78" t="str">
            <v>Completed</v>
          </cell>
          <cell r="K78" t="str">
            <v/>
          </cell>
          <cell r="L78" t="str">
            <v/>
          </cell>
          <cell r="M78">
            <v>42900.403599537036</v>
          </cell>
          <cell r="N78" t="str">
            <v>Nguyen Thai</v>
          </cell>
          <cell r="O78" t="str">
            <v>Warranty-FFVN-1706017-Network connection not working.</v>
          </cell>
          <cell r="P78">
            <v>42949.660011574073</v>
          </cell>
          <cell r="Q78">
            <v>42900.403969907406</v>
          </cell>
          <cell r="R78" t="str">
            <v>Nguyen Thai</v>
          </cell>
          <cell r="S78">
            <v>42905.602060185185</v>
          </cell>
          <cell r="T78" t="str">
            <v>Can not connect with PC via network</v>
          </cell>
          <cell r="U78" t="str">
            <v/>
          </cell>
          <cell r="V78" t="str">
            <v>Minor</v>
          </cell>
          <cell r="W78" t="str">
            <v>PCB</v>
          </cell>
          <cell r="X78" t="str">
            <v>Network connection is not function, confirmed that Main PCB is faulty with good unit.</v>
          </cell>
          <cell r="Y78" t="str">
            <v>Nguyen Thai</v>
          </cell>
          <cell r="Z78">
            <v>42937.402627314812</v>
          </cell>
          <cell r="AA78" t="str">
            <v>Nguyen Thai</v>
          </cell>
          <cell r="AB78">
            <v>42905.611886574072</v>
          </cell>
          <cell r="AC78" t="str">
            <v>Nguyen Thai</v>
          </cell>
          <cell r="AD78" t="str">
            <v>Approval</v>
          </cell>
          <cell r="AE78">
            <v>42937.402951388889</v>
          </cell>
          <cell r="AF78">
            <v>42941.685381944444</v>
          </cell>
          <cell r="AG78">
            <v>42941.684988425928</v>
          </cell>
          <cell r="AH78" t="str">
            <v>Son Anh Doan</v>
          </cell>
          <cell r="AI78">
            <v>42941.687256944446</v>
          </cell>
          <cell r="AJ78" t="str">
            <v>Nguyen Thai</v>
          </cell>
          <cell r="AK78">
            <v>42941.68886574074</v>
          </cell>
          <cell r="AL78" t="str">
            <v>Son Anh Doan</v>
          </cell>
          <cell r="AM78">
            <v>42949.660011574073</v>
          </cell>
          <cell r="AN78" t="str">
            <v>daniel</v>
          </cell>
        </row>
        <row r="79">
          <cell r="B79" t="str">
            <v>FMSV2017060002</v>
          </cell>
          <cell r="C79" t="str">
            <v>Vietnam – Cuba Donghoi Friendship Hospital</v>
          </cell>
          <cell r="D79" t="str">
            <v>North</v>
          </cell>
          <cell r="E79" t="str">
            <v>VP-4450HD</v>
          </cell>
          <cell r="F79" t="str">
            <v>2V567K743</v>
          </cell>
          <cell r="G79">
            <v>42685</v>
          </cell>
          <cell r="H79">
            <v>43050</v>
          </cell>
          <cell r="I79" t="str">
            <v/>
          </cell>
          <cell r="J79" t="str">
            <v>Completed</v>
          </cell>
          <cell r="K79" t="str">
            <v/>
          </cell>
          <cell r="L79" t="str">
            <v/>
          </cell>
          <cell r="M79">
            <v>42905.371805555558</v>
          </cell>
          <cell r="N79" t="str">
            <v>Nguyen Thai</v>
          </cell>
          <cell r="O79" t="str">
            <v>Warranty-FFVN-1706018-Image noise.</v>
          </cell>
          <cell r="P79">
            <v>42949.660474537035</v>
          </cell>
          <cell r="Q79">
            <v>42905.37222222222</v>
          </cell>
          <cell r="R79" t="str">
            <v>Nguyen Thai</v>
          </cell>
          <cell r="S79">
            <v>42905.604548611111</v>
          </cell>
          <cell r="T79" t="str">
            <v>Image was abnormal &amp; noise</v>
          </cell>
          <cell r="U79" t="str">
            <v/>
          </cell>
          <cell r="V79" t="str">
            <v>Other</v>
          </cell>
          <cell r="W79" t="str">
            <v>PCB.</v>
          </cell>
          <cell r="X79" t="str">
            <v>Patient Circuit PCB is faulty.</v>
          </cell>
          <cell r="Y79" t="str">
            <v>Nguyen Thai</v>
          </cell>
          <cell r="Z79">
            <v>42937.40347222222</v>
          </cell>
          <cell r="AA79" t="str">
            <v>Nguyen Thai</v>
          </cell>
          <cell r="AB79">
            <v>42905.611574074072</v>
          </cell>
          <cell r="AC79" t="str">
            <v>Nguyen Thai</v>
          </cell>
          <cell r="AD79" t="str">
            <v>Approval</v>
          </cell>
          <cell r="AE79">
            <v>42941.687673611108</v>
          </cell>
          <cell r="AF79">
            <v>42941.687777777777</v>
          </cell>
          <cell r="AG79">
            <v>42941.687592592592</v>
          </cell>
          <cell r="AH79" t="str">
            <v>Son Anh Doan</v>
          </cell>
          <cell r="AI79">
            <v>42941.688148148147</v>
          </cell>
          <cell r="AJ79" t="str">
            <v>Nguyen Thai</v>
          </cell>
          <cell r="AK79">
            <v>42941.689710648148</v>
          </cell>
          <cell r="AL79" t="str">
            <v>Son Anh Doan</v>
          </cell>
          <cell r="AM79">
            <v>42949.660474537035</v>
          </cell>
          <cell r="AN79" t="str">
            <v>daniel</v>
          </cell>
        </row>
        <row r="80">
          <cell r="B80" t="str">
            <v>FMSV2017060003</v>
          </cell>
          <cell r="C80" t="str">
            <v>Northwestern Nghe An hospital</v>
          </cell>
          <cell r="D80" t="str">
            <v>North</v>
          </cell>
          <cell r="E80" t="str">
            <v>EPX-2500(230V)</v>
          </cell>
          <cell r="F80" t="str">
            <v>1V564K511</v>
          </cell>
          <cell r="G80">
            <v>42593</v>
          </cell>
          <cell r="H80">
            <v>42958</v>
          </cell>
          <cell r="I80" t="str">
            <v/>
          </cell>
          <cell r="J80" t="str">
            <v>Completed</v>
          </cell>
          <cell r="K80" t="str">
            <v/>
          </cell>
          <cell r="L80" t="str">
            <v/>
          </cell>
          <cell r="M80">
            <v>42905.419629629629</v>
          </cell>
          <cell r="N80" t="str">
            <v>Nguyen Thai</v>
          </cell>
          <cell r="O80" t="str">
            <v>Warranty-FFVN-1706016-Front Panel switched no functions.</v>
          </cell>
          <cell r="P80">
            <v>42949.661516203705</v>
          </cell>
          <cell r="Q80">
            <v>42905.42046296296</v>
          </cell>
          <cell r="R80" t="str">
            <v>Nguyen Thai</v>
          </cell>
          <cell r="S80">
            <v>42905.607465277775</v>
          </cell>
          <cell r="T80" t="str">
            <v>the system stopped work</v>
          </cell>
          <cell r="U80" t="str">
            <v/>
          </cell>
          <cell r="V80" t="str">
            <v>Other</v>
          </cell>
          <cell r="W80" t="str">
            <v>LPS.</v>
          </cell>
          <cell r="X80" t="str">
            <v>Lamp Power Supply unit is faulty.</v>
          </cell>
          <cell r="Y80" t="str">
            <v>Nguyen Thai</v>
          </cell>
          <cell r="Z80">
            <v>42937.40457175926</v>
          </cell>
          <cell r="AA80" t="str">
            <v>Nguyen Thai</v>
          </cell>
          <cell r="AB80">
            <v>42905.610844907409</v>
          </cell>
          <cell r="AC80" t="str">
            <v>Nguyen Thai</v>
          </cell>
          <cell r="AD80" t="str">
            <v>Approval</v>
          </cell>
          <cell r="AE80">
            <v>42941.688310185185</v>
          </cell>
          <cell r="AF80">
            <v>42941.688333333332</v>
          </cell>
          <cell r="AG80">
            <v>42941.688171296293</v>
          </cell>
          <cell r="AH80" t="str">
            <v>Son Anh Doan</v>
          </cell>
          <cell r="AI80">
            <v>42941.688530092593</v>
          </cell>
          <cell r="AJ80" t="str">
            <v>Nguyen Thai</v>
          </cell>
          <cell r="AK80">
            <v>42941.690474537034</v>
          </cell>
          <cell r="AL80" t="str">
            <v>Son Anh Doan</v>
          </cell>
          <cell r="AM80">
            <v>42949.661516203705</v>
          </cell>
          <cell r="AN80" t="str">
            <v>daniel</v>
          </cell>
        </row>
        <row r="81">
          <cell r="B81" t="str">
            <v>FMSV2017060006</v>
          </cell>
          <cell r="C81" t="str">
            <v>115 PEOPLE HOSPITAL</v>
          </cell>
          <cell r="D81" t="str">
            <v>South</v>
          </cell>
          <cell r="E81" t="str">
            <v>EC-600WI</v>
          </cell>
          <cell r="F81" t="str">
            <v>1C692K648</v>
          </cell>
          <cell r="G81">
            <v>42746</v>
          </cell>
          <cell r="H81">
            <v>43111</v>
          </cell>
          <cell r="I81" t="str">
            <v/>
          </cell>
          <cell r="J81" t="str">
            <v>Completed</v>
          </cell>
          <cell r="K81" t="str">
            <v/>
          </cell>
          <cell r="L81" t="str">
            <v/>
          </cell>
          <cell r="M81">
            <v>42913.335960648146</v>
          </cell>
          <cell r="N81" t="str">
            <v>Nguyen Thai</v>
          </cell>
          <cell r="O81" t="str">
            <v>Warranty FFVN-1706019=LGB is broken &amp; BSA is broken at DOWN wire.</v>
          </cell>
          <cell r="P81">
            <v>42949.662395833337</v>
          </cell>
          <cell r="Q81">
            <v>42913.336226851854</v>
          </cell>
          <cell r="R81" t="str">
            <v>Nguyen Thai</v>
          </cell>
          <cell r="S81">
            <v>42913.370081018518</v>
          </cell>
          <cell r="T81" t="str">
            <v>LGB was cracked_x000D_
BSA loosing and Spring of BSA wire is dislodged</v>
          </cell>
          <cell r="U81">
            <v>257</v>
          </cell>
          <cell r="V81" t="str">
            <v>Major</v>
          </cell>
          <cell r="W81" t="str">
            <v>LGB. BSA.</v>
          </cell>
          <cell r="X81" t="str">
            <v/>
          </cell>
          <cell r="Y81" t="str">
            <v>Nguyen Thai</v>
          </cell>
          <cell r="Z81">
            <v>42926.376331018517</v>
          </cell>
          <cell r="AA81" t="str">
            <v>Nguyen Thai</v>
          </cell>
          <cell r="AB81">
            <v>42915.482152777775</v>
          </cell>
          <cell r="AC81" t="str">
            <v>Nguyen Thai</v>
          </cell>
          <cell r="AD81" t="str">
            <v>Approval</v>
          </cell>
          <cell r="AE81">
            <v>42926.377175925925</v>
          </cell>
          <cell r="AF81">
            <v>42929.666516203702</v>
          </cell>
          <cell r="AG81">
            <v>42929.666331018518</v>
          </cell>
          <cell r="AH81" t="str">
            <v>Nguyen Thai</v>
          </cell>
          <cell r="AI81">
            <v>42929.666631944441</v>
          </cell>
          <cell r="AJ81" t="str">
            <v>Nguyen Thai</v>
          </cell>
          <cell r="AK81">
            <v>42930.586493055554</v>
          </cell>
          <cell r="AL81" t="str">
            <v>Nguyen Thai</v>
          </cell>
          <cell r="AM81">
            <v>42949.662395833337</v>
          </cell>
          <cell r="AN81" t="str">
            <v>daniel</v>
          </cell>
        </row>
        <row r="82">
          <cell r="B82" t="str">
            <v>FMSV2017060023</v>
          </cell>
          <cell r="C82" t="str">
            <v>Hue University of Medicine and Pharmacy - Ginec</v>
          </cell>
          <cell r="D82" t="str">
            <v>South</v>
          </cell>
          <cell r="E82" t="str">
            <v>EC-530WI3</v>
          </cell>
          <cell r="F82" t="str">
            <v>2C642D165</v>
          </cell>
          <cell r="G82">
            <v>41589</v>
          </cell>
          <cell r="H82">
            <v>43414</v>
          </cell>
          <cell r="I82" t="str">
            <v/>
          </cell>
          <cell r="J82" t="str">
            <v>Completed</v>
          </cell>
          <cell r="K82" t="str">
            <v>FMSV2016010002</v>
          </cell>
          <cell r="L82">
            <v>42395</v>
          </cell>
          <cell r="M82">
            <v>42915.460416666669</v>
          </cell>
          <cell r="N82" t="str">
            <v>Nguyen Thai</v>
          </cell>
          <cell r="O82" t="str">
            <v>FOC</v>
          </cell>
          <cell r="P82">
            <v>42949.662939814814</v>
          </cell>
          <cell r="Q82">
            <v>42915.46365740741</v>
          </cell>
          <cell r="R82" t="str">
            <v>Nguyen Thai</v>
          </cell>
          <cell r="S82">
            <v>42915.468391203707</v>
          </cell>
          <cell r="T82" t="str">
            <v>FCT&amp; WJ tube are leaked</v>
          </cell>
          <cell r="U82" t="str">
            <v/>
          </cell>
          <cell r="V82" t="str">
            <v>Minor</v>
          </cell>
          <cell r="W82" t="str">
            <v>WJT.</v>
          </cell>
          <cell r="X82" t="str">
            <v/>
          </cell>
          <cell r="Y82" t="str">
            <v>Nguyen Thai</v>
          </cell>
          <cell r="Z82">
            <v>42941.580914351849</v>
          </cell>
          <cell r="AA82" t="str">
            <v>Nguyen Thai</v>
          </cell>
          <cell r="AB82">
            <v>42941.579942129632</v>
          </cell>
          <cell r="AC82" t="str">
            <v>Nguyen Thai</v>
          </cell>
          <cell r="AD82" t="str">
            <v>Approval</v>
          </cell>
          <cell r="AE82">
            <v>42941.581157407411</v>
          </cell>
          <cell r="AF82">
            <v>42947.431944444441</v>
          </cell>
          <cell r="AG82">
            <v>42947.431898148148</v>
          </cell>
          <cell r="AH82" t="str">
            <v>Nguyen Thai</v>
          </cell>
          <cell r="AI82">
            <v>42947.432025462964</v>
          </cell>
          <cell r="AJ82" t="str">
            <v>Nguyen Thai</v>
          </cell>
          <cell r="AK82">
            <v>42947.432280092595</v>
          </cell>
          <cell r="AL82" t="str">
            <v>Nguyen Thai</v>
          </cell>
          <cell r="AM82">
            <v>42949.662939814814</v>
          </cell>
          <cell r="AN82" t="str">
            <v>daniel</v>
          </cell>
        </row>
        <row r="83">
          <cell r="B83" t="str">
            <v>FMSV2017060025</v>
          </cell>
          <cell r="C83" t="str">
            <v>Bai Chay Hospital</v>
          </cell>
          <cell r="D83" t="str">
            <v>North</v>
          </cell>
          <cell r="E83" t="str">
            <v>EC-600WI</v>
          </cell>
          <cell r="F83" t="str">
            <v>1C692K270</v>
          </cell>
          <cell r="G83">
            <v>42327</v>
          </cell>
          <cell r="H83">
            <v>42693</v>
          </cell>
          <cell r="I83" t="str">
            <v/>
          </cell>
          <cell r="J83" t="str">
            <v>Completed</v>
          </cell>
          <cell r="K83" t="str">
            <v>FMSV2017010003</v>
          </cell>
          <cell r="L83">
            <v>42751</v>
          </cell>
          <cell r="M83">
            <v>42916.41946759259</v>
          </cell>
          <cell r="N83" t="str">
            <v>Nguyen Thai</v>
          </cell>
          <cell r="O83" t="str">
            <v>Repair</v>
          </cell>
          <cell r="P83">
            <v>42949.663437499999</v>
          </cell>
          <cell r="Q83">
            <v>42916.419988425929</v>
          </cell>
          <cell r="R83" t="str">
            <v>Nguyen Thai</v>
          </cell>
          <cell r="S83">
            <v>42916.420405092591</v>
          </cell>
          <cell r="T83" t="str">
            <v>UP wire is broken at BSA</v>
          </cell>
          <cell r="U83" t="str">
            <v/>
          </cell>
          <cell r="V83" t="str">
            <v>Major</v>
          </cell>
          <cell r="W83" t="str">
            <v>BSA.</v>
          </cell>
          <cell r="X83" t="str">
            <v/>
          </cell>
          <cell r="Y83" t="str">
            <v>Nguyen Thai</v>
          </cell>
          <cell r="Z83">
            <v>42937.378182870372</v>
          </cell>
          <cell r="AA83" t="str">
            <v>Nguyen Thai</v>
          </cell>
          <cell r="AB83">
            <v>42937.377962962964</v>
          </cell>
          <cell r="AC83" t="str">
            <v>Nguyen Thai</v>
          </cell>
          <cell r="AD83" t="str">
            <v>Approval</v>
          </cell>
          <cell r="AE83">
            <v>42941.55740740741</v>
          </cell>
          <cell r="AF83">
            <v>42947.381041666667</v>
          </cell>
          <cell r="AG83">
            <v>42947.380995370368</v>
          </cell>
          <cell r="AH83" t="str">
            <v>Le Quang Thong</v>
          </cell>
          <cell r="AI83">
            <v>42947.399884259263</v>
          </cell>
          <cell r="AJ83" t="str">
            <v>Nguyen Thai</v>
          </cell>
          <cell r="AK83">
            <v>42947.400081018517</v>
          </cell>
          <cell r="AL83" t="str">
            <v>Nguyen Thai</v>
          </cell>
          <cell r="AM83">
            <v>42949.663437499999</v>
          </cell>
          <cell r="AN83" t="str">
            <v>daniel</v>
          </cell>
        </row>
        <row r="84">
          <cell r="B84" t="str">
            <v>FMSV2017070007</v>
          </cell>
          <cell r="C84" t="str">
            <v>Do Luong Nghe An Hospital</v>
          </cell>
          <cell r="D84" t="str">
            <v>South</v>
          </cell>
          <cell r="E84" t="str">
            <v>EG-201FP</v>
          </cell>
          <cell r="F84" t="str">
            <v>RG229A033</v>
          </cell>
          <cell r="G84" t="str">
            <v/>
          </cell>
          <cell r="H84">
            <v>41435</v>
          </cell>
          <cell r="I84" t="str">
            <v/>
          </cell>
          <cell r="J84" t="str">
            <v>Completed</v>
          </cell>
          <cell r="K84" t="str">
            <v/>
          </cell>
          <cell r="L84" t="str">
            <v/>
          </cell>
          <cell r="M84">
            <v>42934.348020833335</v>
          </cell>
          <cell r="N84" t="str">
            <v>Nguyen Thai</v>
          </cell>
          <cell r="O84" t="str">
            <v>Chargeable repair</v>
          </cell>
          <cell r="P84">
            <v>42949.664270833331</v>
          </cell>
          <cell r="Q84">
            <v>42934.348680555559</v>
          </cell>
          <cell r="R84" t="str">
            <v>Nguyen Thai</v>
          </cell>
          <cell r="S84">
            <v>42934.350324074076</v>
          </cell>
          <cell r="T84" t="str">
            <v xml:space="preserve">LGB is broken, </v>
          </cell>
          <cell r="U84" t="str">
            <v/>
          </cell>
          <cell r="V84" t="str">
            <v>Major</v>
          </cell>
          <cell r="W84" t="str">
            <v>LGB.</v>
          </cell>
          <cell r="X84" t="str">
            <v/>
          </cell>
          <cell r="Y84" t="str">
            <v>Nguyen Thai</v>
          </cell>
          <cell r="Z84">
            <v>42934.352511574078</v>
          </cell>
          <cell r="AA84" t="str">
            <v>Nguyen Thai</v>
          </cell>
          <cell r="AB84">
            <v>42934.351284722223</v>
          </cell>
          <cell r="AC84" t="str">
            <v>Nguyen Thai</v>
          </cell>
          <cell r="AD84" t="str">
            <v>Approval</v>
          </cell>
          <cell r="AE84">
            <v>42934.352719907409</v>
          </cell>
          <cell r="AF84">
            <v>42937.379583333335</v>
          </cell>
          <cell r="AG84">
            <v>42937.379513888889</v>
          </cell>
          <cell r="AH84" t="str">
            <v>Nguyen Thai</v>
          </cell>
          <cell r="AI84">
            <v>42937.379687499997</v>
          </cell>
          <cell r="AJ84" t="str">
            <v>Nguyen Thai</v>
          </cell>
          <cell r="AK84">
            <v>42937.380046296297</v>
          </cell>
          <cell r="AL84" t="str">
            <v>Nguyen Thai</v>
          </cell>
          <cell r="AM84">
            <v>42949.664270833331</v>
          </cell>
          <cell r="AN84" t="str">
            <v>daniel</v>
          </cell>
        </row>
        <row r="85">
          <cell r="B85" t="str">
            <v>FMSV2017070018</v>
          </cell>
          <cell r="C85" t="str">
            <v>FUJIFILM Vietnam Co., Ltd.</v>
          </cell>
          <cell r="D85" t="str">
            <v>Demo</v>
          </cell>
          <cell r="E85" t="str">
            <v>EN-450T5/W</v>
          </cell>
          <cell r="F85" t="str">
            <v>MC380A004</v>
          </cell>
          <cell r="G85">
            <v>41017</v>
          </cell>
          <cell r="H85" t="str">
            <v/>
          </cell>
          <cell r="I85" t="str">
            <v/>
          </cell>
          <cell r="J85" t="str">
            <v>Completed</v>
          </cell>
          <cell r="K85" t="str">
            <v/>
          </cell>
          <cell r="L85" t="str">
            <v/>
          </cell>
          <cell r="M85">
            <v>42937.462650462963</v>
          </cell>
          <cell r="N85" t="str">
            <v>Nguyen Thai</v>
          </cell>
          <cell r="O85" t="str">
            <v>FOC</v>
          </cell>
          <cell r="P85">
            <v>42949.664687500001</v>
          </cell>
          <cell r="Q85">
            <v>42937.463043981479</v>
          </cell>
          <cell r="R85" t="str">
            <v>Nguyen Thai</v>
          </cell>
          <cell r="S85">
            <v>42943.613125000003</v>
          </cell>
          <cell r="T85" t="str">
            <v>Leaked at Distal End positon</v>
          </cell>
          <cell r="U85" t="str">
            <v/>
          </cell>
          <cell r="V85" t="str">
            <v/>
          </cell>
          <cell r="W85" t="str">
            <v>Repair Leaked</v>
          </cell>
          <cell r="X85" t="str">
            <v/>
          </cell>
          <cell r="Y85" t="str">
            <v>hoang</v>
          </cell>
          <cell r="Z85">
            <v>42943.615555555552</v>
          </cell>
          <cell r="AA85" t="str">
            <v>Le Quang Thong</v>
          </cell>
          <cell r="AB85">
            <v>42943.614212962966</v>
          </cell>
          <cell r="AC85" t="str">
            <v>hoang</v>
          </cell>
          <cell r="AD85" t="str">
            <v>Approval</v>
          </cell>
          <cell r="AE85">
            <v>42944.337592592594</v>
          </cell>
          <cell r="AF85">
            <v>42947.358854166669</v>
          </cell>
          <cell r="AG85">
            <v>42947.358888888892</v>
          </cell>
          <cell r="AH85" t="str">
            <v>hoang</v>
          </cell>
          <cell r="AI85">
            <v>42947.359143518515</v>
          </cell>
          <cell r="AJ85" t="str">
            <v>hoang</v>
          </cell>
          <cell r="AK85">
            <v>42947.3593287037</v>
          </cell>
          <cell r="AL85" t="str">
            <v>hoang</v>
          </cell>
          <cell r="AM85">
            <v>42949.664687500001</v>
          </cell>
          <cell r="AN85" t="str">
            <v>daniel</v>
          </cell>
        </row>
        <row r="86">
          <cell r="B86" t="str">
            <v>FMSV2017030024</v>
          </cell>
          <cell r="C86" t="str">
            <v>Bach Mai Hospital</v>
          </cell>
          <cell r="D86" t="str">
            <v>North</v>
          </cell>
          <cell r="E86" t="str">
            <v>EG-530NW</v>
          </cell>
          <cell r="F86" t="str">
            <v>1G366K040</v>
          </cell>
          <cell r="G86">
            <v>41849</v>
          </cell>
          <cell r="H86" t="str">
            <v/>
          </cell>
          <cell r="I86" t="str">
            <v/>
          </cell>
          <cell r="J86" t="str">
            <v>Completed</v>
          </cell>
          <cell r="K86" t="str">
            <v>FMSV2016030012</v>
          </cell>
          <cell r="L86">
            <v>42522</v>
          </cell>
          <cell r="M86">
            <v>42818.499351851853</v>
          </cell>
          <cell r="N86" t="str">
            <v>Nguyen Thai</v>
          </cell>
          <cell r="O86" t="str">
            <v/>
          </cell>
          <cell r="P86">
            <v>42962.472743055558</v>
          </cell>
          <cell r="Q86">
            <v>42818.499456018515</v>
          </cell>
          <cell r="R86" t="str">
            <v>Nguyen Thai</v>
          </cell>
          <cell r="S86">
            <v>42818.504976851851</v>
          </cell>
          <cell r="T86" t="str">
            <v>black spots at 7o'clock_x000D_
scope was leaked</v>
          </cell>
          <cell r="U86" t="str">
            <v/>
          </cell>
          <cell r="V86" t="str">
            <v>Major</v>
          </cell>
          <cell r="W86" t="str">
            <v>ISA.</v>
          </cell>
          <cell r="X86" t="str">
            <v/>
          </cell>
          <cell r="Y86" t="str">
            <v>Nguyen Thai</v>
          </cell>
          <cell r="Z86">
            <v>42949.547106481485</v>
          </cell>
          <cell r="AA86" t="str">
            <v>Nguyen Thai</v>
          </cell>
          <cell r="AB86">
            <v>42949.373472222222</v>
          </cell>
          <cell r="AC86" t="str">
            <v>Le Quang Thong</v>
          </cell>
          <cell r="AD86" t="str">
            <v>Approval</v>
          </cell>
          <cell r="AE86">
            <v>42949.547256944446</v>
          </cell>
          <cell r="AF86">
            <v>42951.343912037039</v>
          </cell>
          <cell r="AG86">
            <v>42951.343842592592</v>
          </cell>
          <cell r="AH86" t="str">
            <v>Le Quang Thong</v>
          </cell>
          <cell r="AI86">
            <v>42951.384097222224</v>
          </cell>
          <cell r="AJ86" t="str">
            <v>Nguyen Thai</v>
          </cell>
          <cell r="AK86">
            <v>42951.384351851855</v>
          </cell>
          <cell r="AL86" t="str">
            <v>Nguyen Thai</v>
          </cell>
          <cell r="AM86">
            <v>42962.472743055558</v>
          </cell>
          <cell r="AN86" t="str">
            <v>daniel</v>
          </cell>
        </row>
        <row r="87">
          <cell r="B87" t="str">
            <v>FMSV2017040008</v>
          </cell>
          <cell r="C87" t="str">
            <v>Hanoi Medical University Hospital</v>
          </cell>
          <cell r="D87" t="str">
            <v>North</v>
          </cell>
          <cell r="E87" t="str">
            <v>EC-600WI</v>
          </cell>
          <cell r="F87" t="str">
            <v>1C692K470</v>
          </cell>
          <cell r="G87">
            <v>42508</v>
          </cell>
          <cell r="H87" t="str">
            <v/>
          </cell>
          <cell r="I87" t="str">
            <v/>
          </cell>
          <cell r="J87" t="str">
            <v>Completed</v>
          </cell>
          <cell r="K87" t="str">
            <v/>
          </cell>
          <cell r="L87" t="str">
            <v/>
          </cell>
          <cell r="M87">
            <v>42838.391828703701</v>
          </cell>
          <cell r="N87" t="str">
            <v>Nguyen Thai</v>
          </cell>
          <cell r="O87" t="str">
            <v xml:space="preserve">Warranty </v>
          </cell>
          <cell r="P87">
            <v>42962.473055555558</v>
          </cell>
          <cell r="Q87">
            <v>42838.392557870371</v>
          </cell>
          <cell r="R87" t="str">
            <v>Nguyen Thai</v>
          </cell>
          <cell r="S87">
            <v>42838.412141203706</v>
          </cell>
          <cell r="T87" t="str">
            <v>U/D wires were heavy torque</v>
          </cell>
          <cell r="U87" t="str">
            <v/>
          </cell>
          <cell r="V87" t="str">
            <v>Minor</v>
          </cell>
          <cell r="W87" t="str">
            <v>OSA.</v>
          </cell>
          <cell r="X87" t="str">
            <v/>
          </cell>
          <cell r="Y87" t="str">
            <v>Nguyen Thai</v>
          </cell>
          <cell r="Z87">
            <v>42957.638194444444</v>
          </cell>
          <cell r="AA87" t="str">
            <v>Nguyen Thai</v>
          </cell>
          <cell r="AB87">
            <v>42838.412800925929</v>
          </cell>
          <cell r="AC87" t="str">
            <v>Nguyen Thai</v>
          </cell>
          <cell r="AD87" t="str">
            <v>Approval</v>
          </cell>
          <cell r="AE87">
            <v>42957.638379629629</v>
          </cell>
          <cell r="AF87">
            <v>42958.448344907411</v>
          </cell>
          <cell r="AG87">
            <v>42958.448287037034</v>
          </cell>
          <cell r="AH87" t="str">
            <v>Le Quang Thong</v>
          </cell>
          <cell r="AI87">
            <v>42958.448518518519</v>
          </cell>
          <cell r="AJ87" t="str">
            <v>Le Quang Thong</v>
          </cell>
          <cell r="AK87">
            <v>42958.448888888888</v>
          </cell>
          <cell r="AL87" t="str">
            <v>Le Quang Thong</v>
          </cell>
          <cell r="AM87">
            <v>42962.473055555558</v>
          </cell>
          <cell r="AN87" t="str">
            <v>daniel</v>
          </cell>
        </row>
        <row r="88">
          <cell r="B88" t="str">
            <v>FMSV2017050013</v>
          </cell>
          <cell r="C88" t="str">
            <v>Nghe An Friendship General Hospital</v>
          </cell>
          <cell r="D88" t="str">
            <v>North</v>
          </cell>
          <cell r="E88" t="str">
            <v>EG-530WR</v>
          </cell>
          <cell r="F88" t="str">
            <v>2G361K799</v>
          </cell>
          <cell r="G88">
            <v>42788</v>
          </cell>
          <cell r="H88">
            <v>43153</v>
          </cell>
          <cell r="I88" t="str">
            <v/>
          </cell>
          <cell r="J88" t="str">
            <v>Completed</v>
          </cell>
          <cell r="K88" t="str">
            <v/>
          </cell>
          <cell r="L88" t="str">
            <v/>
          </cell>
          <cell r="M88">
            <v>42886.559560185182</v>
          </cell>
          <cell r="N88" t="str">
            <v>Nguyen Thai</v>
          </cell>
          <cell r="O88" t="str">
            <v>Warranty-FFVN-1706013</v>
          </cell>
          <cell r="P88">
            <v>42962.47347222222</v>
          </cell>
          <cell r="Q88">
            <v>42886.560335648152</v>
          </cell>
          <cell r="R88" t="str">
            <v>Nguyen Thai</v>
          </cell>
          <cell r="S88">
            <v>42916.452685185184</v>
          </cell>
          <cell r="T88" t="str">
            <v>FCT was restriction &amp; rotation nearly DTA _x000D_
Black spots on endoscpic</v>
          </cell>
          <cell r="U88">
            <v>1130</v>
          </cell>
          <cell r="V88" t="str">
            <v>Major</v>
          </cell>
          <cell r="W88" t="str">
            <v>FCT. CHA.</v>
          </cell>
          <cell r="X88" t="str">
            <v>1] Black-spot at 7 o'clock._x000D_
2] FCT is loose from pipe.</v>
          </cell>
          <cell r="Y88" t="str">
            <v>Nguyen Thai</v>
          </cell>
          <cell r="Z88">
            <v>42928.356226851851</v>
          </cell>
          <cell r="AA88" t="str">
            <v>Nguyen Thai</v>
          </cell>
          <cell r="AB88">
            <v>42916.453680555554</v>
          </cell>
          <cell r="AC88" t="str">
            <v>Nguyen Thai</v>
          </cell>
          <cell r="AD88" t="str">
            <v>Approval</v>
          </cell>
          <cell r="AE88">
            <v>42928.356412037036</v>
          </cell>
          <cell r="AF88">
            <v>42957.717303240737</v>
          </cell>
          <cell r="AG88">
            <v>42957.717326388891</v>
          </cell>
          <cell r="AH88" t="str">
            <v>hoang</v>
          </cell>
          <cell r="AI88">
            <v>42958.343275462961</v>
          </cell>
          <cell r="AJ88" t="str">
            <v>Nguyen Thai</v>
          </cell>
          <cell r="AK88">
            <v>42958.343576388892</v>
          </cell>
          <cell r="AL88" t="str">
            <v>Nguyen Thai</v>
          </cell>
          <cell r="AM88">
            <v>42962.47347222222</v>
          </cell>
          <cell r="AN88" t="str">
            <v>daniel</v>
          </cell>
        </row>
        <row r="89">
          <cell r="B89" t="str">
            <v>FMSV2017050014</v>
          </cell>
          <cell r="C89" t="str">
            <v>Nghe An Friendship General Hospital</v>
          </cell>
          <cell r="D89" t="str">
            <v>North</v>
          </cell>
          <cell r="E89" t="str">
            <v>EG-530WR</v>
          </cell>
          <cell r="F89" t="str">
            <v>2G361K829</v>
          </cell>
          <cell r="G89">
            <v>42788</v>
          </cell>
          <cell r="H89">
            <v>43153</v>
          </cell>
          <cell r="I89" t="str">
            <v/>
          </cell>
          <cell r="J89" t="str">
            <v>Completed</v>
          </cell>
          <cell r="K89" t="str">
            <v/>
          </cell>
          <cell r="L89" t="str">
            <v/>
          </cell>
          <cell r="M89">
            <v>42886.581585648149</v>
          </cell>
          <cell r="N89" t="str">
            <v>Nguyen Thai</v>
          </cell>
          <cell r="O89" t="str">
            <v>Warranty-FFVN-1706014</v>
          </cell>
          <cell r="P89">
            <v>42968.465775462966</v>
          </cell>
          <cell r="Q89">
            <v>42886.583055555559</v>
          </cell>
          <cell r="R89" t="str">
            <v>Nguyen Thai</v>
          </cell>
          <cell r="S89">
            <v>42951.416851851849</v>
          </cell>
          <cell r="T89" t="str">
            <v>FCT leaked_x000D_
Black spots on endoscopeic image</v>
          </cell>
          <cell r="U89">
            <v>1386</v>
          </cell>
          <cell r="V89" t="str">
            <v>Major</v>
          </cell>
          <cell r="W89" t="str">
            <v>FCT. CHA.</v>
          </cell>
          <cell r="X89" t="str">
            <v>1] Black-spot at 7o'clock._x000D_
2] Leakage from FCT at DTE, FCT dis-logded from pipe.</v>
          </cell>
          <cell r="Y89" t="str">
            <v>Nguyen Thai</v>
          </cell>
          <cell r="Z89">
            <v>42951.419120370374</v>
          </cell>
          <cell r="AA89" t="str">
            <v>Nguyen Thai</v>
          </cell>
          <cell r="AB89">
            <v>42951.418194444443</v>
          </cell>
          <cell r="AC89" t="str">
            <v>Nguyen Thai</v>
          </cell>
          <cell r="AD89" t="str">
            <v>Approval</v>
          </cell>
          <cell r="AE89">
            <v>42951.419340277775</v>
          </cell>
          <cell r="AF89">
            <v>42957.713275462964</v>
          </cell>
          <cell r="AG89">
            <v>42957.713206018518</v>
          </cell>
          <cell r="AH89" t="str">
            <v>Nguyen Thai</v>
          </cell>
          <cell r="AI89">
            <v>42957.713356481479</v>
          </cell>
          <cell r="AJ89" t="str">
            <v>Nguyen Thai</v>
          </cell>
          <cell r="AK89">
            <v>42957.713553240741</v>
          </cell>
          <cell r="AL89" t="str">
            <v>Nguyen Thai</v>
          </cell>
          <cell r="AM89">
            <v>42968.465775462966</v>
          </cell>
          <cell r="AN89" t="str">
            <v>daniel</v>
          </cell>
        </row>
        <row r="90">
          <cell r="B90" t="str">
            <v>FMSV2017030009</v>
          </cell>
          <cell r="C90" t="str">
            <v>Bach Mai Hospital</v>
          </cell>
          <cell r="D90" t="str">
            <v>North</v>
          </cell>
          <cell r="E90" t="str">
            <v>EN-580T</v>
          </cell>
          <cell r="F90" t="str">
            <v>1C675K021</v>
          </cell>
          <cell r="G90">
            <v>41835</v>
          </cell>
          <cell r="H90">
            <v>42201</v>
          </cell>
          <cell r="I90" t="str">
            <v/>
          </cell>
          <cell r="J90" t="str">
            <v>Completed</v>
          </cell>
          <cell r="K90" t="str">
            <v/>
          </cell>
          <cell r="L90" t="str">
            <v/>
          </cell>
          <cell r="M90">
            <v>42797.435497685183</v>
          </cell>
          <cell r="N90" t="str">
            <v>Nguyen Thai</v>
          </cell>
          <cell r="O90" t="str">
            <v/>
          </cell>
          <cell r="P90">
            <v>42968.46837962963</v>
          </cell>
          <cell r="Q90">
            <v>42797.435879629629</v>
          </cell>
          <cell r="R90" t="str">
            <v>Nguyen Thai</v>
          </cell>
          <cell r="S90">
            <v>42797.440520833334</v>
          </cell>
          <cell r="T90" t="str">
            <v/>
          </cell>
          <cell r="U90" t="str">
            <v/>
          </cell>
          <cell r="V90" t="str">
            <v>Major</v>
          </cell>
          <cell r="W90" t="str">
            <v>CHA.</v>
          </cell>
          <cell r="X90" t="str">
            <v/>
          </cell>
          <cell r="Y90" t="str">
            <v>Nguyen Thai</v>
          </cell>
          <cell r="Z90">
            <v>42951.385196759256</v>
          </cell>
          <cell r="AA90" t="str">
            <v>Nguyen Thai</v>
          </cell>
          <cell r="AB90">
            <v>42951.385011574072</v>
          </cell>
          <cell r="AC90" t="str">
            <v>Nguyen Thai</v>
          </cell>
          <cell r="AD90" t="str">
            <v>Approval</v>
          </cell>
          <cell r="AE90">
            <v>42951.385659722226</v>
          </cell>
          <cell r="AF90">
            <v>42964.336956018517</v>
          </cell>
          <cell r="AG90">
            <v>42964.336898148147</v>
          </cell>
          <cell r="AH90" t="str">
            <v>Le Quang Thong</v>
          </cell>
          <cell r="AI90">
            <v>42964.403564814813</v>
          </cell>
          <cell r="AJ90" t="str">
            <v>Nguyen Thai</v>
          </cell>
          <cell r="AK90">
            <v>42964.403749999998</v>
          </cell>
          <cell r="AL90" t="str">
            <v>Nguyen Thai</v>
          </cell>
          <cell r="AM90">
            <v>42968.46837962963</v>
          </cell>
          <cell r="AN90" t="str">
            <v>daniel</v>
          </cell>
        </row>
        <row r="91">
          <cell r="B91" t="str">
            <v>FMSV2017030010</v>
          </cell>
          <cell r="C91" t="str">
            <v>Bach Mai Hospital</v>
          </cell>
          <cell r="D91" t="str">
            <v>North</v>
          </cell>
          <cell r="E91" t="str">
            <v>EC-600WI</v>
          </cell>
          <cell r="F91" t="str">
            <v>1C692K159</v>
          </cell>
          <cell r="G91">
            <v>41923</v>
          </cell>
          <cell r="H91">
            <v>43749</v>
          </cell>
          <cell r="I91" t="str">
            <v/>
          </cell>
          <cell r="J91" t="str">
            <v>Completed</v>
          </cell>
          <cell r="K91" t="str">
            <v>FMSV2014120009</v>
          </cell>
          <cell r="L91">
            <v>42037</v>
          </cell>
          <cell r="M91">
            <v>42797.470023148147</v>
          </cell>
          <cell r="N91" t="str">
            <v>Nguyen Thai</v>
          </cell>
          <cell r="O91" t="str">
            <v/>
          </cell>
          <cell r="P91">
            <v>42968.469652777778</v>
          </cell>
          <cell r="Q91">
            <v>42797.470254629632</v>
          </cell>
          <cell r="R91" t="str">
            <v>Nguyen Thai</v>
          </cell>
          <cell r="S91">
            <v>42797.483391203707</v>
          </cell>
          <cell r="T91" t="str">
            <v>UP wire was broken at OSA</v>
          </cell>
          <cell r="U91" t="str">
            <v/>
          </cell>
          <cell r="V91" t="str">
            <v>Major</v>
          </cell>
          <cell r="W91" t="str">
            <v>BSA.</v>
          </cell>
          <cell r="X91" t="str">
            <v/>
          </cell>
          <cell r="Y91" t="str">
            <v>Nguyen Thai</v>
          </cell>
          <cell r="Z91">
            <v>42949.384201388886</v>
          </cell>
          <cell r="AA91" t="str">
            <v>Nguyen Thai</v>
          </cell>
          <cell r="AB91">
            <v>42949.379872685182</v>
          </cell>
          <cell r="AC91" t="str">
            <v>Nguyen Thai</v>
          </cell>
          <cell r="AD91" t="str">
            <v>Approval</v>
          </cell>
          <cell r="AE91">
            <v>42949.384444444448</v>
          </cell>
          <cell r="AF91">
            <v>42964.342152777775</v>
          </cell>
          <cell r="AG91">
            <v>42964.342106481483</v>
          </cell>
          <cell r="AH91" t="str">
            <v>Le Quang Thong</v>
          </cell>
          <cell r="AI91">
            <v>42964.492199074077</v>
          </cell>
          <cell r="AJ91" t="str">
            <v>Nguyen Thai</v>
          </cell>
          <cell r="AK91">
            <v>42964.492337962962</v>
          </cell>
          <cell r="AL91" t="str">
            <v>Nguyen Thai</v>
          </cell>
          <cell r="AM91">
            <v>42968.469652777778</v>
          </cell>
          <cell r="AN91" t="str">
            <v>daniel</v>
          </cell>
        </row>
        <row r="92">
          <cell r="B92" t="str">
            <v>FMSV2017060011</v>
          </cell>
          <cell r="C92" t="str">
            <v>FUJIFILM Vietnam Co., Ltd.</v>
          </cell>
          <cell r="D92" t="str">
            <v>Demo</v>
          </cell>
          <cell r="E92" t="str">
            <v>EC-530WI</v>
          </cell>
          <cell r="F92" t="str">
            <v>4C591A003</v>
          </cell>
          <cell r="G92">
            <v>41459</v>
          </cell>
          <cell r="H92">
            <v>41824</v>
          </cell>
          <cell r="I92" t="str">
            <v/>
          </cell>
          <cell r="J92" t="str">
            <v>Completed</v>
          </cell>
          <cell r="K92" t="str">
            <v>FMSV2017030016</v>
          </cell>
          <cell r="L92">
            <v>42844</v>
          </cell>
          <cell r="M92">
            <v>42913.444907407407</v>
          </cell>
          <cell r="N92" t="str">
            <v>Le Quang Thong</v>
          </cell>
          <cell r="O92" t="str">
            <v>DEMO</v>
          </cell>
          <cell r="P92">
            <v>42968.479479166665</v>
          </cell>
          <cell r="Q92">
            <v>42913.445300925923</v>
          </cell>
          <cell r="R92" t="str">
            <v>Le Quang Thong</v>
          </cell>
          <cell r="S92">
            <v>42915.671099537038</v>
          </cell>
          <cell r="T92" t="str">
            <v>FSB is cracked</v>
          </cell>
          <cell r="U92" t="str">
            <v/>
          </cell>
          <cell r="V92" t="str">
            <v>Major</v>
          </cell>
          <cell r="W92" t="str">
            <v>FSB.</v>
          </cell>
          <cell r="X92" t="str">
            <v/>
          </cell>
          <cell r="Y92" t="str">
            <v>Nguyen Thai</v>
          </cell>
          <cell r="Z92">
            <v>42957.711493055554</v>
          </cell>
          <cell r="AA92" t="str">
            <v>Nguyen Thai</v>
          </cell>
          <cell r="AB92">
            <v>42957.711354166669</v>
          </cell>
          <cell r="AC92" t="str">
            <v>Nguyen Thai</v>
          </cell>
          <cell r="AD92" t="str">
            <v>Approval</v>
          </cell>
          <cell r="AE92">
            <v>42957.711631944447</v>
          </cell>
          <cell r="AF92">
            <v>42964.702326388891</v>
          </cell>
          <cell r="AG92">
            <v>42964.702222222222</v>
          </cell>
          <cell r="AH92" t="str">
            <v>Nguyen Thai</v>
          </cell>
          <cell r="AI92">
            <v>42964.70239583333</v>
          </cell>
          <cell r="AJ92" t="str">
            <v>Nguyen Thai</v>
          </cell>
          <cell r="AK92">
            <v>42964.702615740738</v>
          </cell>
          <cell r="AL92" t="str">
            <v>Nguyen Thai</v>
          </cell>
          <cell r="AM92">
            <v>42968.479479166665</v>
          </cell>
          <cell r="AN92" t="str">
            <v>daniel</v>
          </cell>
        </row>
        <row r="93">
          <cell r="B93" t="str">
            <v>FMSV2017080001</v>
          </cell>
          <cell r="C93" t="str">
            <v>HUE Central Hospital</v>
          </cell>
          <cell r="D93" t="str">
            <v>South</v>
          </cell>
          <cell r="E93" t="str">
            <v>EG-530WR</v>
          </cell>
          <cell r="F93" t="str">
            <v>1G361K924</v>
          </cell>
          <cell r="G93">
            <v>42460</v>
          </cell>
          <cell r="H93">
            <v>42825</v>
          </cell>
          <cell r="I93" t="str">
            <v/>
          </cell>
          <cell r="J93" t="str">
            <v>Completed</v>
          </cell>
          <cell r="K93" t="str">
            <v>FMSV2017030023</v>
          </cell>
          <cell r="L93">
            <v>42899</v>
          </cell>
          <cell r="M93">
            <v>42950.395636574074</v>
          </cell>
          <cell r="N93" t="str">
            <v>Nguyen Thai</v>
          </cell>
          <cell r="O93" t="str">
            <v>Quotation</v>
          </cell>
          <cell r="P93">
            <v>42968.479780092595</v>
          </cell>
          <cell r="Q93">
            <v>42950.396099537036</v>
          </cell>
          <cell r="R93" t="str">
            <v>Nguyen Thai</v>
          </cell>
          <cell r="S93">
            <v>42950.40148148148</v>
          </cell>
          <cell r="T93" t="str">
            <v>Scope was not image &amp; error 20023</v>
          </cell>
          <cell r="U93" t="str">
            <v/>
          </cell>
          <cell r="V93" t="str">
            <v>Minor</v>
          </cell>
          <cell r="W93" t="str">
            <v>VCA.</v>
          </cell>
          <cell r="X93" t="str">
            <v/>
          </cell>
          <cell r="Y93" t="str">
            <v>Nguyen Thai</v>
          </cell>
          <cell r="Z93">
            <v>42964.40483796296</v>
          </cell>
          <cell r="AA93" t="str">
            <v>Nguyen Thai</v>
          </cell>
          <cell r="AB93">
            <v>42964.404745370368</v>
          </cell>
          <cell r="AC93" t="str">
            <v>Nguyen Thai</v>
          </cell>
          <cell r="AD93" t="str">
            <v>Approval</v>
          </cell>
          <cell r="AE93">
            <v>42964.405023148145</v>
          </cell>
          <cell r="AF93">
            <v>42964.702939814815</v>
          </cell>
          <cell r="AG93">
            <v>42964.702881944446</v>
          </cell>
          <cell r="AH93" t="str">
            <v>Nguyen Thai</v>
          </cell>
          <cell r="AI93">
            <v>42964.703020833331</v>
          </cell>
          <cell r="AJ93" t="str">
            <v>Nguyen Thai</v>
          </cell>
          <cell r="AK93">
            <v>42964.7031712963</v>
          </cell>
          <cell r="AL93" t="str">
            <v>Nguyen Thai</v>
          </cell>
          <cell r="AM93">
            <v>42968.479780092595</v>
          </cell>
          <cell r="AN93" t="str">
            <v>daniel</v>
          </cell>
        </row>
        <row r="94">
          <cell r="B94" t="str">
            <v>FMSV2017070029</v>
          </cell>
          <cell r="C94" t="str">
            <v>Hanoi Medical University Hospital</v>
          </cell>
          <cell r="D94" t="str">
            <v>North</v>
          </cell>
          <cell r="E94" t="str">
            <v>EG-600WR</v>
          </cell>
          <cell r="F94" t="str">
            <v>2G391K002</v>
          </cell>
          <cell r="G94">
            <v>42508</v>
          </cell>
          <cell r="H94" t="str">
            <v/>
          </cell>
          <cell r="I94" t="str">
            <v/>
          </cell>
          <cell r="J94" t="str">
            <v>Completed</v>
          </cell>
          <cell r="K94" t="str">
            <v>FMSV2016080009</v>
          </cell>
          <cell r="L94">
            <v>42676</v>
          </cell>
          <cell r="M94">
            <v>42943.466377314813</v>
          </cell>
          <cell r="N94" t="str">
            <v>Son Anh Doan</v>
          </cell>
          <cell r="O94" t="str">
            <v>Repair</v>
          </cell>
          <cell r="P94">
            <v>42968.734837962962</v>
          </cell>
          <cell r="Q94">
            <v>42943.46670138889</v>
          </cell>
          <cell r="R94" t="str">
            <v>Son Anh Doan</v>
          </cell>
          <cell r="S94">
            <v>42944.483414351853</v>
          </cell>
          <cell r="T94" t="str">
            <v/>
          </cell>
          <cell r="U94" t="str">
            <v/>
          </cell>
          <cell r="V94" t="str">
            <v>Minor</v>
          </cell>
          <cell r="W94" t="str">
            <v>NOZ.</v>
          </cell>
          <cell r="X94" t="str">
            <v/>
          </cell>
          <cell r="Y94" t="str">
            <v>Son Anh Doan</v>
          </cell>
          <cell r="Z94">
            <v>42947.474849537037</v>
          </cell>
          <cell r="AA94" t="str">
            <v>Nguyen Thai</v>
          </cell>
          <cell r="AB94">
            <v>42944.487453703703</v>
          </cell>
          <cell r="AC94" t="str">
            <v>Son Anh Doan</v>
          </cell>
          <cell r="AD94" t="str">
            <v>Approval</v>
          </cell>
          <cell r="AE94">
            <v>42947.459907407407</v>
          </cell>
          <cell r="AF94">
            <v>42947.56890046296</v>
          </cell>
          <cell r="AG94">
            <v>42947.568796296298</v>
          </cell>
          <cell r="AH94" t="str">
            <v>Son Anh Doan</v>
          </cell>
          <cell r="AI94">
            <v>42965.347708333335</v>
          </cell>
          <cell r="AJ94" t="str">
            <v>Nguyen Thai</v>
          </cell>
          <cell r="AK94">
            <v>42965.34784722222</v>
          </cell>
          <cell r="AL94" t="str">
            <v>Nguyen Thai</v>
          </cell>
          <cell r="AM94">
            <v>42968.734837962962</v>
          </cell>
          <cell r="AN94" t="str">
            <v>daniel</v>
          </cell>
        </row>
        <row r="95">
          <cell r="B95" t="str">
            <v>FMSV2017080003</v>
          </cell>
          <cell r="C95" t="str">
            <v>Bach Mai Hospital</v>
          </cell>
          <cell r="D95" t="str">
            <v>North</v>
          </cell>
          <cell r="E95" t="str">
            <v>EG-600WR</v>
          </cell>
          <cell r="F95" t="str">
            <v>1G391K368</v>
          </cell>
          <cell r="G95">
            <v>41923</v>
          </cell>
          <cell r="H95" t="str">
            <v/>
          </cell>
          <cell r="I95" t="str">
            <v/>
          </cell>
          <cell r="J95" t="str">
            <v>Completed</v>
          </cell>
          <cell r="K95" t="str">
            <v>FMSV2016070018</v>
          </cell>
          <cell r="L95">
            <v>42802</v>
          </cell>
          <cell r="M95">
            <v>42950.571412037039</v>
          </cell>
          <cell r="N95" t="str">
            <v>Son Anh Doan</v>
          </cell>
          <cell r="O95" t="str">
            <v>Repair</v>
          </cell>
          <cell r="P95">
            <v>42968.735173611109</v>
          </cell>
          <cell r="Q95">
            <v>42950.571689814817</v>
          </cell>
          <cell r="R95" t="str">
            <v>Son Anh Doan</v>
          </cell>
          <cell r="S95">
            <v>42964.436319444445</v>
          </cell>
          <cell r="T95" t="str">
            <v/>
          </cell>
          <cell r="U95" t="str">
            <v/>
          </cell>
          <cell r="V95" t="str">
            <v>Minor</v>
          </cell>
          <cell r="W95" t="str">
            <v>OSA.</v>
          </cell>
          <cell r="X95" t="str">
            <v/>
          </cell>
          <cell r="Y95" t="str">
            <v>Son Anh Doan</v>
          </cell>
          <cell r="Z95">
            <v>42965.353159722225</v>
          </cell>
          <cell r="AA95" t="str">
            <v>Nguyen Thai</v>
          </cell>
          <cell r="AB95">
            <v>42964.444895833331</v>
          </cell>
          <cell r="AC95" t="str">
            <v>Son Anh Doan</v>
          </cell>
          <cell r="AD95" t="str">
            <v>Approval</v>
          </cell>
          <cell r="AE95">
            <v>42965.356064814812</v>
          </cell>
          <cell r="AF95">
            <v>42965.356111111112</v>
          </cell>
          <cell r="AG95">
            <v>42965.355740740742</v>
          </cell>
          <cell r="AH95" t="str">
            <v>Son Anh Doan</v>
          </cell>
          <cell r="AI95">
            <v>42965.417939814812</v>
          </cell>
          <cell r="AJ95" t="str">
            <v>Le Quang Thong</v>
          </cell>
          <cell r="AK95">
            <v>42965.418530092589</v>
          </cell>
          <cell r="AL95" t="str">
            <v>Le Quang Thong</v>
          </cell>
          <cell r="AM95">
            <v>42968.735173611109</v>
          </cell>
          <cell r="AN95" t="str">
            <v>daniel</v>
          </cell>
        </row>
        <row r="96">
          <cell r="B96" t="str">
            <v>FMSV2017080004</v>
          </cell>
          <cell r="C96" t="str">
            <v>Hanoi Medical University Hospital</v>
          </cell>
          <cell r="D96" t="str">
            <v>North</v>
          </cell>
          <cell r="E96" t="str">
            <v>EC-600WI</v>
          </cell>
          <cell r="F96" t="str">
            <v>1C692K517</v>
          </cell>
          <cell r="G96">
            <v>42508</v>
          </cell>
          <cell r="H96" t="str">
            <v/>
          </cell>
          <cell r="I96" t="str">
            <v/>
          </cell>
          <cell r="J96" t="str">
            <v>Completed</v>
          </cell>
          <cell r="K96" t="str">
            <v>FMSV2016120011</v>
          </cell>
          <cell r="L96">
            <v>42726</v>
          </cell>
          <cell r="M96">
            <v>42957.579861111109</v>
          </cell>
          <cell r="N96" t="str">
            <v>Son Anh Doan</v>
          </cell>
          <cell r="O96" t="str">
            <v>Repair</v>
          </cell>
          <cell r="P96">
            <v>42968.735486111109</v>
          </cell>
          <cell r="Q96">
            <v>42957.580127314817</v>
          </cell>
          <cell r="R96" t="str">
            <v>Son Anh Doan</v>
          </cell>
          <cell r="S96">
            <v>42964.458032407405</v>
          </cell>
          <cell r="T96" t="str">
            <v>DWA broken, Customer don't need to replace cracked OBL</v>
          </cell>
          <cell r="U96" t="str">
            <v/>
          </cell>
          <cell r="V96" t="str">
            <v>Minor</v>
          </cell>
          <cell r="W96" t="str">
            <v>DWA.</v>
          </cell>
          <cell r="X96" t="str">
            <v/>
          </cell>
          <cell r="Y96" t="str">
            <v>Son Anh Doan</v>
          </cell>
          <cell r="Z96">
            <v>42965.348368055558</v>
          </cell>
          <cell r="AA96" t="str">
            <v>Nguyen Thai</v>
          </cell>
          <cell r="AB96">
            <v>42964.478738425925</v>
          </cell>
          <cell r="AC96" t="str">
            <v>Son Anh Doan</v>
          </cell>
          <cell r="AD96" t="str">
            <v>Approval</v>
          </cell>
          <cell r="AE96">
            <v>42965.35665509259</v>
          </cell>
          <cell r="AF96">
            <v>42965.356689814813</v>
          </cell>
          <cell r="AG96">
            <v>42965.35659722222</v>
          </cell>
          <cell r="AH96" t="str">
            <v>Son Anh Doan</v>
          </cell>
          <cell r="AI96">
            <v>42965.418715277781</v>
          </cell>
          <cell r="AJ96" t="str">
            <v>Le Quang Thong</v>
          </cell>
          <cell r="AK96">
            <v>42965.418877314813</v>
          </cell>
          <cell r="AL96" t="str">
            <v>Le Quang Thong</v>
          </cell>
          <cell r="AM96">
            <v>42968.735486111109</v>
          </cell>
          <cell r="AN96" t="str">
            <v>daniel</v>
          </cell>
        </row>
        <row r="97">
          <cell r="B97" t="str">
            <v>FMSV2017080007</v>
          </cell>
          <cell r="C97" t="str">
            <v>Hanoi Medical University Hospital</v>
          </cell>
          <cell r="D97" t="str">
            <v>North</v>
          </cell>
          <cell r="E97" t="str">
            <v>EC-600WI</v>
          </cell>
          <cell r="F97" t="str">
            <v>1C692K487</v>
          </cell>
          <cell r="G97">
            <v>42527</v>
          </cell>
          <cell r="H97">
            <v>42892</v>
          </cell>
          <cell r="I97" t="str">
            <v/>
          </cell>
          <cell r="J97" t="str">
            <v>Completed</v>
          </cell>
          <cell r="K97" t="str">
            <v>FMSV2017040009</v>
          </cell>
          <cell r="L97">
            <v>42927</v>
          </cell>
          <cell r="M97">
            <v>42964.475868055553</v>
          </cell>
          <cell r="N97" t="str">
            <v>Son Anh Doan</v>
          </cell>
          <cell r="O97" t="str">
            <v>Repair</v>
          </cell>
          <cell r="P97">
            <v>42968.735902777778</v>
          </cell>
          <cell r="Q97">
            <v>42964.476331018515</v>
          </cell>
          <cell r="R97" t="str">
            <v>Son Anh Doan</v>
          </cell>
          <cell r="S97">
            <v>42964.476458333331</v>
          </cell>
          <cell r="T97" t="str">
            <v/>
          </cell>
          <cell r="U97" t="str">
            <v/>
          </cell>
          <cell r="V97" t="str">
            <v>Minor</v>
          </cell>
          <cell r="W97" t="str">
            <v>WJT.</v>
          </cell>
          <cell r="X97" t="str">
            <v/>
          </cell>
          <cell r="Y97" t="str">
            <v>Son Anh Doan</v>
          </cell>
          <cell r="Z97">
            <v>42965.349409722221</v>
          </cell>
          <cell r="AA97" t="str">
            <v>Nguyen Thai</v>
          </cell>
          <cell r="AB97">
            <v>42964.478206018517</v>
          </cell>
          <cell r="AC97" t="str">
            <v>Son Anh Doan</v>
          </cell>
          <cell r="AD97" t="str">
            <v/>
          </cell>
          <cell r="AE97">
            <v>42965.357141203705</v>
          </cell>
          <cell r="AF97">
            <v>42965.357164351852</v>
          </cell>
          <cell r="AG97">
            <v>42965.357071759259</v>
          </cell>
          <cell r="AH97" t="str">
            <v>Son Anh Doan</v>
          </cell>
          <cell r="AI97">
            <v>42965.419178240743</v>
          </cell>
          <cell r="AJ97" t="str">
            <v>Le Quang Thong</v>
          </cell>
          <cell r="AK97">
            <v>42965.424895833334</v>
          </cell>
          <cell r="AL97" t="str">
            <v>Le Quang Thong</v>
          </cell>
          <cell r="AM97">
            <v>42968.735902777778</v>
          </cell>
          <cell r="AN97" t="str">
            <v>daniel</v>
          </cell>
        </row>
        <row r="98">
          <cell r="B98" t="str">
            <v>FMSV2017060024</v>
          </cell>
          <cell r="C98" t="str">
            <v>FUJIFILM Vietnam Co., Ltd.</v>
          </cell>
          <cell r="D98" t="str">
            <v>Demo</v>
          </cell>
          <cell r="E98" t="str">
            <v>EB-530T</v>
          </cell>
          <cell r="F98" t="str">
            <v>6B084A229</v>
          </cell>
          <cell r="G98">
            <v>41689</v>
          </cell>
          <cell r="H98">
            <v>42054</v>
          </cell>
          <cell r="I98" t="str">
            <v/>
          </cell>
          <cell r="J98" t="str">
            <v>Completed</v>
          </cell>
          <cell r="K98" t="str">
            <v>FMSV2015070006</v>
          </cell>
          <cell r="L98">
            <v>42216</v>
          </cell>
          <cell r="M98">
            <v>42915.638958333337</v>
          </cell>
          <cell r="N98" t="str">
            <v>Nguyen Thai</v>
          </cell>
          <cell r="O98" t="str">
            <v>FOC</v>
          </cell>
          <cell r="P98">
            <v>42968.790173611109</v>
          </cell>
          <cell r="Q98">
            <v>42915.639328703706</v>
          </cell>
          <cell r="R98" t="str">
            <v>Nguyen Thai</v>
          </cell>
          <cell r="S98">
            <v>42915.643287037034</v>
          </cell>
          <cell r="T98" t="str">
            <v>COVER RING is lost</v>
          </cell>
          <cell r="U98" t="str">
            <v/>
          </cell>
          <cell r="V98" t="str">
            <v>Minor</v>
          </cell>
          <cell r="W98" t="str">
            <v>OSA.</v>
          </cell>
          <cell r="X98" t="str">
            <v/>
          </cell>
          <cell r="Y98" t="str">
            <v>Nguyen Thai</v>
          </cell>
          <cell r="Z98">
            <v>42965.439837962964</v>
          </cell>
          <cell r="AA98" t="str">
            <v>Le Quang Thong</v>
          </cell>
          <cell r="AB98">
            <v>42965.439375000002</v>
          </cell>
          <cell r="AC98" t="str">
            <v>Son Anh Doan</v>
          </cell>
          <cell r="AD98" t="str">
            <v>Approval</v>
          </cell>
          <cell r="AE98">
            <v>42965.441030092596</v>
          </cell>
          <cell r="AF98">
            <v>42968.343877314815</v>
          </cell>
          <cell r="AG98">
            <v>42968.343784722223</v>
          </cell>
          <cell r="AH98" t="str">
            <v>Son Anh Doan</v>
          </cell>
          <cell r="AI98">
            <v>42968.344247685185</v>
          </cell>
          <cell r="AJ98" t="str">
            <v>Son Anh Doan</v>
          </cell>
          <cell r="AK98">
            <v>42968.34480324074</v>
          </cell>
          <cell r="AL98" t="str">
            <v>Son Anh Doan</v>
          </cell>
          <cell r="AM98">
            <v>42968.790173611109</v>
          </cell>
          <cell r="AN98" t="str">
            <v>daniel</v>
          </cell>
        </row>
        <row r="99">
          <cell r="B99" t="str">
            <v>FMSV2017060017</v>
          </cell>
          <cell r="C99" t="str">
            <v>Hanoi Medical University Hospital</v>
          </cell>
          <cell r="D99" t="str">
            <v>North</v>
          </cell>
          <cell r="E99" t="str">
            <v>EG-600WR</v>
          </cell>
          <cell r="F99" t="str">
            <v>2G391K084</v>
          </cell>
          <cell r="G99">
            <v>42527</v>
          </cell>
          <cell r="H99">
            <v>42892</v>
          </cell>
          <cell r="I99" t="str">
            <v/>
          </cell>
          <cell r="J99" t="str">
            <v>Completed</v>
          </cell>
          <cell r="K99" t="str">
            <v>FMSV2017030004</v>
          </cell>
          <cell r="L99">
            <v>42801</v>
          </cell>
          <cell r="M99">
            <v>42913.450613425928</v>
          </cell>
          <cell r="N99" t="str">
            <v>Le Quang Thong</v>
          </cell>
          <cell r="O99" t="str">
            <v>Major repair</v>
          </cell>
          <cell r="P99">
            <v>42968.790393518517</v>
          </cell>
          <cell r="Q99">
            <v>42915.345821759256</v>
          </cell>
          <cell r="R99" t="str">
            <v>Le Quang Thong</v>
          </cell>
          <cell r="S99">
            <v>42965.456122685187</v>
          </cell>
          <cell r="T99" t="str">
            <v xml:space="preserve">VCA is broken. </v>
          </cell>
          <cell r="U99" t="str">
            <v/>
          </cell>
          <cell r="V99" t="str">
            <v>Minor</v>
          </cell>
          <cell r="W99" t="str">
            <v>VCA.</v>
          </cell>
          <cell r="X99" t="str">
            <v/>
          </cell>
          <cell r="Y99" t="str">
            <v>Le Quang Thong</v>
          </cell>
          <cell r="Z99">
            <v>42965.456990740742</v>
          </cell>
          <cell r="AA99" t="str">
            <v>Le Quang Thong</v>
          </cell>
          <cell r="AB99">
            <v>42965.456388888888</v>
          </cell>
          <cell r="AC99" t="str">
            <v>Le Quang Thong</v>
          </cell>
          <cell r="AD99" t="str">
            <v>Approval</v>
          </cell>
          <cell r="AE99">
            <v>42965.457199074073</v>
          </cell>
          <cell r="AF99">
            <v>42968.347824074073</v>
          </cell>
          <cell r="AG99">
            <v>42968.347685185188</v>
          </cell>
          <cell r="AH99" t="str">
            <v>Le Quang Thong</v>
          </cell>
          <cell r="AI99">
            <v>42968.347905092596</v>
          </cell>
          <cell r="AJ99" t="str">
            <v>Le Quang Thong</v>
          </cell>
          <cell r="AK99">
            <v>42968.348090277781</v>
          </cell>
          <cell r="AL99" t="str">
            <v>Le Quang Thong</v>
          </cell>
          <cell r="AM99">
            <v>42968.790393518517</v>
          </cell>
          <cell r="AN99" t="str">
            <v>daniel</v>
          </cell>
        </row>
        <row r="100">
          <cell r="B100" t="str">
            <v>FMSV2017030021</v>
          </cell>
          <cell r="C100" t="str">
            <v>Bac Giang Hospital</v>
          </cell>
          <cell r="D100" t="str">
            <v>North</v>
          </cell>
          <cell r="E100" t="str">
            <v>EG-250WR5</v>
          </cell>
          <cell r="F100" t="str">
            <v>RG202A478</v>
          </cell>
          <cell r="G100">
            <v>40796</v>
          </cell>
          <cell r="H100">
            <v>41162</v>
          </cell>
          <cell r="I100" t="str">
            <v/>
          </cell>
          <cell r="J100" t="str">
            <v>Completed</v>
          </cell>
          <cell r="K100" t="str">
            <v>FMSV2016060013</v>
          </cell>
          <cell r="L100">
            <v>42621</v>
          </cell>
          <cell r="M100">
            <v>42804.72111111111</v>
          </cell>
          <cell r="N100" t="str">
            <v>Nguyen Thai</v>
          </cell>
          <cell r="O100" t="str">
            <v/>
          </cell>
          <cell r="P100">
            <v>42975.435428240744</v>
          </cell>
          <cell r="Q100">
            <v>42804.722962962966</v>
          </cell>
          <cell r="R100" t="str">
            <v>Nguyen Thai</v>
          </cell>
          <cell r="S100">
            <v>42842.622731481482</v>
          </cell>
          <cell r="T100" t="str">
            <v>FSA &amp; FCT were deformed by end user</v>
          </cell>
          <cell r="U100" t="str">
            <v/>
          </cell>
          <cell r="V100" t="str">
            <v>Major</v>
          </cell>
          <cell r="W100" t="str">
            <v>FSA.</v>
          </cell>
          <cell r="X100" t="str">
            <v/>
          </cell>
          <cell r="Y100" t="str">
            <v>Nguyen Thai</v>
          </cell>
          <cell r="Z100">
            <v>42971.404710648145</v>
          </cell>
          <cell r="AA100" t="str">
            <v>Nguyen Thai</v>
          </cell>
          <cell r="AB100">
            <v>42842.623831018522</v>
          </cell>
          <cell r="AC100" t="str">
            <v>Nguyen Thai</v>
          </cell>
          <cell r="AD100" t="str">
            <v>Decline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>
            <v>42971.404918981483</v>
          </cell>
          <cell r="AL100" t="str">
            <v>Nguyen Thai</v>
          </cell>
          <cell r="AM100">
            <v>42975.435428240744</v>
          </cell>
          <cell r="AN100" t="str">
            <v>daniel</v>
          </cell>
        </row>
        <row r="101">
          <cell r="B101" t="str">
            <v>FMSV2017040020</v>
          </cell>
          <cell r="C101" t="str">
            <v>Bach Mai Hospital</v>
          </cell>
          <cell r="D101" t="str">
            <v>North</v>
          </cell>
          <cell r="E101" t="str">
            <v>EG-530NW</v>
          </cell>
          <cell r="F101" t="str">
            <v>1G366K041</v>
          </cell>
          <cell r="G101">
            <v>41849</v>
          </cell>
          <cell r="H101" t="str">
            <v/>
          </cell>
          <cell r="I101" t="str">
            <v/>
          </cell>
          <cell r="J101" t="str">
            <v>Completed</v>
          </cell>
          <cell r="K101" t="str">
            <v/>
          </cell>
          <cell r="L101" t="str">
            <v/>
          </cell>
          <cell r="M101">
            <v>42852.589687500003</v>
          </cell>
          <cell r="N101" t="str">
            <v>Nguyen Thai</v>
          </cell>
          <cell r="O101" t="str">
            <v>NAGOYA</v>
          </cell>
          <cell r="P101">
            <v>42975.435752314814</v>
          </cell>
          <cell r="Q101">
            <v>42852.594039351854</v>
          </cell>
          <cell r="R101" t="str">
            <v>Nguyen Thai</v>
          </cell>
          <cell r="S101">
            <v>42852.598715277774</v>
          </cell>
          <cell r="T101" t="str">
            <v/>
          </cell>
          <cell r="U101" t="str">
            <v/>
          </cell>
          <cell r="V101" t="str">
            <v>Major</v>
          </cell>
          <cell r="W101" t="str">
            <v>ISA.</v>
          </cell>
          <cell r="X101" t="str">
            <v/>
          </cell>
          <cell r="Y101" t="str">
            <v>Nguyen Thai</v>
          </cell>
          <cell r="Z101">
            <v>42965.452789351853</v>
          </cell>
          <cell r="AA101" t="str">
            <v>Le Quang Thong</v>
          </cell>
          <cell r="AB101">
            <v>42965.452499999999</v>
          </cell>
          <cell r="AC101" t="str">
            <v>Le Quang Thong</v>
          </cell>
          <cell r="AD101" t="str">
            <v>Approval</v>
          </cell>
          <cell r="AE101">
            <v>42965.452997685185</v>
          </cell>
          <cell r="AF101">
            <v>42971.351481481484</v>
          </cell>
          <cell r="AG101">
            <v>42971.351412037038</v>
          </cell>
          <cell r="AH101" t="str">
            <v>Le Quang Thong</v>
          </cell>
          <cell r="AI101">
            <v>42971.372974537036</v>
          </cell>
          <cell r="AJ101" t="str">
            <v>Nguyen Thai</v>
          </cell>
          <cell r="AK101">
            <v>42971.373136574075</v>
          </cell>
          <cell r="AL101" t="str">
            <v>Nguyen Thai</v>
          </cell>
          <cell r="AM101">
            <v>42975.435752314814</v>
          </cell>
          <cell r="AN101" t="str">
            <v>daniel</v>
          </cell>
        </row>
        <row r="102">
          <cell r="B102" t="str">
            <v>FMSV2017050008</v>
          </cell>
          <cell r="C102" t="str">
            <v>Tuyen Quang Hospital</v>
          </cell>
          <cell r="D102" t="str">
            <v>North</v>
          </cell>
          <cell r="E102" t="str">
            <v>EG-530WR</v>
          </cell>
          <cell r="F102" t="str">
            <v>2G361K735</v>
          </cell>
          <cell r="G102">
            <v>42700</v>
          </cell>
          <cell r="H102">
            <v>43065</v>
          </cell>
          <cell r="I102" t="str">
            <v/>
          </cell>
          <cell r="J102" t="str">
            <v>Completed</v>
          </cell>
          <cell r="K102" t="str">
            <v/>
          </cell>
          <cell r="L102" t="str">
            <v/>
          </cell>
          <cell r="M102">
            <v>42878.637557870374</v>
          </cell>
          <cell r="N102" t="str">
            <v>Nguyen Thai</v>
          </cell>
          <cell r="O102" t="str">
            <v>Warranty-FFVN-1705012=Image has rainbow shadows.</v>
          </cell>
          <cell r="P102">
            <v>42975.436030092591</v>
          </cell>
          <cell r="Q102">
            <v>42878.665081018517</v>
          </cell>
          <cell r="R102" t="str">
            <v>Nguyen Thai</v>
          </cell>
          <cell r="S102">
            <v>42880.625300925924</v>
          </cell>
          <cell r="T102" t="str">
            <v>The rainbow appeared on endoscopic image</v>
          </cell>
          <cell r="U102" t="str">
            <v/>
          </cell>
          <cell r="V102" t="str">
            <v>Major</v>
          </cell>
          <cell r="W102" t="str">
            <v>CHA.</v>
          </cell>
          <cell r="X102" t="str">
            <v/>
          </cell>
          <cell r="Y102" t="str">
            <v>Nguyen Thai</v>
          </cell>
          <cell r="Z102">
            <v>42937.399236111109</v>
          </cell>
          <cell r="AA102" t="str">
            <v>Nguyen Thai</v>
          </cell>
          <cell r="AB102">
            <v>42937.399039351854</v>
          </cell>
          <cell r="AC102" t="str">
            <v>Nguyen Thai</v>
          </cell>
          <cell r="AD102" t="str">
            <v>Approval</v>
          </cell>
          <cell r="AE102">
            <v>42964.558194444442</v>
          </cell>
          <cell r="AF102">
            <v>42969.36010416667</v>
          </cell>
          <cell r="AG102">
            <v>42969.360173611109</v>
          </cell>
          <cell r="AH102" t="str">
            <v>hoang</v>
          </cell>
          <cell r="AI102">
            <v>42971.371168981481</v>
          </cell>
          <cell r="AJ102" t="str">
            <v>Nguyen Thai</v>
          </cell>
          <cell r="AK102">
            <v>42971.371377314812</v>
          </cell>
          <cell r="AL102" t="str">
            <v>Nguyen Thai</v>
          </cell>
          <cell r="AM102">
            <v>42975.436030092591</v>
          </cell>
          <cell r="AN102" t="str">
            <v>daniel</v>
          </cell>
        </row>
        <row r="103">
          <cell r="B103" t="str">
            <v>FMSV2017070005</v>
          </cell>
          <cell r="C103" t="str">
            <v>Thang Long Hospital</v>
          </cell>
          <cell r="D103" t="str">
            <v>South</v>
          </cell>
          <cell r="E103" t="str">
            <v>EG-201FP</v>
          </cell>
          <cell r="F103" t="str">
            <v>RG229D428</v>
          </cell>
          <cell r="G103" t="str">
            <v/>
          </cell>
          <cell r="H103">
            <v>42895</v>
          </cell>
          <cell r="I103" t="str">
            <v/>
          </cell>
          <cell r="J103" t="str">
            <v>Completed</v>
          </cell>
          <cell r="K103" t="str">
            <v/>
          </cell>
          <cell r="L103" t="str">
            <v/>
          </cell>
          <cell r="M103">
            <v>42930.669745370367</v>
          </cell>
          <cell r="N103" t="str">
            <v>Nguyen Thai</v>
          </cell>
          <cell r="O103" t="str">
            <v>chargeable repair</v>
          </cell>
          <cell r="P103">
            <v>42975.436180555553</v>
          </cell>
          <cell r="Q103">
            <v>42930.671388888892</v>
          </cell>
          <cell r="R103" t="str">
            <v>Nguyen Thai</v>
          </cell>
          <cell r="S103">
            <v>42930.676631944443</v>
          </cell>
          <cell r="T103" t="str">
            <v>No image</v>
          </cell>
          <cell r="U103" t="str">
            <v/>
          </cell>
          <cell r="V103" t="str">
            <v>Major</v>
          </cell>
          <cell r="W103" t="str">
            <v>CHA.</v>
          </cell>
          <cell r="X103" t="str">
            <v/>
          </cell>
          <cell r="Y103" t="str">
            <v>Nguyen Thai</v>
          </cell>
          <cell r="Z103">
            <v>42971.353310185186</v>
          </cell>
          <cell r="AA103" t="str">
            <v>Nguyen Thai</v>
          </cell>
          <cell r="AB103">
            <v>42971.353194444448</v>
          </cell>
          <cell r="AC103" t="str">
            <v>Nguyen Thai</v>
          </cell>
          <cell r="AD103" t="str">
            <v>Cancel</v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>
            <v>42971.353449074071</v>
          </cell>
          <cell r="AL103" t="str">
            <v>Nguyen Thai</v>
          </cell>
          <cell r="AM103">
            <v>42975.436180555553</v>
          </cell>
          <cell r="AN103" t="str">
            <v>daniel</v>
          </cell>
        </row>
        <row r="104">
          <cell r="B104" t="str">
            <v>FMSV2017070008</v>
          </cell>
          <cell r="C104" t="str">
            <v>Hue University of Medicine and Pharmacy - Ginec</v>
          </cell>
          <cell r="D104" t="str">
            <v>South</v>
          </cell>
          <cell r="E104" t="str">
            <v>EG-530UR2</v>
          </cell>
          <cell r="F104" t="str">
            <v>RU039A058</v>
          </cell>
          <cell r="G104">
            <v>41589</v>
          </cell>
          <cell r="H104" t="str">
            <v/>
          </cell>
          <cell r="I104" t="str">
            <v/>
          </cell>
          <cell r="J104" t="str">
            <v>Completed</v>
          </cell>
          <cell r="K104" t="str">
            <v>FMSV2016110004</v>
          </cell>
          <cell r="L104">
            <v>42870</v>
          </cell>
          <cell r="M104">
            <v>42936.423657407409</v>
          </cell>
          <cell r="N104" t="str">
            <v>Le Quang Thong</v>
          </cell>
          <cell r="O104" t="str">
            <v>leaked</v>
          </cell>
          <cell r="P104">
            <v>42975.436435185184</v>
          </cell>
          <cell r="Q104">
            <v>42936.424062500002</v>
          </cell>
          <cell r="R104" t="str">
            <v>Le Quang Thong</v>
          </cell>
          <cell r="S104">
            <v>42971.700856481482</v>
          </cell>
          <cell r="T104" t="str">
            <v/>
          </cell>
          <cell r="U104" t="str">
            <v/>
          </cell>
          <cell r="V104" t="str">
            <v>Minor</v>
          </cell>
          <cell r="W104" t="str">
            <v>Others</v>
          </cell>
          <cell r="X104" t="str">
            <v/>
          </cell>
          <cell r="Y104" t="str">
            <v>Nguyen Thai</v>
          </cell>
          <cell r="Z104">
            <v>42971.702372685184</v>
          </cell>
          <cell r="AA104" t="str">
            <v>Nguyen Thai</v>
          </cell>
          <cell r="AB104">
            <v>42971.702303240738</v>
          </cell>
          <cell r="AC104" t="str">
            <v>Nguyen Thai</v>
          </cell>
          <cell r="AD104" t="str">
            <v>Approval</v>
          </cell>
          <cell r="AE104">
            <v>42971.702523148146</v>
          </cell>
          <cell r="AF104">
            <v>42971.702534722222</v>
          </cell>
          <cell r="AG104">
            <v>42971.702488425923</v>
          </cell>
          <cell r="AH104" t="str">
            <v>Nguyen Thai</v>
          </cell>
          <cell r="AI104">
            <v>42971.702581018515</v>
          </cell>
          <cell r="AJ104" t="str">
            <v>Nguyen Thai</v>
          </cell>
          <cell r="AK104">
            <v>42971.70275462963</v>
          </cell>
          <cell r="AL104" t="str">
            <v>Nguyen Thai</v>
          </cell>
          <cell r="AM104">
            <v>42975.436435185184</v>
          </cell>
          <cell r="AN104" t="str">
            <v>daniel</v>
          </cell>
        </row>
        <row r="105">
          <cell r="B105" t="str">
            <v>FMSV2017070009</v>
          </cell>
          <cell r="C105" t="str">
            <v>Hue University of Medicine and Pharmacy - Ginec</v>
          </cell>
          <cell r="D105" t="str">
            <v>South</v>
          </cell>
          <cell r="E105" t="str">
            <v>EG-530NW</v>
          </cell>
          <cell r="F105" t="str">
            <v>2G366D118</v>
          </cell>
          <cell r="G105">
            <v>41589</v>
          </cell>
          <cell r="H105" t="str">
            <v/>
          </cell>
          <cell r="I105" t="str">
            <v/>
          </cell>
          <cell r="J105" t="str">
            <v>Completed</v>
          </cell>
          <cell r="K105" t="str">
            <v>FMSV2016070030</v>
          </cell>
          <cell r="L105">
            <v>42606</v>
          </cell>
          <cell r="M105">
            <v>42936.569456018522</v>
          </cell>
          <cell r="N105" t="str">
            <v>Le Quang Thong</v>
          </cell>
          <cell r="O105" t="str">
            <v>leaked</v>
          </cell>
          <cell r="P105">
            <v>42975.436666666668</v>
          </cell>
          <cell r="Q105">
            <v>42936.569803240738</v>
          </cell>
          <cell r="R105" t="str">
            <v>Le Quang Thong</v>
          </cell>
          <cell r="S105">
            <v>42951.454467592594</v>
          </cell>
          <cell r="T105" t="str">
            <v>RBS is leaked</v>
          </cell>
          <cell r="U105" t="str">
            <v/>
          </cell>
          <cell r="V105" t="str">
            <v>Minor</v>
          </cell>
          <cell r="W105" t="str">
            <v>RBS.</v>
          </cell>
          <cell r="X105" t="str">
            <v/>
          </cell>
          <cell r="Y105" t="str">
            <v>Nguyen Thai</v>
          </cell>
          <cell r="Z105">
            <v>42969.359895833331</v>
          </cell>
          <cell r="AA105" t="str">
            <v>Nguyen Thai</v>
          </cell>
          <cell r="AB105">
            <v>42969.359780092593</v>
          </cell>
          <cell r="AC105" t="str">
            <v>Nguyen Thai</v>
          </cell>
          <cell r="AD105" t="str">
            <v>Approval</v>
          </cell>
          <cell r="AE105">
            <v>42969.360023148147</v>
          </cell>
          <cell r="AF105">
            <v>42971.707951388889</v>
          </cell>
          <cell r="AG105">
            <v>42971.707905092589</v>
          </cell>
          <cell r="AH105" t="str">
            <v>Nguyen Thai</v>
          </cell>
          <cell r="AI105">
            <v>42971.708009259259</v>
          </cell>
          <cell r="AJ105" t="str">
            <v>Nguyen Thai</v>
          </cell>
          <cell r="AK105">
            <v>42971.708148148151</v>
          </cell>
          <cell r="AL105" t="str">
            <v>Nguyen Thai</v>
          </cell>
          <cell r="AM105">
            <v>42975.436666666668</v>
          </cell>
          <cell r="AN105" t="str">
            <v>daniel</v>
          </cell>
        </row>
        <row r="106">
          <cell r="B106" t="str">
            <v>FMSV2017080005</v>
          </cell>
          <cell r="C106" t="str">
            <v>Van Hanh Hospital</v>
          </cell>
          <cell r="D106" t="str">
            <v>South</v>
          </cell>
          <cell r="E106" t="str">
            <v>EC-201WL</v>
          </cell>
          <cell r="F106" t="str">
            <v>RC323A218</v>
          </cell>
          <cell r="G106">
            <v>42356</v>
          </cell>
          <cell r="H106">
            <v>42721</v>
          </cell>
          <cell r="I106" t="str">
            <v/>
          </cell>
          <cell r="J106" t="str">
            <v>Completed</v>
          </cell>
          <cell r="K106" t="str">
            <v>FMSV2016090016</v>
          </cell>
          <cell r="L106">
            <v>42640</v>
          </cell>
          <cell r="M106">
            <v>42957.695787037039</v>
          </cell>
          <cell r="N106" t="str">
            <v>hoang</v>
          </cell>
          <cell r="O106" t="str">
            <v>NA</v>
          </cell>
          <cell r="P106">
            <v>42975.436944444446</v>
          </cell>
          <cell r="Q106">
            <v>42957.697916666664</v>
          </cell>
          <cell r="R106" t="str">
            <v>hoang</v>
          </cell>
          <cell r="S106">
            <v>42957.720324074071</v>
          </cell>
          <cell r="T106" t="str">
            <v>Drum wire U-D is broken</v>
          </cell>
          <cell r="U106" t="str">
            <v/>
          </cell>
          <cell r="V106" t="str">
            <v>Minor</v>
          </cell>
          <cell r="W106" t="str">
            <v>DWA.</v>
          </cell>
          <cell r="X106" t="str">
            <v/>
          </cell>
          <cell r="Y106" t="str">
            <v>hoang</v>
          </cell>
          <cell r="Z106">
            <v>42965.474618055552</v>
          </cell>
          <cell r="AA106" t="str">
            <v>Le Quang Thong</v>
          </cell>
          <cell r="AB106">
            <v>42965.474363425928</v>
          </cell>
          <cell r="AC106" t="str">
            <v>Le Quang Thong</v>
          </cell>
          <cell r="AD106" t="str">
            <v>Approval</v>
          </cell>
          <cell r="AE106">
            <v>42969.359039351853</v>
          </cell>
          <cell r="AF106">
            <v>42971.335173611114</v>
          </cell>
          <cell r="AG106">
            <v>42971.335185185184</v>
          </cell>
          <cell r="AH106" t="str">
            <v>hoang</v>
          </cell>
          <cell r="AI106">
            <v>42971.352349537039</v>
          </cell>
          <cell r="AJ106" t="str">
            <v>Nguyen Thai</v>
          </cell>
          <cell r="AK106">
            <v>42971.352569444447</v>
          </cell>
          <cell r="AL106" t="str">
            <v>Nguyen Thai</v>
          </cell>
          <cell r="AM106">
            <v>42975.436944444446</v>
          </cell>
          <cell r="AN106" t="str">
            <v>daniel</v>
          </cell>
        </row>
        <row r="107">
          <cell r="B107" t="str">
            <v>FMSV2017080009</v>
          </cell>
          <cell r="C107" t="str">
            <v>No 10 medic (VAN PHUC HOSPITAL)</v>
          </cell>
          <cell r="D107" t="str">
            <v>South</v>
          </cell>
          <cell r="E107" t="str">
            <v>EG-530NW</v>
          </cell>
          <cell r="F107" t="str">
            <v>1G366D054</v>
          </cell>
          <cell r="G107">
            <v>41183</v>
          </cell>
          <cell r="H107">
            <v>41548</v>
          </cell>
          <cell r="I107" t="str">
            <v/>
          </cell>
          <cell r="J107" t="str">
            <v>Completed</v>
          </cell>
          <cell r="K107" t="str">
            <v>FMSV2016100008</v>
          </cell>
          <cell r="L107">
            <v>42676</v>
          </cell>
          <cell r="M107">
            <v>42965.579895833333</v>
          </cell>
          <cell r="N107" t="str">
            <v>Le Quang Thong</v>
          </cell>
          <cell r="O107" t="str">
            <v>.</v>
          </cell>
          <cell r="P107">
            <v>42975.437141203707</v>
          </cell>
          <cell r="Q107">
            <v>42965.580208333333</v>
          </cell>
          <cell r="R107" t="str">
            <v>Le Quang Thong</v>
          </cell>
          <cell r="S107">
            <v>42965.604803240742</v>
          </cell>
          <cell r="T107" t="str">
            <v>1. FSA WAS DEFORMED AT 20 &amp; 60 CM FROM DTA_x000D_
2. DOWN BENDING WIRE IS BROKEN_x000D_
3. FCT IS RESTRICTED_x000D_
4. LEAKED</v>
          </cell>
          <cell r="U107" t="str">
            <v/>
          </cell>
          <cell r="V107" t="str">
            <v>Major</v>
          </cell>
          <cell r="W107" t="str">
            <v>FSA. BSA. ISA.</v>
          </cell>
          <cell r="X107" t="str">
            <v/>
          </cell>
          <cell r="Y107" t="str">
            <v>Le Quang Thong</v>
          </cell>
          <cell r="Z107">
            <v>42972.359525462962</v>
          </cell>
          <cell r="AA107" t="str">
            <v>Nguyen Thai</v>
          </cell>
          <cell r="AB107">
            <v>42972.3594212963</v>
          </cell>
          <cell r="AC107" t="str">
            <v>Nguyen Thai</v>
          </cell>
          <cell r="AD107" t="str">
            <v>Cancel</v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>
            <v>42972.359629629631</v>
          </cell>
          <cell r="AL107" t="str">
            <v>Nguyen Thai</v>
          </cell>
          <cell r="AM107">
            <v>42975.437141203707</v>
          </cell>
          <cell r="AN107" t="str">
            <v>daniel</v>
          </cell>
        </row>
        <row r="108">
          <cell r="B108" t="str">
            <v>FMSV2017080010</v>
          </cell>
          <cell r="C108" t="str">
            <v>Hue University of Medicine and Pharmacy - Ginec</v>
          </cell>
          <cell r="D108" t="str">
            <v>South</v>
          </cell>
          <cell r="E108" t="str">
            <v>EG-530CT</v>
          </cell>
          <cell r="F108" t="str">
            <v>4G375A101</v>
          </cell>
          <cell r="G108">
            <v>41589</v>
          </cell>
          <cell r="H108" t="str">
            <v/>
          </cell>
          <cell r="I108" t="str">
            <v/>
          </cell>
          <cell r="J108" t="str">
            <v>Completed</v>
          </cell>
          <cell r="K108" t="str">
            <v>FMSV2016060003</v>
          </cell>
          <cell r="L108">
            <v>42585</v>
          </cell>
          <cell r="M108">
            <v>42968.619432870371</v>
          </cell>
          <cell r="N108" t="str">
            <v>Le Quang Thong</v>
          </cell>
          <cell r="O108" t="str">
            <v>.</v>
          </cell>
          <cell r="P108">
            <v>42975.437361111108</v>
          </cell>
          <cell r="Q108">
            <v>42968.620162037034</v>
          </cell>
          <cell r="R108" t="str">
            <v>Le Quang Thong</v>
          </cell>
          <cell r="S108">
            <v>42968.623171296298</v>
          </cell>
          <cell r="T108" t="str">
            <v>U/D BSA WIRES ARE LOOSEN</v>
          </cell>
          <cell r="U108" t="str">
            <v/>
          </cell>
          <cell r="V108" t="str">
            <v>Minor</v>
          </cell>
          <cell r="W108" t="str">
            <v>OSA.</v>
          </cell>
          <cell r="X108" t="str">
            <v/>
          </cell>
          <cell r="Y108" t="str">
            <v>Le Quang Thong</v>
          </cell>
          <cell r="Z108">
            <v>42968.624085648145</v>
          </cell>
          <cell r="AA108" t="str">
            <v>Le Quang Thong</v>
          </cell>
          <cell r="AB108">
            <v>42968.623287037037</v>
          </cell>
          <cell r="AC108" t="str">
            <v>Le Quang Thong</v>
          </cell>
          <cell r="AD108" t="str">
            <v>Approval</v>
          </cell>
          <cell r="AE108">
            <v>42969.364340277774</v>
          </cell>
          <cell r="AF108">
            <v>42971.354027777779</v>
          </cell>
          <cell r="AG108">
            <v>42971.353958333333</v>
          </cell>
          <cell r="AH108" t="str">
            <v>Nguyen Thai</v>
          </cell>
          <cell r="AI108">
            <v>42971.35434027778</v>
          </cell>
          <cell r="AJ108" t="str">
            <v>Nguyen Thai</v>
          </cell>
          <cell r="AK108">
            <v>42971.35465277778</v>
          </cell>
          <cell r="AL108" t="str">
            <v>Nguyen Thai</v>
          </cell>
          <cell r="AM108">
            <v>42975.437361111108</v>
          </cell>
          <cell r="AN108" t="str">
            <v>daniel</v>
          </cell>
        </row>
        <row r="109">
          <cell r="B109" t="str">
            <v>FMSV2017080011</v>
          </cell>
          <cell r="C109" t="str">
            <v>Dong Nai Pediatric Hospital</v>
          </cell>
          <cell r="D109" t="str">
            <v>South</v>
          </cell>
          <cell r="E109" t="str">
            <v>EG-530NW</v>
          </cell>
          <cell r="F109" t="str">
            <v>1G366D061</v>
          </cell>
          <cell r="G109">
            <v>40990</v>
          </cell>
          <cell r="H109" t="str">
            <v/>
          </cell>
          <cell r="I109" t="str">
            <v/>
          </cell>
          <cell r="J109" t="str">
            <v>Completed</v>
          </cell>
          <cell r="K109" t="str">
            <v>FMSV2014030001</v>
          </cell>
          <cell r="L109">
            <v>41745</v>
          </cell>
          <cell r="M109">
            <v>42968.644270833334</v>
          </cell>
          <cell r="N109" t="str">
            <v>Nguyen Thai</v>
          </cell>
          <cell r="O109" t="str">
            <v>Quotation</v>
          </cell>
          <cell r="P109">
            <v>42975.437592592592</v>
          </cell>
          <cell r="Q109">
            <v>42968.645439814813</v>
          </cell>
          <cell r="R109" t="str">
            <v>Nguyen Thai</v>
          </cell>
          <cell r="S109">
            <v>42968.647106481483</v>
          </cell>
          <cell r="T109" t="str">
            <v>No image</v>
          </cell>
          <cell r="U109" t="str">
            <v/>
          </cell>
          <cell r="V109" t="str">
            <v>Major</v>
          </cell>
          <cell r="W109" t="str">
            <v>ISA.</v>
          </cell>
          <cell r="X109" t="str">
            <v/>
          </cell>
          <cell r="Y109" t="str">
            <v>Nguyen Thai</v>
          </cell>
          <cell r="Z109">
            <v>42968.648553240739</v>
          </cell>
          <cell r="AA109" t="str">
            <v>Nguyen Thai</v>
          </cell>
          <cell r="AB109">
            <v>42968.648333333331</v>
          </cell>
          <cell r="AC109" t="str">
            <v>Nguyen Thai</v>
          </cell>
          <cell r="AD109" t="str">
            <v>Approval</v>
          </cell>
          <cell r="AE109">
            <v>42968.649224537039</v>
          </cell>
          <cell r="AF109">
            <v>42971.355914351851</v>
          </cell>
          <cell r="AG109">
            <v>42971.355868055558</v>
          </cell>
          <cell r="AH109" t="str">
            <v>Nguyen Thai</v>
          </cell>
          <cell r="AI109">
            <v>42971.356238425928</v>
          </cell>
          <cell r="AJ109" t="str">
            <v>Nguyen Thai</v>
          </cell>
          <cell r="AK109">
            <v>42971.356342592589</v>
          </cell>
          <cell r="AL109" t="str">
            <v>Nguyen Thai</v>
          </cell>
          <cell r="AM109">
            <v>42975.437592592592</v>
          </cell>
          <cell r="AN109" t="str">
            <v>daniel</v>
          </cell>
        </row>
        <row r="110">
          <cell r="B110" t="str">
            <v>FMSV2017080006</v>
          </cell>
          <cell r="C110" t="str">
            <v>Hoan My Sai Gon Premier Hospital</v>
          </cell>
          <cell r="D110" t="str">
            <v>South</v>
          </cell>
          <cell r="E110" t="str">
            <v>EG-530WR</v>
          </cell>
          <cell r="F110" t="str">
            <v>2G361K911</v>
          </cell>
          <cell r="G110" t="str">
            <v/>
          </cell>
          <cell r="H110">
            <v>43319</v>
          </cell>
          <cell r="I110" t="str">
            <v/>
          </cell>
          <cell r="J110" t="str">
            <v>Completed</v>
          </cell>
          <cell r="K110" t="str">
            <v/>
          </cell>
          <cell r="L110" t="str">
            <v/>
          </cell>
          <cell r="M110">
            <v>42963.633819444447</v>
          </cell>
          <cell r="N110" t="str">
            <v>Son Anh Doan</v>
          </cell>
          <cell r="O110" t="str">
            <v>WTY-FFVN-1708031-Black-spot in CHA &amp; FCT leak when bending.</v>
          </cell>
          <cell r="P110">
            <v>42985.449108796296</v>
          </cell>
          <cell r="Q110">
            <v>42963.634953703702</v>
          </cell>
          <cell r="R110" t="str">
            <v>Son Anh Doan</v>
          </cell>
          <cell r="S110">
            <v>42968.656782407408</v>
          </cell>
          <cell r="T110" t="str">
            <v>Black spot at 7' position &amp; stain_x000D_
Scope leaked</v>
          </cell>
          <cell r="U110">
            <v>523</v>
          </cell>
          <cell r="V110" t="str">
            <v>Major</v>
          </cell>
          <cell r="W110" t="str">
            <v>ISA.</v>
          </cell>
          <cell r="X110" t="str">
            <v>Suspected FCT dislocated from DTA pipe.</v>
          </cell>
          <cell r="Y110" t="str">
            <v>Nguyen Thai</v>
          </cell>
          <cell r="Z110">
            <v>42975.627881944441</v>
          </cell>
          <cell r="AA110" t="str">
            <v>Son Anh Doan</v>
          </cell>
          <cell r="AB110">
            <v>42975.626921296294</v>
          </cell>
          <cell r="AC110" t="str">
            <v>Son Anh Doan</v>
          </cell>
          <cell r="AD110" t="str">
            <v>Approval</v>
          </cell>
          <cell r="AE110">
            <v>42977.337870370371</v>
          </cell>
          <cell r="AF110">
            <v>42979.631666666668</v>
          </cell>
          <cell r="AG110">
            <v>42979.631712962961</v>
          </cell>
          <cell r="AH110" t="str">
            <v>hoang</v>
          </cell>
          <cell r="AI110">
            <v>42983.704942129632</v>
          </cell>
          <cell r="AJ110" t="str">
            <v>hoang</v>
          </cell>
          <cell r="AK110">
            <v>42983.71162037037</v>
          </cell>
          <cell r="AL110" t="str">
            <v>hoang</v>
          </cell>
          <cell r="AM110">
            <v>42985.449108796296</v>
          </cell>
          <cell r="AN110" t="str">
            <v>daniel</v>
          </cell>
        </row>
        <row r="111">
          <cell r="B111" t="str">
            <v>FMSV2017030006</v>
          </cell>
          <cell r="C111" t="str">
            <v>Bach Mai Hospital</v>
          </cell>
          <cell r="D111" t="str">
            <v>North</v>
          </cell>
          <cell r="E111" t="str">
            <v>ED-530XT</v>
          </cell>
          <cell r="F111" t="str">
            <v>1D102K035</v>
          </cell>
          <cell r="G111">
            <v>41849</v>
          </cell>
          <cell r="H111" t="str">
            <v/>
          </cell>
          <cell r="I111" t="str">
            <v/>
          </cell>
          <cell r="J111" t="str">
            <v>Completed</v>
          </cell>
          <cell r="K111" t="str">
            <v>FMSV2016070029</v>
          </cell>
          <cell r="L111">
            <v>42698</v>
          </cell>
          <cell r="M111">
            <v>42796.69121527778</v>
          </cell>
          <cell r="N111" t="str">
            <v>Nguyen Thai</v>
          </cell>
          <cell r="O111" t="str">
            <v/>
          </cell>
          <cell r="P111">
            <v>42985.449918981481</v>
          </cell>
          <cell r="Q111">
            <v>42796.694039351853</v>
          </cell>
          <cell r="R111" t="str">
            <v>Nguyen Thai</v>
          </cell>
          <cell r="S111">
            <v>42796.718344907407</v>
          </cell>
          <cell r="T111" t="str">
            <v>Black spots on endoscope image_x000D_
FCT was restriction_x000D_
No leak</v>
          </cell>
          <cell r="U111" t="str">
            <v/>
          </cell>
          <cell r="V111" t="str">
            <v>Major</v>
          </cell>
          <cell r="W111" t="str">
            <v>CHA. FCT.</v>
          </cell>
          <cell r="X111" t="str">
            <v/>
          </cell>
          <cell r="Y111" t="str">
            <v>Nguyen Thai</v>
          </cell>
          <cell r="Z111">
            <v>42971.704421296294</v>
          </cell>
          <cell r="AA111" t="str">
            <v>Nguyen Thai</v>
          </cell>
          <cell r="AB111">
            <v>42971.704351851855</v>
          </cell>
          <cell r="AC111" t="str">
            <v>Nguyen Thai</v>
          </cell>
          <cell r="AD111" t="str">
            <v>Approval</v>
          </cell>
          <cell r="AE111">
            <v>42983.448622685188</v>
          </cell>
          <cell r="AF111">
            <v>42984.691192129627</v>
          </cell>
          <cell r="AG111">
            <v>42984.691319444442</v>
          </cell>
          <cell r="AH111" t="str">
            <v>hoang</v>
          </cell>
          <cell r="AI111">
            <v>42984.694641203707</v>
          </cell>
          <cell r="AJ111" t="str">
            <v>Nguyen Thai</v>
          </cell>
          <cell r="AK111">
            <v>42984.695173611108</v>
          </cell>
          <cell r="AL111" t="str">
            <v>Nguyen Thai</v>
          </cell>
          <cell r="AM111">
            <v>42985.449918981481</v>
          </cell>
          <cell r="AN111" t="str">
            <v>daniel</v>
          </cell>
        </row>
        <row r="112">
          <cell r="B112" t="str">
            <v>FMSV2017070010</v>
          </cell>
          <cell r="C112" t="str">
            <v>Hoan My Minh Hai</v>
          </cell>
          <cell r="D112" t="str">
            <v>South</v>
          </cell>
          <cell r="E112" t="str">
            <v>EG-530NW</v>
          </cell>
          <cell r="F112" t="str">
            <v>1G366K096</v>
          </cell>
          <cell r="G112">
            <v>42738</v>
          </cell>
          <cell r="H112">
            <v>43110</v>
          </cell>
          <cell r="I112" t="str">
            <v/>
          </cell>
          <cell r="J112" t="str">
            <v>Completed</v>
          </cell>
          <cell r="K112" t="str">
            <v/>
          </cell>
          <cell r="L112" t="str">
            <v/>
          </cell>
          <cell r="M112">
            <v>42937.351956018516</v>
          </cell>
          <cell r="N112" t="str">
            <v>Le Quang Thong</v>
          </cell>
          <cell r="O112" t="str">
            <v>WTY-FFVN-1707028-BSA wire broken in Down wire.</v>
          </cell>
          <cell r="P112">
            <v>42985.450138888889</v>
          </cell>
          <cell r="Q112">
            <v>42937.352337962962</v>
          </cell>
          <cell r="R112" t="str">
            <v>Le Quang Thong</v>
          </cell>
          <cell r="S112">
            <v>42940.608148148145</v>
          </cell>
          <cell r="T112" t="str">
            <v/>
          </cell>
          <cell r="U112" t="str">
            <v/>
          </cell>
          <cell r="V112" t="str">
            <v>Major</v>
          </cell>
          <cell r="W112" t="str">
            <v>ISA.</v>
          </cell>
          <cell r="X112" t="str">
            <v/>
          </cell>
          <cell r="Y112" t="str">
            <v>Le Quang Thong</v>
          </cell>
          <cell r="Z112">
            <v>42977.332719907405</v>
          </cell>
          <cell r="AA112" t="str">
            <v>Le Quang Thong</v>
          </cell>
          <cell r="AB112">
            <v>42969.360451388886</v>
          </cell>
          <cell r="AC112" t="str">
            <v>Nguyen Thai</v>
          </cell>
          <cell r="AD112" t="str">
            <v>Approval</v>
          </cell>
          <cell r="AE112">
            <v>42979.350798611114</v>
          </cell>
          <cell r="AF112">
            <v>42979.630486111113</v>
          </cell>
          <cell r="AG112">
            <v>42979.630532407406</v>
          </cell>
          <cell r="AH112" t="str">
            <v>hoang</v>
          </cell>
          <cell r="AI112">
            <v>42983.691979166666</v>
          </cell>
          <cell r="AJ112" t="str">
            <v>hoang</v>
          </cell>
          <cell r="AK112">
            <v>42983.693842592591</v>
          </cell>
          <cell r="AL112" t="str">
            <v>hoang</v>
          </cell>
          <cell r="AM112">
            <v>42985.450138888889</v>
          </cell>
          <cell r="AN112" t="str">
            <v>daniel</v>
          </cell>
        </row>
        <row r="113">
          <cell r="B113" t="str">
            <v>FMSV2017030019</v>
          </cell>
          <cell r="C113" t="str">
            <v>Bach Mai Hospital</v>
          </cell>
          <cell r="D113" t="str">
            <v>North</v>
          </cell>
          <cell r="E113" t="str">
            <v>EG-530WR</v>
          </cell>
          <cell r="F113" t="str">
            <v>4G361A317</v>
          </cell>
          <cell r="G113">
            <v>41492</v>
          </cell>
          <cell r="H113">
            <v>41857</v>
          </cell>
          <cell r="I113" t="str">
            <v/>
          </cell>
          <cell r="J113" t="str">
            <v>Completed</v>
          </cell>
          <cell r="K113" t="str">
            <v>FMSV2015070003</v>
          </cell>
          <cell r="L113">
            <v>42250</v>
          </cell>
          <cell r="M113">
            <v>42803.578032407408</v>
          </cell>
          <cell r="N113" t="str">
            <v>Nguyen Thai</v>
          </cell>
          <cell r="O113" t="str">
            <v/>
          </cell>
          <cell r="P113">
            <v>42989.673854166664</v>
          </cell>
          <cell r="Q113">
            <v>42803.578622685185</v>
          </cell>
          <cell r="R113" t="str">
            <v>Nguyen Thai</v>
          </cell>
          <cell r="S113">
            <v>42979.331574074073</v>
          </cell>
          <cell r="T113" t="str">
            <v xml:space="preserve">U/D loosing, FCT restriction_x000D_
</v>
          </cell>
          <cell r="U113" t="str">
            <v/>
          </cell>
          <cell r="V113" t="str">
            <v>Major</v>
          </cell>
          <cell r="W113" t="str">
            <v>BSA.</v>
          </cell>
          <cell r="X113" t="str">
            <v/>
          </cell>
          <cell r="Y113" t="str">
            <v>Nguyen Thai</v>
          </cell>
          <cell r="Z113">
            <v>42979.334166666667</v>
          </cell>
          <cell r="AA113" t="str">
            <v>Nguyen Thai</v>
          </cell>
          <cell r="AB113">
            <v>42979.333761574075</v>
          </cell>
          <cell r="AC113" t="str">
            <v>Nguyen Thai</v>
          </cell>
          <cell r="AD113" t="str">
            <v>Approval</v>
          </cell>
          <cell r="AE113">
            <v>42979.334768518522</v>
          </cell>
          <cell r="AF113">
            <v>42986.530532407407</v>
          </cell>
          <cell r="AG113">
            <v>42986.530428240738</v>
          </cell>
          <cell r="AH113" t="str">
            <v>Nguyen Thai</v>
          </cell>
          <cell r="AI113">
            <v>42986.530891203707</v>
          </cell>
          <cell r="AJ113" t="str">
            <v>Nguyen Thai</v>
          </cell>
          <cell r="AK113">
            <v>42986.531087962961</v>
          </cell>
          <cell r="AL113" t="str">
            <v>Nguyen Thai</v>
          </cell>
          <cell r="AM113">
            <v>42989.673854166664</v>
          </cell>
          <cell r="AN113" t="str">
            <v>daniel</v>
          </cell>
        </row>
        <row r="114">
          <cell r="B114" t="str">
            <v>FMSV2017030007</v>
          </cell>
          <cell r="C114" t="str">
            <v>Bach Mai Hospital</v>
          </cell>
          <cell r="D114" t="str">
            <v>North</v>
          </cell>
          <cell r="E114" t="str">
            <v>ED-530XT</v>
          </cell>
          <cell r="F114" t="str">
            <v>1D102K034</v>
          </cell>
          <cell r="G114">
            <v>41849</v>
          </cell>
          <cell r="H114" t="str">
            <v/>
          </cell>
          <cell r="I114" t="str">
            <v/>
          </cell>
          <cell r="J114" t="str">
            <v>Completed</v>
          </cell>
          <cell r="K114" t="str">
            <v/>
          </cell>
          <cell r="L114" t="str">
            <v/>
          </cell>
          <cell r="M114">
            <v>42796.694814814815</v>
          </cell>
          <cell r="N114" t="str">
            <v>Nguyen Thai</v>
          </cell>
          <cell r="O114" t="str">
            <v/>
          </cell>
          <cell r="P114">
            <v>43003.765138888892</v>
          </cell>
          <cell r="Q114">
            <v>42796.695254629631</v>
          </cell>
          <cell r="R114" t="str">
            <v>Nguyen Thai</v>
          </cell>
          <cell r="S114">
            <v>42796.714305555557</v>
          </cell>
          <cell r="T114" t="str">
            <v>Black spots on endoscopic image_x000D_
FCT was restriction</v>
          </cell>
          <cell r="U114" t="str">
            <v/>
          </cell>
          <cell r="V114" t="str">
            <v>Major</v>
          </cell>
          <cell r="W114" t="str">
            <v>CHA. FCT.</v>
          </cell>
          <cell r="X114" t="str">
            <v/>
          </cell>
          <cell r="Y114" t="str">
            <v>Nguyen Thai</v>
          </cell>
          <cell r="Z114">
            <v>42971.705543981479</v>
          </cell>
          <cell r="AA114" t="str">
            <v>Nguyen Thai</v>
          </cell>
          <cell r="AB114">
            <v>42971.705405092594</v>
          </cell>
          <cell r="AC114" t="str">
            <v>Nguyen Thai</v>
          </cell>
          <cell r="AD114" t="str">
            <v>Approval</v>
          </cell>
          <cell r="AE114">
            <v>42977.374421296299</v>
          </cell>
          <cell r="AF114">
            <v>42989.674386574072</v>
          </cell>
          <cell r="AG114">
            <v>42989.67428240741</v>
          </cell>
          <cell r="AH114" t="str">
            <v>Le Quang Thong</v>
          </cell>
          <cell r="AI114">
            <v>42990.437314814815</v>
          </cell>
          <cell r="AJ114" t="str">
            <v>hoang</v>
          </cell>
          <cell r="AK114">
            <v>42991.448622685188</v>
          </cell>
          <cell r="AL114" t="str">
            <v>Nguyen Thai</v>
          </cell>
          <cell r="AM114">
            <v>43003.765138888892</v>
          </cell>
          <cell r="AN114" t="str">
            <v>daniel</v>
          </cell>
        </row>
        <row r="115">
          <cell r="B115" t="str">
            <v>FMSV2017060007</v>
          </cell>
          <cell r="C115" t="str">
            <v>Dr.Phuong Clinic (144 Nguyen An Ninh clinic)</v>
          </cell>
          <cell r="D115" t="str">
            <v>South</v>
          </cell>
          <cell r="E115" t="str">
            <v>EG-530NW</v>
          </cell>
          <cell r="F115" t="str">
            <v>2G366D035</v>
          </cell>
          <cell r="G115">
            <v>41353</v>
          </cell>
          <cell r="H115" t="str">
            <v/>
          </cell>
          <cell r="I115" t="str">
            <v/>
          </cell>
          <cell r="J115" t="str">
            <v>Completed</v>
          </cell>
          <cell r="K115" t="str">
            <v>FMSV2014100007</v>
          </cell>
          <cell r="L115">
            <v>41985</v>
          </cell>
          <cell r="M115">
            <v>42913.440810185188</v>
          </cell>
          <cell r="N115" t="str">
            <v>Le Quang Thong</v>
          </cell>
          <cell r="O115" t="str">
            <v>DEMO</v>
          </cell>
          <cell r="P115">
            <v>43003.765370370369</v>
          </cell>
          <cell r="Q115">
            <v>42937.344849537039</v>
          </cell>
          <cell r="R115" t="str">
            <v>Nguyen Thai</v>
          </cell>
          <cell r="S115">
            <v>43000.363125000003</v>
          </cell>
          <cell r="T115" t="str">
            <v>no image</v>
          </cell>
          <cell r="U115" t="str">
            <v/>
          </cell>
          <cell r="V115" t="str">
            <v>Major</v>
          </cell>
          <cell r="W115" t="str">
            <v>ISA.</v>
          </cell>
          <cell r="X115" t="str">
            <v/>
          </cell>
          <cell r="Y115" t="str">
            <v>Nguyen Thai</v>
          </cell>
          <cell r="Z115">
            <v>43000.363981481481</v>
          </cell>
          <cell r="AA115" t="str">
            <v>Nguyen Thai</v>
          </cell>
          <cell r="AB115">
            <v>43000.363888888889</v>
          </cell>
          <cell r="AC115" t="str">
            <v>Nguyen Thai</v>
          </cell>
          <cell r="AD115" t="str">
            <v>Decline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43000.364236111112</v>
          </cell>
          <cell r="AL115" t="str">
            <v>Nguyen Thai</v>
          </cell>
          <cell r="AM115">
            <v>43003.765370370369</v>
          </cell>
          <cell r="AN115" t="str">
            <v>daniel</v>
          </cell>
        </row>
        <row r="116">
          <cell r="B116" t="str">
            <v>FMSV2017060008</v>
          </cell>
          <cell r="C116" t="str">
            <v>FUJIFILM Vietnam Co., Ltd.</v>
          </cell>
          <cell r="D116" t="str">
            <v>Demo</v>
          </cell>
          <cell r="E116" t="str">
            <v>EG-530NW</v>
          </cell>
          <cell r="F116" t="str">
            <v>1G366D060</v>
          </cell>
          <cell r="G116">
            <v>40989</v>
          </cell>
          <cell r="H116">
            <v>41353</v>
          </cell>
          <cell r="I116" t="str">
            <v/>
          </cell>
          <cell r="J116" t="str">
            <v>Completed</v>
          </cell>
          <cell r="K116" t="str">
            <v>FMSV2015050009</v>
          </cell>
          <cell r="L116">
            <v>42524</v>
          </cell>
          <cell r="M116">
            <v>42913.442187499997</v>
          </cell>
          <cell r="N116" t="str">
            <v>Le Quang Thong</v>
          </cell>
          <cell r="O116" t="str">
            <v>DEMO</v>
          </cell>
          <cell r="P116">
            <v>43003.765567129631</v>
          </cell>
          <cell r="Q116">
            <v>42913.442604166667</v>
          </cell>
          <cell r="R116" t="str">
            <v>Le Quang Thong</v>
          </cell>
          <cell r="S116">
            <v>42915.709652777776</v>
          </cell>
          <cell r="T116" t="str">
            <v>No image</v>
          </cell>
          <cell r="U116" t="str">
            <v/>
          </cell>
          <cell r="V116" t="str">
            <v>Major</v>
          </cell>
          <cell r="W116" t="str">
            <v>ISA.</v>
          </cell>
          <cell r="X116" t="str">
            <v/>
          </cell>
          <cell r="Y116" t="str">
            <v>Nguyen Thai</v>
          </cell>
          <cell r="Z116">
            <v>43000.366226851853</v>
          </cell>
          <cell r="AA116" t="str">
            <v>Nguyen Thai</v>
          </cell>
          <cell r="AB116">
            <v>43000.366122685184</v>
          </cell>
          <cell r="AC116" t="str">
            <v>Nguyen Thai</v>
          </cell>
          <cell r="AD116" t="str">
            <v>Decline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>
            <v>43000.366342592592</v>
          </cell>
          <cell r="AL116" t="str">
            <v>Nguyen Thai</v>
          </cell>
          <cell r="AM116">
            <v>43003.765567129631</v>
          </cell>
          <cell r="AN116" t="str">
            <v>daniel</v>
          </cell>
        </row>
        <row r="117">
          <cell r="B117" t="str">
            <v>FMSV2017060009</v>
          </cell>
          <cell r="C117" t="str">
            <v>FUJIFILM Vietnam Co., Ltd.</v>
          </cell>
          <cell r="D117" t="str">
            <v>Demo</v>
          </cell>
          <cell r="E117" t="str">
            <v>EG-590WR</v>
          </cell>
          <cell r="F117" t="str">
            <v>3G348A376</v>
          </cell>
          <cell r="G117">
            <v>40989</v>
          </cell>
          <cell r="H117">
            <v>41353</v>
          </cell>
          <cell r="I117" t="str">
            <v/>
          </cell>
          <cell r="J117" t="str">
            <v>Completed</v>
          </cell>
          <cell r="K117" t="str">
            <v>FMSV2014110001</v>
          </cell>
          <cell r="L117">
            <v>42037</v>
          </cell>
          <cell r="M117">
            <v>42913.443182870367</v>
          </cell>
          <cell r="N117" t="str">
            <v>Le Quang Thong</v>
          </cell>
          <cell r="O117" t="str">
            <v>DEMO</v>
          </cell>
          <cell r="P117">
            <v>43003.765775462962</v>
          </cell>
          <cell r="Q117">
            <v>42913.443495370368</v>
          </cell>
          <cell r="R117" t="str">
            <v>Le Quang Thong</v>
          </cell>
          <cell r="S117">
            <v>42915.713101851848</v>
          </cell>
          <cell r="T117" t="str">
            <v>The rainbow appeared on endoscopic image</v>
          </cell>
          <cell r="U117" t="str">
            <v/>
          </cell>
          <cell r="V117" t="str">
            <v>Major</v>
          </cell>
          <cell r="W117" t="str">
            <v>ISA.</v>
          </cell>
          <cell r="X117" t="str">
            <v/>
          </cell>
          <cell r="Y117" t="str">
            <v>Nguyen Thai</v>
          </cell>
          <cell r="Z117">
            <v>43000.366898148146</v>
          </cell>
          <cell r="AA117" t="str">
            <v>Nguyen Thai</v>
          </cell>
          <cell r="AB117">
            <v>43000.366782407407</v>
          </cell>
          <cell r="AC117" t="str">
            <v>Nguyen Thai</v>
          </cell>
          <cell r="AD117" t="str">
            <v>Decline</v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>
            <v>43000.367025462961</v>
          </cell>
          <cell r="AL117" t="str">
            <v>Nguyen Thai</v>
          </cell>
          <cell r="AM117">
            <v>43003.765775462962</v>
          </cell>
          <cell r="AN117" t="str">
            <v>daniel</v>
          </cell>
        </row>
        <row r="118">
          <cell r="B118" t="str">
            <v>FMSV2017060010</v>
          </cell>
          <cell r="C118" t="str">
            <v>FUJIFILM Vietnam Co., Ltd.</v>
          </cell>
          <cell r="D118" t="str">
            <v>Demo</v>
          </cell>
          <cell r="E118" t="str">
            <v>EC-201WI</v>
          </cell>
          <cell r="F118" t="str">
            <v>RC328A035</v>
          </cell>
          <cell r="G118">
            <v>41689</v>
          </cell>
          <cell r="H118">
            <v>42054</v>
          </cell>
          <cell r="I118" t="str">
            <v/>
          </cell>
          <cell r="J118" t="str">
            <v>Completed</v>
          </cell>
          <cell r="K118" t="str">
            <v/>
          </cell>
          <cell r="L118" t="str">
            <v/>
          </cell>
          <cell r="M118">
            <v>42913.443969907406</v>
          </cell>
          <cell r="N118" t="str">
            <v>Le Quang Thong</v>
          </cell>
          <cell r="O118" t="str">
            <v>DEMO</v>
          </cell>
          <cell r="P118">
            <v>43003.766018518516</v>
          </cell>
          <cell r="Q118">
            <v>42913.444444444445</v>
          </cell>
          <cell r="R118" t="str">
            <v>Le Quang Thong</v>
          </cell>
          <cell r="S118">
            <v>42915.649780092594</v>
          </cell>
          <cell r="T118" t="str">
            <v xml:space="preserve">BSA&amp; FSB and plastic cover are aging_x000D_
ISA is aging and flabby because of long time use </v>
          </cell>
          <cell r="U118" t="str">
            <v/>
          </cell>
          <cell r="V118" t="str">
            <v>Major</v>
          </cell>
          <cell r="W118" t="str">
            <v>BSA. FSB.</v>
          </cell>
          <cell r="X118" t="str">
            <v/>
          </cell>
          <cell r="Y118" t="str">
            <v>Nguyen Thai</v>
          </cell>
          <cell r="Z118">
            <v>43000.367384259262</v>
          </cell>
          <cell r="AA118" t="str">
            <v>Nguyen Thai</v>
          </cell>
          <cell r="AB118">
            <v>43000.367280092592</v>
          </cell>
          <cell r="AC118" t="str">
            <v>Nguyen Thai</v>
          </cell>
          <cell r="AD118" t="str">
            <v>Decline</v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>
            <v>43000.367511574077</v>
          </cell>
          <cell r="AL118" t="str">
            <v>Nguyen Thai</v>
          </cell>
          <cell r="AM118">
            <v>43003.766018518516</v>
          </cell>
          <cell r="AN118" t="str">
            <v>daniel</v>
          </cell>
        </row>
        <row r="119">
          <cell r="B119" t="str">
            <v>FMSV2017060022</v>
          </cell>
          <cell r="C119" t="str">
            <v>Hanoi Medical University Hospital</v>
          </cell>
          <cell r="D119" t="str">
            <v>North</v>
          </cell>
          <cell r="E119" t="str">
            <v>EG-600WR</v>
          </cell>
          <cell r="F119" t="str">
            <v>2G391K206</v>
          </cell>
          <cell r="G119" t="str">
            <v/>
          </cell>
          <cell r="H119">
            <v>42934</v>
          </cell>
          <cell r="I119" t="str">
            <v/>
          </cell>
          <cell r="J119" t="str">
            <v>Completed</v>
          </cell>
          <cell r="K119" t="str">
            <v/>
          </cell>
          <cell r="L119" t="str">
            <v/>
          </cell>
          <cell r="M119">
            <v>42913.57230324074</v>
          </cell>
          <cell r="N119" t="str">
            <v>Le Quang Thong</v>
          </cell>
          <cell r="O119" t="str">
            <v>Warranty FFVN-1706020=Black spots at 7 o'clock.</v>
          </cell>
          <cell r="P119">
            <v>43003.766469907408</v>
          </cell>
          <cell r="Q119">
            <v>42913.572835648149</v>
          </cell>
          <cell r="R119" t="str">
            <v>Le Quang Thong</v>
          </cell>
          <cell r="S119">
            <v>42913.575381944444</v>
          </cell>
          <cell r="T119" t="str">
            <v>BLACK SPOTS AT 7 O'CLOCK</v>
          </cell>
          <cell r="U119" t="str">
            <v/>
          </cell>
          <cell r="V119" t="str">
            <v>Major</v>
          </cell>
          <cell r="W119" t="str">
            <v>ISA.</v>
          </cell>
          <cell r="X119" t="str">
            <v/>
          </cell>
          <cell r="Y119" t="str">
            <v>Le Quang Thong</v>
          </cell>
          <cell r="Z119">
            <v>42990.368483796294</v>
          </cell>
          <cell r="AA119" t="str">
            <v>Nguyen Thai</v>
          </cell>
          <cell r="AB119">
            <v>42990.368310185186</v>
          </cell>
          <cell r="AC119" t="str">
            <v>Nguyen Thai</v>
          </cell>
          <cell r="AD119" t="str">
            <v>Approval</v>
          </cell>
          <cell r="AE119">
            <v>42990.369641203702</v>
          </cell>
          <cell r="AF119">
            <v>42992.422800925924</v>
          </cell>
          <cell r="AG119">
            <v>42992.422719907408</v>
          </cell>
          <cell r="AH119" t="str">
            <v>Le Quang Thong</v>
          </cell>
          <cell r="AI119">
            <v>42992.447129629632</v>
          </cell>
          <cell r="AJ119" t="str">
            <v>hoang</v>
          </cell>
          <cell r="AK119">
            <v>42992.468240740738</v>
          </cell>
          <cell r="AL119" t="str">
            <v>hoang</v>
          </cell>
          <cell r="AM119">
            <v>43003.766469907408</v>
          </cell>
          <cell r="AN119" t="str">
            <v>daniel</v>
          </cell>
        </row>
        <row r="120">
          <cell r="B120" t="str">
            <v>FMSV2017060026</v>
          </cell>
          <cell r="C120" t="str">
            <v>FUJIFILM Vietnam Co., Ltd.</v>
          </cell>
          <cell r="D120" t="str">
            <v>Demo</v>
          </cell>
          <cell r="E120" t="str">
            <v>EC-530WI</v>
          </cell>
          <cell r="F120" t="str">
            <v>3C591A005</v>
          </cell>
          <cell r="G120">
            <v>40841</v>
          </cell>
          <cell r="H120" t="str">
            <v/>
          </cell>
          <cell r="I120" t="str">
            <v/>
          </cell>
          <cell r="J120" t="str">
            <v>Completed</v>
          </cell>
          <cell r="K120" t="str">
            <v>FMSV2012120001</v>
          </cell>
          <cell r="L120">
            <v>41260</v>
          </cell>
          <cell r="M120">
            <v>42916.423009259262</v>
          </cell>
          <cell r="N120" t="str">
            <v>Nguyen Thai</v>
          </cell>
          <cell r="O120" t="str">
            <v>Repair</v>
          </cell>
          <cell r="P120">
            <v>43003.766655092593</v>
          </cell>
          <cell r="Q120">
            <v>42916.423680555556</v>
          </cell>
          <cell r="R120" t="str">
            <v>Nguyen Thai</v>
          </cell>
          <cell r="S120">
            <v>42916.429409722223</v>
          </cell>
          <cell r="T120" t="str">
            <v>Bending failed, LG is broken 40%_x000D_
VCA rusty, RBS leakage_x000D_
Awjet is clogged.</v>
          </cell>
          <cell r="U120" t="str">
            <v/>
          </cell>
          <cell r="V120" t="str">
            <v>Major</v>
          </cell>
          <cell r="W120" t="str">
            <v>ISA. VCA.</v>
          </cell>
          <cell r="X120" t="str">
            <v/>
          </cell>
          <cell r="Y120" t="str">
            <v>Nguyen Thai</v>
          </cell>
          <cell r="Z120">
            <v>43000.369618055556</v>
          </cell>
          <cell r="AA120" t="str">
            <v>Nguyen Thai</v>
          </cell>
          <cell r="AB120">
            <v>43000.368090277778</v>
          </cell>
          <cell r="AC120" t="str">
            <v>Nguyen Thai</v>
          </cell>
          <cell r="AD120" t="str">
            <v>Decline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43000.369722222225</v>
          </cell>
          <cell r="AL120" t="str">
            <v>Nguyen Thai</v>
          </cell>
          <cell r="AM120">
            <v>43003.766655092593</v>
          </cell>
          <cell r="AN120" t="str">
            <v>daniel</v>
          </cell>
        </row>
        <row r="121">
          <cell r="B121" t="str">
            <v>FMSV2017060027</v>
          </cell>
          <cell r="C121" t="str">
            <v>FUJIFILM Vietnam Co., Ltd.</v>
          </cell>
          <cell r="D121" t="str">
            <v>Demo</v>
          </cell>
          <cell r="E121" t="str">
            <v>EG-530FP</v>
          </cell>
          <cell r="F121" t="str">
            <v>3G374A277</v>
          </cell>
          <cell r="G121">
            <v>40907</v>
          </cell>
          <cell r="H121">
            <v>41272</v>
          </cell>
          <cell r="I121" t="str">
            <v/>
          </cell>
          <cell r="J121" t="str">
            <v>Completed</v>
          </cell>
          <cell r="K121" t="str">
            <v>FMSV2013010003L</v>
          </cell>
          <cell r="L121">
            <v>41410</v>
          </cell>
          <cell r="M121">
            <v>42916.430243055554</v>
          </cell>
          <cell r="N121" t="str">
            <v>Nguyen Thai</v>
          </cell>
          <cell r="O121" t="str">
            <v>Repair</v>
          </cell>
          <cell r="P121">
            <v>43003.766898148147</v>
          </cell>
          <cell r="Q121">
            <v>42916.430601851855</v>
          </cell>
          <cell r="R121" t="str">
            <v>Nguyen Thai</v>
          </cell>
          <cell r="S121">
            <v>42916.436574074076</v>
          </cell>
          <cell r="T121" t="str">
            <v>Image foggy_x000D_
Big scratch on FSB_x000D_
U, D, L, R are loosen</v>
          </cell>
          <cell r="U121" t="str">
            <v/>
          </cell>
          <cell r="V121" t="str">
            <v>Major</v>
          </cell>
          <cell r="W121" t="str">
            <v>ISA. FSB.</v>
          </cell>
          <cell r="X121" t="str">
            <v/>
          </cell>
          <cell r="Y121" t="str">
            <v>Nguyen Thai</v>
          </cell>
          <cell r="Z121">
            <v>43000.370081018518</v>
          </cell>
          <cell r="AA121" t="str">
            <v>Nguyen Thai</v>
          </cell>
          <cell r="AB121">
            <v>43000.37</v>
          </cell>
          <cell r="AC121" t="str">
            <v>Nguyen Thai</v>
          </cell>
          <cell r="AD121" t="str">
            <v>Decline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>
            <v>43000.370208333334</v>
          </cell>
          <cell r="AL121" t="str">
            <v>Nguyen Thai</v>
          </cell>
          <cell r="AM121">
            <v>43003.766898148147</v>
          </cell>
          <cell r="AN121" t="str">
            <v>daniel</v>
          </cell>
        </row>
        <row r="122">
          <cell r="B122" t="str">
            <v>FMSV2017060028</v>
          </cell>
          <cell r="C122" t="str">
            <v>FUJIFILM Vietnam Co., Ltd.</v>
          </cell>
          <cell r="D122" t="str">
            <v>Demo</v>
          </cell>
          <cell r="E122" t="str">
            <v>EG-530N</v>
          </cell>
          <cell r="F122" t="str">
            <v>4G250B043</v>
          </cell>
          <cell r="G122">
            <v>40841</v>
          </cell>
          <cell r="H122" t="str">
            <v/>
          </cell>
          <cell r="I122" t="str">
            <v/>
          </cell>
          <cell r="J122" t="str">
            <v>Completed</v>
          </cell>
          <cell r="K122" t="str">
            <v/>
          </cell>
          <cell r="L122" t="str">
            <v/>
          </cell>
          <cell r="M122">
            <v>42916.437615740739</v>
          </cell>
          <cell r="N122" t="str">
            <v>Nguyen Thai</v>
          </cell>
          <cell r="O122" t="str">
            <v>FOC</v>
          </cell>
          <cell r="P122">
            <v>43003.767152777778</v>
          </cell>
          <cell r="Q122">
            <v>42916.438287037039</v>
          </cell>
          <cell r="R122" t="str">
            <v>Nguyen Thai</v>
          </cell>
          <cell r="S122">
            <v>42916.440891203703</v>
          </cell>
          <cell r="T122" t="str">
            <v>Camera faulty, bending broken, VCA corrosive</v>
          </cell>
          <cell r="U122" t="str">
            <v/>
          </cell>
          <cell r="V122" t="str">
            <v>Major</v>
          </cell>
          <cell r="W122" t="str">
            <v>ISA. VCA.</v>
          </cell>
          <cell r="X122" t="str">
            <v/>
          </cell>
          <cell r="Y122" t="str">
            <v>Nguyen Thai</v>
          </cell>
          <cell r="Z122">
            <v>43000.37059027778</v>
          </cell>
          <cell r="AA122" t="str">
            <v>Nguyen Thai</v>
          </cell>
          <cell r="AB122">
            <v>43000.370486111111</v>
          </cell>
          <cell r="AC122" t="str">
            <v>Nguyen Thai</v>
          </cell>
          <cell r="AD122" t="str">
            <v>Decline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>
            <v>43000.370706018519</v>
          </cell>
          <cell r="AL122" t="str">
            <v>Nguyen Thai</v>
          </cell>
          <cell r="AM122">
            <v>43003.767152777778</v>
          </cell>
          <cell r="AN122" t="str">
            <v>daniel</v>
          </cell>
        </row>
        <row r="123">
          <cell r="B123" t="str">
            <v>FMSV2017060029</v>
          </cell>
          <cell r="C123" t="str">
            <v>FUJIFILM Vietnam Co., Ltd.</v>
          </cell>
          <cell r="D123" t="str">
            <v>Demo</v>
          </cell>
          <cell r="E123" t="str">
            <v>EG-590WR</v>
          </cell>
          <cell r="F123" t="str">
            <v>5G348A549</v>
          </cell>
          <cell r="G123">
            <v>41275</v>
          </cell>
          <cell r="H123">
            <v>41640</v>
          </cell>
          <cell r="I123" t="str">
            <v/>
          </cell>
          <cell r="J123" t="str">
            <v>Completed</v>
          </cell>
          <cell r="K123" t="str">
            <v/>
          </cell>
          <cell r="L123" t="str">
            <v/>
          </cell>
          <cell r="M123">
            <v>42916.441365740742</v>
          </cell>
          <cell r="N123" t="str">
            <v>Nguyen Thai</v>
          </cell>
          <cell r="O123" t="str">
            <v>FOC</v>
          </cell>
          <cell r="P123">
            <v>43003.782557870371</v>
          </cell>
          <cell r="Q123">
            <v>42916.442326388889</v>
          </cell>
          <cell r="R123" t="str">
            <v>Nguyen Thai</v>
          </cell>
          <cell r="S123">
            <v>42916.444930555554</v>
          </cell>
          <cell r="T123" t="str">
            <v>VCA lock is loosen_x000D_
Camera is dark, no image_x000D_
U, D,L, R is loosen</v>
          </cell>
          <cell r="U123" t="str">
            <v/>
          </cell>
          <cell r="V123" t="str">
            <v>Major</v>
          </cell>
          <cell r="W123" t="str">
            <v>ISA. VCA.</v>
          </cell>
          <cell r="X123" t="str">
            <v/>
          </cell>
          <cell r="Y123" t="str">
            <v>Nguyen Thai</v>
          </cell>
          <cell r="Z123">
            <v>43000.371087962965</v>
          </cell>
          <cell r="AA123" t="str">
            <v>Nguyen Thai</v>
          </cell>
          <cell r="AB123">
            <v>43000.370995370373</v>
          </cell>
          <cell r="AC123" t="str">
            <v>Nguyen Thai</v>
          </cell>
          <cell r="AD123" t="str">
            <v>Decline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>
            <v>43000.371215277781</v>
          </cell>
          <cell r="AL123" t="str">
            <v>Nguyen Thai</v>
          </cell>
          <cell r="AM123">
            <v>43003.782557870371</v>
          </cell>
          <cell r="AN123" t="str">
            <v>daniel</v>
          </cell>
        </row>
        <row r="124">
          <cell r="B124" t="str">
            <v>FMSV2017060030</v>
          </cell>
          <cell r="C124" t="str">
            <v>FUJIFILM Vietnam Co., Ltd.</v>
          </cell>
          <cell r="D124" t="str">
            <v>Demo</v>
          </cell>
          <cell r="E124" t="str">
            <v>EG-590WR</v>
          </cell>
          <cell r="F124" t="str">
            <v>9G246A009</v>
          </cell>
          <cell r="G124">
            <v>40841</v>
          </cell>
          <cell r="H124" t="str">
            <v/>
          </cell>
          <cell r="I124" t="str">
            <v/>
          </cell>
          <cell r="J124" t="str">
            <v>Completed</v>
          </cell>
          <cell r="K124" t="str">
            <v/>
          </cell>
          <cell r="L124" t="str">
            <v/>
          </cell>
          <cell r="M124">
            <v>42916.445428240739</v>
          </cell>
          <cell r="N124" t="str">
            <v>Nguyen Thai</v>
          </cell>
          <cell r="O124" t="str">
            <v>FOC</v>
          </cell>
          <cell r="P124">
            <v>43003.783252314817</v>
          </cell>
          <cell r="Q124">
            <v>42916.446458333332</v>
          </cell>
          <cell r="R124" t="str">
            <v>Nguyen Thai</v>
          </cell>
          <cell r="S124">
            <v>42916.447905092595</v>
          </cell>
          <cell r="T124" t="str">
            <v>Bending failed cause of long time use._x000D_
CCD faulty make image noisy</v>
          </cell>
          <cell r="U124" t="str">
            <v/>
          </cell>
          <cell r="V124" t="str">
            <v>Major</v>
          </cell>
          <cell r="W124" t="str">
            <v>ISA.</v>
          </cell>
          <cell r="X124" t="str">
            <v/>
          </cell>
          <cell r="Y124" t="str">
            <v>Nguyen Thai</v>
          </cell>
          <cell r="Z124">
            <v>43000.372465277775</v>
          </cell>
          <cell r="AA124" t="str">
            <v>Nguyen Thai</v>
          </cell>
          <cell r="AB124">
            <v>43000.372361111113</v>
          </cell>
          <cell r="AC124" t="str">
            <v>Nguyen Thai</v>
          </cell>
          <cell r="AD124" t="str">
            <v>Decline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>
            <v>43000.37259259259</v>
          </cell>
          <cell r="AL124" t="str">
            <v>Nguyen Thai</v>
          </cell>
          <cell r="AM124">
            <v>43003.783252314817</v>
          </cell>
          <cell r="AN124" t="str">
            <v>daniel</v>
          </cell>
        </row>
        <row r="125">
          <cell r="B125" t="str">
            <v>FMSV2017060031</v>
          </cell>
          <cell r="C125" t="str">
            <v>FUJIFILM Vietnam Co., Ltd.</v>
          </cell>
          <cell r="D125" t="str">
            <v>Demo</v>
          </cell>
          <cell r="E125" t="str">
            <v>EG-590WR</v>
          </cell>
          <cell r="F125" t="str">
            <v>9G246A145</v>
          </cell>
          <cell r="G125">
            <v>40841</v>
          </cell>
          <cell r="H125" t="str">
            <v/>
          </cell>
          <cell r="I125" t="str">
            <v/>
          </cell>
          <cell r="J125" t="str">
            <v>Completed</v>
          </cell>
          <cell r="K125" t="str">
            <v/>
          </cell>
          <cell r="L125" t="str">
            <v/>
          </cell>
          <cell r="M125">
            <v>42916.449525462966</v>
          </cell>
          <cell r="N125" t="str">
            <v>Nguyen Thai</v>
          </cell>
          <cell r="O125" t="str">
            <v>FOC</v>
          </cell>
          <cell r="P125">
            <v>43003.783472222225</v>
          </cell>
          <cell r="Q125">
            <v>42916.449942129628</v>
          </cell>
          <cell r="R125" t="str">
            <v>Nguyen Thai</v>
          </cell>
          <cell r="S125">
            <v>42916.450162037036</v>
          </cell>
          <cell r="T125" t="str">
            <v>Bending failed cause of long time use._x000D_
CCD faulty make image noisy</v>
          </cell>
          <cell r="U125" t="str">
            <v/>
          </cell>
          <cell r="V125" t="str">
            <v>Major</v>
          </cell>
          <cell r="W125" t="str">
            <v>ISA.</v>
          </cell>
          <cell r="X125" t="str">
            <v/>
          </cell>
          <cell r="Y125" t="str">
            <v>Nguyen Thai</v>
          </cell>
          <cell r="Z125">
            <v>43000.372997685183</v>
          </cell>
          <cell r="AA125" t="str">
            <v>Nguyen Thai</v>
          </cell>
          <cell r="AB125">
            <v>43000.372870370367</v>
          </cell>
          <cell r="AC125" t="str">
            <v>Nguyen Thai</v>
          </cell>
          <cell r="AD125" t="str">
            <v>Decline</v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43000.373171296298</v>
          </cell>
          <cell r="AL125" t="str">
            <v>Nguyen Thai</v>
          </cell>
          <cell r="AM125">
            <v>43003.783472222225</v>
          </cell>
          <cell r="AN125" t="str">
            <v>daniel</v>
          </cell>
        </row>
        <row r="126">
          <cell r="B126" t="str">
            <v>FMSV2017070001</v>
          </cell>
          <cell r="C126" t="str">
            <v>MINH DUC HOSPITAL</v>
          </cell>
          <cell r="D126" t="str">
            <v>South</v>
          </cell>
          <cell r="E126" t="str">
            <v>EG-530NW</v>
          </cell>
          <cell r="F126" t="str">
            <v>1G366K242</v>
          </cell>
          <cell r="G126">
            <v>42833</v>
          </cell>
          <cell r="H126">
            <v>43198</v>
          </cell>
          <cell r="I126" t="str">
            <v/>
          </cell>
          <cell r="J126" t="str">
            <v>Completed</v>
          </cell>
          <cell r="K126" t="str">
            <v>FMSV2017050010</v>
          </cell>
          <cell r="L126">
            <v>42899</v>
          </cell>
          <cell r="M126">
            <v>42927.565868055557</v>
          </cell>
          <cell r="N126" t="str">
            <v>Nguyen Thai</v>
          </cell>
          <cell r="O126" t="str">
            <v>warranty-FFVN-1707025-BSA wire DOWN broken.</v>
          </cell>
          <cell r="P126">
            <v>43003.784039351849</v>
          </cell>
          <cell r="Q126">
            <v>42927.566631944443</v>
          </cell>
          <cell r="R126" t="str">
            <v>Nguyen Thai</v>
          </cell>
          <cell r="S126">
            <v>42930.712789351855</v>
          </cell>
          <cell r="T126" t="str">
            <v>DOWN wire is  broken</v>
          </cell>
          <cell r="U126" t="str">
            <v/>
          </cell>
          <cell r="V126" t="str">
            <v>Major</v>
          </cell>
          <cell r="W126" t="str">
            <v>ISA.</v>
          </cell>
          <cell r="X126" t="str">
            <v>ISA request for NW model, due to repair skill not enough in FFVN.</v>
          </cell>
          <cell r="Y126" t="str">
            <v>Nguyen Thai</v>
          </cell>
          <cell r="Z126">
            <v>42979.385439814818</v>
          </cell>
          <cell r="AA126" t="str">
            <v>Nguyen Thai</v>
          </cell>
          <cell r="AB126">
            <v>42979.385300925926</v>
          </cell>
          <cell r="AC126" t="str">
            <v>Nguyen Thai</v>
          </cell>
          <cell r="AD126" t="str">
            <v>Approval</v>
          </cell>
          <cell r="AE126">
            <v>42990.428460648145</v>
          </cell>
          <cell r="AF126">
            <v>42993.360277777778</v>
          </cell>
          <cell r="AG126">
            <v>42993.360312500001</v>
          </cell>
          <cell r="AH126" t="str">
            <v>hoang</v>
          </cell>
          <cell r="AI126">
            <v>42993.370335648149</v>
          </cell>
          <cell r="AJ126" t="str">
            <v>Nguyen Thai</v>
          </cell>
          <cell r="AK126">
            <v>42993.37059027778</v>
          </cell>
          <cell r="AL126" t="str">
            <v>Nguyen Thai</v>
          </cell>
          <cell r="AM126">
            <v>43003.784039351849</v>
          </cell>
          <cell r="AN126" t="str">
            <v>daniel</v>
          </cell>
        </row>
        <row r="127">
          <cell r="B127" t="str">
            <v>FMSV2017070006</v>
          </cell>
          <cell r="C127" t="str">
            <v>FUJIFILM Vietnam Co., Ltd.</v>
          </cell>
          <cell r="D127" t="str">
            <v>Demo</v>
          </cell>
          <cell r="E127" t="str">
            <v>EG-530NW</v>
          </cell>
          <cell r="F127" t="str">
            <v>2G366D121</v>
          </cell>
          <cell r="G127">
            <v>41689</v>
          </cell>
          <cell r="H127">
            <v>42054</v>
          </cell>
          <cell r="I127" t="str">
            <v/>
          </cell>
          <cell r="J127" t="str">
            <v>Completed</v>
          </cell>
          <cell r="K127" t="str">
            <v>FMSV2016080016</v>
          </cell>
          <cell r="L127">
            <v>42655</v>
          </cell>
          <cell r="M127">
            <v>42930.696006944447</v>
          </cell>
          <cell r="N127" t="str">
            <v>Son Anh Doan</v>
          </cell>
          <cell r="O127" t="str">
            <v>minor repair</v>
          </cell>
          <cell r="P127">
            <v>43003.784247685187</v>
          </cell>
          <cell r="Q127">
            <v>42930.697465277779</v>
          </cell>
          <cell r="R127" t="str">
            <v>Son Anh Doan</v>
          </cell>
          <cell r="S127">
            <v>43000.373993055553</v>
          </cell>
          <cell r="T127" t="str">
            <v>Up,Down loosen._x000D_
VCA is leakage by scratch</v>
          </cell>
          <cell r="U127" t="str">
            <v/>
          </cell>
          <cell r="V127" t="str">
            <v>Minor</v>
          </cell>
          <cell r="W127" t="str">
            <v>OSA. VCA.</v>
          </cell>
          <cell r="X127" t="str">
            <v/>
          </cell>
          <cell r="Y127" t="str">
            <v>Nguyen Thai</v>
          </cell>
          <cell r="Z127">
            <v>43000.374537037038</v>
          </cell>
          <cell r="AA127" t="str">
            <v>Nguyen Thai</v>
          </cell>
          <cell r="AB127">
            <v>43000.374456018515</v>
          </cell>
          <cell r="AC127" t="str">
            <v>Nguyen Thai</v>
          </cell>
          <cell r="AD127" t="str">
            <v>Decline</v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>
            <v>43000.374652777777</v>
          </cell>
          <cell r="AL127" t="str">
            <v>Nguyen Thai</v>
          </cell>
          <cell r="AM127">
            <v>43003.784247685187</v>
          </cell>
          <cell r="AN127" t="str">
            <v>daniel</v>
          </cell>
        </row>
        <row r="128">
          <cell r="B128" t="str">
            <v>FMSV2017070011</v>
          </cell>
          <cell r="C128" t="str">
            <v>Ha Tinh General Hospital</v>
          </cell>
          <cell r="D128" t="str">
            <v>North</v>
          </cell>
          <cell r="E128" t="str">
            <v>EG-530NW</v>
          </cell>
          <cell r="F128" t="str">
            <v>1G366K153</v>
          </cell>
          <cell r="G128">
            <v>42363</v>
          </cell>
          <cell r="H128" t="str">
            <v/>
          </cell>
          <cell r="I128" t="str">
            <v/>
          </cell>
          <cell r="J128" t="str">
            <v>Completed</v>
          </cell>
          <cell r="K128" t="str">
            <v>FMSV2016070007</v>
          </cell>
          <cell r="L128">
            <v>42565</v>
          </cell>
          <cell r="M128">
            <v>42937.354247685187</v>
          </cell>
          <cell r="N128" t="str">
            <v>Le Quang Thong</v>
          </cell>
          <cell r="O128" t="str">
            <v>-</v>
          </cell>
          <cell r="P128">
            <v>43003.78465277778</v>
          </cell>
          <cell r="Q128">
            <v>42937.354687500003</v>
          </cell>
          <cell r="R128" t="str">
            <v>Le Quang Thong</v>
          </cell>
          <cell r="S128">
            <v>42951.497430555559</v>
          </cell>
          <cell r="T128" t="str">
            <v>BSA loosing at DOWN wire</v>
          </cell>
          <cell r="U128" t="str">
            <v/>
          </cell>
          <cell r="V128" t="str">
            <v>Major</v>
          </cell>
          <cell r="W128" t="str">
            <v>BSA.</v>
          </cell>
          <cell r="X128" t="str">
            <v/>
          </cell>
          <cell r="Y128" t="str">
            <v>Nguyen Thai</v>
          </cell>
          <cell r="Z128">
            <v>42965.450671296298</v>
          </cell>
          <cell r="AA128" t="str">
            <v>Le Quang Thong</v>
          </cell>
          <cell r="AB128">
            <v>42965.450578703705</v>
          </cell>
          <cell r="AC128" t="str">
            <v>Le Quang Thong</v>
          </cell>
          <cell r="AD128" t="str">
            <v>Approval</v>
          </cell>
          <cell r="AE128">
            <v>42965.450879629629</v>
          </cell>
          <cell r="AF128">
            <v>42986.393553240741</v>
          </cell>
          <cell r="AG128">
            <v>42986.393333333333</v>
          </cell>
          <cell r="AH128" t="str">
            <v>Le Quang Thong</v>
          </cell>
          <cell r="AI128">
            <v>42992.406817129631</v>
          </cell>
          <cell r="AJ128" t="str">
            <v>Le Quang Thong</v>
          </cell>
          <cell r="AK128">
            <v>42992.414467592593</v>
          </cell>
          <cell r="AL128" t="str">
            <v>Le Quang Thong</v>
          </cell>
          <cell r="AM128">
            <v>43003.78465277778</v>
          </cell>
          <cell r="AN128" t="str">
            <v>daniel</v>
          </cell>
        </row>
        <row r="129">
          <cell r="B129" t="str">
            <v>FMSV2017070021</v>
          </cell>
          <cell r="C129" t="str">
            <v>Bai Chay Hospital</v>
          </cell>
          <cell r="D129" t="str">
            <v>North</v>
          </cell>
          <cell r="E129" t="str">
            <v>EG-600WR</v>
          </cell>
          <cell r="F129" t="str">
            <v>2G391K293</v>
          </cell>
          <cell r="G129">
            <v>42562</v>
          </cell>
          <cell r="H129">
            <v>43113</v>
          </cell>
          <cell r="I129" t="str">
            <v/>
          </cell>
          <cell r="J129" t="str">
            <v>Completed</v>
          </cell>
          <cell r="K129" t="str">
            <v/>
          </cell>
          <cell r="L129" t="str">
            <v/>
          </cell>
          <cell r="M129">
            <v>42941.706504629627</v>
          </cell>
          <cell r="N129" t="str">
            <v>Le Quang Thong</v>
          </cell>
          <cell r="O129" t="str">
            <v>-</v>
          </cell>
          <cell r="P129">
            <v>43003.785034722219</v>
          </cell>
          <cell r="Q129">
            <v>42943.353344907409</v>
          </cell>
          <cell r="R129" t="str">
            <v>Son Anh Doan</v>
          </cell>
          <cell r="S129">
            <v>42979.395335648151</v>
          </cell>
          <cell r="T129" t="str">
            <v>Vertical lines appeared on endoscopic image</v>
          </cell>
          <cell r="U129" t="str">
            <v/>
          </cell>
          <cell r="V129" t="str">
            <v>Minor</v>
          </cell>
          <cell r="W129" t="str">
            <v>VCA.</v>
          </cell>
          <cell r="X129" t="str">
            <v/>
          </cell>
          <cell r="Y129" t="str">
            <v>Nguyen Thai</v>
          </cell>
          <cell r="Z129">
            <v>42993.426736111112</v>
          </cell>
          <cell r="AA129" t="str">
            <v>Nguyen Thai</v>
          </cell>
          <cell r="AB129">
            <v>42993.426574074074</v>
          </cell>
          <cell r="AC129" t="str">
            <v>Nguyen Thai</v>
          </cell>
          <cell r="AD129" t="str">
            <v>Approval</v>
          </cell>
          <cell r="AE129">
            <v>42993.428946759261</v>
          </cell>
          <cell r="AF129">
            <v>42993.428981481484</v>
          </cell>
          <cell r="AG129">
            <v>42993.428819444445</v>
          </cell>
          <cell r="AH129" t="str">
            <v>Nguyen Thai</v>
          </cell>
          <cell r="AI129">
            <v>42993.429085648146</v>
          </cell>
          <cell r="AJ129" t="str">
            <v>Nguyen Thai</v>
          </cell>
          <cell r="AK129">
            <v>42993.431909722225</v>
          </cell>
          <cell r="AL129" t="str">
            <v>Nguyen Thai</v>
          </cell>
          <cell r="AM129">
            <v>43003.785034722219</v>
          </cell>
          <cell r="AN129" t="str">
            <v>daniel</v>
          </cell>
        </row>
        <row r="130">
          <cell r="B130" t="str">
            <v>FMSV2017070022</v>
          </cell>
          <cell r="C130" t="str">
            <v>Bach Mai Hospital</v>
          </cell>
          <cell r="D130" t="str">
            <v>North</v>
          </cell>
          <cell r="E130" t="str">
            <v>EG-590WR</v>
          </cell>
          <cell r="F130" t="str">
            <v>1G348K547</v>
          </cell>
          <cell r="G130">
            <v>42297</v>
          </cell>
          <cell r="H130">
            <v>42662</v>
          </cell>
          <cell r="I130" t="str">
            <v/>
          </cell>
          <cell r="J130" t="str">
            <v>Completed</v>
          </cell>
          <cell r="K130" t="str">
            <v>FMSV2016090008</v>
          </cell>
          <cell r="L130">
            <v>42802</v>
          </cell>
          <cell r="M130">
            <v>42943.357465277775</v>
          </cell>
          <cell r="N130" t="str">
            <v>Son Anh Doan</v>
          </cell>
          <cell r="O130" t="str">
            <v>Quotation/Repair/Return</v>
          </cell>
          <cell r="P130">
            <v>43003.785358796296</v>
          </cell>
          <cell r="Q130">
            <v>42943.358298611114</v>
          </cell>
          <cell r="R130" t="str">
            <v>Son Anh Doan</v>
          </cell>
          <cell r="S130">
            <v>42951.369884259257</v>
          </cell>
          <cell r="T130" t="str">
            <v/>
          </cell>
          <cell r="U130" t="str">
            <v/>
          </cell>
          <cell r="V130" t="str">
            <v>Major</v>
          </cell>
          <cell r="W130" t="str">
            <v>FCT.</v>
          </cell>
          <cell r="X130" t="str">
            <v/>
          </cell>
          <cell r="Y130" t="str">
            <v>Son Anh Doan</v>
          </cell>
          <cell r="Z130">
            <v>42997.380381944444</v>
          </cell>
          <cell r="AA130" t="str">
            <v>Nguyen Thai</v>
          </cell>
          <cell r="AB130">
            <v>42997.376770833333</v>
          </cell>
          <cell r="AC130" t="str">
            <v>hoang</v>
          </cell>
          <cell r="AD130" t="str">
            <v>Approval</v>
          </cell>
          <cell r="AE130">
            <v>42997.386134259257</v>
          </cell>
          <cell r="AF130">
            <v>43000.370358796295</v>
          </cell>
          <cell r="AG130">
            <v>43000.370428240742</v>
          </cell>
          <cell r="AH130" t="str">
            <v>hoang</v>
          </cell>
          <cell r="AI130">
            <v>43000.380636574075</v>
          </cell>
          <cell r="AJ130" t="str">
            <v>Nguyen Thai</v>
          </cell>
          <cell r="AK130">
            <v>43000.380833333336</v>
          </cell>
          <cell r="AL130" t="str">
            <v>Nguyen Thai</v>
          </cell>
          <cell r="AM130">
            <v>43003.785358796296</v>
          </cell>
          <cell r="AN130" t="str">
            <v>daniel</v>
          </cell>
        </row>
        <row r="131">
          <cell r="B131" t="str">
            <v>FMSV2017070024</v>
          </cell>
          <cell r="C131" t="str">
            <v>FUJIFILM Vietnam Co., Ltd.</v>
          </cell>
          <cell r="D131" t="str">
            <v>Demo</v>
          </cell>
          <cell r="E131" t="str">
            <v>EG-530WR</v>
          </cell>
          <cell r="F131" t="str">
            <v>3G361A552</v>
          </cell>
          <cell r="G131">
            <v>41367</v>
          </cell>
          <cell r="H131">
            <v>41732</v>
          </cell>
          <cell r="I131" t="str">
            <v/>
          </cell>
          <cell r="J131" t="str">
            <v>Completed</v>
          </cell>
          <cell r="K131" t="str">
            <v>FMSV2015120001</v>
          </cell>
          <cell r="L131">
            <v>42345</v>
          </cell>
          <cell r="M131">
            <v>42943.378703703704</v>
          </cell>
          <cell r="N131" t="str">
            <v>Le Quang Thong</v>
          </cell>
          <cell r="O131" t="str">
            <v>.</v>
          </cell>
          <cell r="P131">
            <v>43003.785543981481</v>
          </cell>
          <cell r="Q131">
            <v>42991.451296296298</v>
          </cell>
          <cell r="R131" t="str">
            <v>Nguyen Thai</v>
          </cell>
          <cell r="S131">
            <v>43000.36451388889</v>
          </cell>
          <cell r="T131" t="str">
            <v>no image</v>
          </cell>
          <cell r="U131" t="str">
            <v/>
          </cell>
          <cell r="V131" t="str">
            <v>Major</v>
          </cell>
          <cell r="W131" t="str">
            <v>ISA.</v>
          </cell>
          <cell r="X131" t="str">
            <v/>
          </cell>
          <cell r="Y131" t="str">
            <v>Nguyen Thai</v>
          </cell>
          <cell r="Z131">
            <v>43000.365532407406</v>
          </cell>
          <cell r="AA131" t="str">
            <v>Nguyen Thai</v>
          </cell>
          <cell r="AB131">
            <v>43000.365416666667</v>
          </cell>
          <cell r="AC131" t="str">
            <v>Nguyen Thai</v>
          </cell>
          <cell r="AD131" t="str">
            <v>Decline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>
            <v>43000.365856481483</v>
          </cell>
          <cell r="AL131" t="str">
            <v>Nguyen Thai</v>
          </cell>
          <cell r="AM131">
            <v>43003.785543981481</v>
          </cell>
          <cell r="AN131" t="str">
            <v>daniel</v>
          </cell>
        </row>
        <row r="132">
          <cell r="B132" t="str">
            <v>FMSV2017070026</v>
          </cell>
          <cell r="C132" t="str">
            <v>Hanoi Medical University Hospital</v>
          </cell>
          <cell r="D132" t="str">
            <v>North</v>
          </cell>
          <cell r="E132" t="str">
            <v>EG-600WR</v>
          </cell>
          <cell r="F132" t="str">
            <v>2G391K782</v>
          </cell>
          <cell r="G132">
            <v>42870</v>
          </cell>
          <cell r="H132">
            <v>43235</v>
          </cell>
          <cell r="I132" t="str">
            <v/>
          </cell>
          <cell r="J132" t="str">
            <v>Completed</v>
          </cell>
          <cell r="K132" t="str">
            <v/>
          </cell>
          <cell r="L132" t="str">
            <v/>
          </cell>
          <cell r="M132">
            <v>42943.388553240744</v>
          </cell>
          <cell r="N132" t="str">
            <v>Le Quang Thong</v>
          </cell>
          <cell r="O132" t="str">
            <v>.</v>
          </cell>
          <cell r="P132">
            <v>43003.785960648151</v>
          </cell>
          <cell r="Q132">
            <v>42984.697465277779</v>
          </cell>
          <cell r="R132" t="str">
            <v>Nguyen Thai</v>
          </cell>
          <cell r="S132">
            <v>42984.697743055556</v>
          </cell>
          <cell r="T132" t="str">
            <v>VCA wire broken</v>
          </cell>
          <cell r="U132" t="str">
            <v/>
          </cell>
          <cell r="V132" t="str">
            <v>Minor</v>
          </cell>
          <cell r="W132" t="str">
            <v>VCA.</v>
          </cell>
          <cell r="X132" t="str">
            <v/>
          </cell>
          <cell r="Y132" t="str">
            <v>Nguyen Thai</v>
          </cell>
          <cell r="Z132">
            <v>42984.715115740742</v>
          </cell>
          <cell r="AA132" t="str">
            <v>Nguyen Thai</v>
          </cell>
          <cell r="AB132">
            <v>42984.714861111112</v>
          </cell>
          <cell r="AC132" t="str">
            <v>Nguyen Thai</v>
          </cell>
          <cell r="AD132" t="str">
            <v>Approval</v>
          </cell>
          <cell r="AE132">
            <v>42986.66375</v>
          </cell>
          <cell r="AF132">
            <v>42986.663773148146</v>
          </cell>
          <cell r="AG132">
            <v>42986.663645833331</v>
          </cell>
          <cell r="AH132" t="str">
            <v>Son Anh Doan</v>
          </cell>
          <cell r="AI132">
            <v>43000.381504629629</v>
          </cell>
          <cell r="AJ132" t="str">
            <v>Nguyen Thai</v>
          </cell>
          <cell r="AK132">
            <v>43000.381678240738</v>
          </cell>
          <cell r="AL132" t="str">
            <v>Nguyen Thai</v>
          </cell>
          <cell r="AM132">
            <v>43003.785960648151</v>
          </cell>
          <cell r="AN132" t="str">
            <v>daniel</v>
          </cell>
        </row>
        <row r="133">
          <cell r="B133" t="str">
            <v>FMSV2017070032</v>
          </cell>
          <cell r="C133" t="str">
            <v>Hoan My Da Nang Hospital</v>
          </cell>
          <cell r="D133" t="str">
            <v>South</v>
          </cell>
          <cell r="E133" t="str">
            <v>EC-250WL5</v>
          </cell>
          <cell r="F133" t="str">
            <v>6C309A176</v>
          </cell>
          <cell r="G133">
            <v>40354</v>
          </cell>
          <cell r="H133" t="str">
            <v/>
          </cell>
          <cell r="I133" t="str">
            <v/>
          </cell>
          <cell r="J133" t="str">
            <v>Completed</v>
          </cell>
          <cell r="K133" t="str">
            <v>FMSV2015110001</v>
          </cell>
          <cell r="L133">
            <v>42327</v>
          </cell>
          <cell r="M133">
            <v>42944.707638888889</v>
          </cell>
          <cell r="N133" t="str">
            <v>Le Quang Thong</v>
          </cell>
          <cell r="O133" t="str">
            <v>.</v>
          </cell>
          <cell r="P133">
            <v>43003.78628472222</v>
          </cell>
          <cell r="Q133">
            <v>42944.707997685182</v>
          </cell>
          <cell r="R133" t="str">
            <v>Le Quang Thong</v>
          </cell>
          <cell r="S133">
            <v>42993.454062500001</v>
          </cell>
          <cell r="T133" t="str">
            <v>U/D was scratched</v>
          </cell>
          <cell r="U133" t="str">
            <v/>
          </cell>
          <cell r="V133" t="str">
            <v>Minor</v>
          </cell>
          <cell r="W133" t="str">
            <v>DWA.</v>
          </cell>
          <cell r="X133" t="str">
            <v/>
          </cell>
          <cell r="Y133" t="str">
            <v>Nguyen Thai</v>
          </cell>
          <cell r="Z133">
            <v>42993.462743055556</v>
          </cell>
          <cell r="AA133" t="str">
            <v>Nguyen Thai</v>
          </cell>
          <cell r="AB133">
            <v>42993.456423611111</v>
          </cell>
          <cell r="AC133" t="str">
            <v>Nguyen Thai</v>
          </cell>
          <cell r="AD133" t="str">
            <v>Approval</v>
          </cell>
          <cell r="AE133">
            <v>42993.464525462965</v>
          </cell>
          <cell r="AF133">
            <v>42993.464560185188</v>
          </cell>
          <cell r="AG133">
            <v>42993.464456018519</v>
          </cell>
          <cell r="AH133" t="str">
            <v>Nguyen Thai</v>
          </cell>
          <cell r="AI133">
            <v>42993.471724537034</v>
          </cell>
          <cell r="AJ133" t="str">
            <v>Nguyen Thai</v>
          </cell>
          <cell r="AK133">
            <v>42993.471967592595</v>
          </cell>
          <cell r="AL133" t="str">
            <v>Nguyen Thai</v>
          </cell>
          <cell r="AM133">
            <v>43003.78628472222</v>
          </cell>
          <cell r="AN133" t="str">
            <v>daniel</v>
          </cell>
        </row>
        <row r="134">
          <cell r="B134" t="str">
            <v>FMSV2017070033</v>
          </cell>
          <cell r="C134" t="str">
            <v>National Hospital of Tropical Diseases</v>
          </cell>
          <cell r="D134" t="str">
            <v>North</v>
          </cell>
          <cell r="E134" t="str">
            <v>EG-530WR</v>
          </cell>
          <cell r="F134" t="str">
            <v>1G361K705</v>
          </cell>
          <cell r="G134">
            <v>42225</v>
          </cell>
          <cell r="H134">
            <v>42590</v>
          </cell>
          <cell r="I134" t="str">
            <v/>
          </cell>
          <cell r="J134" t="str">
            <v>Completed</v>
          </cell>
          <cell r="K134" t="str">
            <v>FMSV2016110003</v>
          </cell>
          <cell r="L134">
            <v>42844</v>
          </cell>
          <cell r="M134">
            <v>42944.708518518521</v>
          </cell>
          <cell r="N134" t="str">
            <v>Le Quang Thong</v>
          </cell>
          <cell r="O134" t="str">
            <v>.</v>
          </cell>
          <cell r="P134">
            <v>43003.786678240744</v>
          </cell>
          <cell r="Q134">
            <v>42944.708923611113</v>
          </cell>
          <cell r="R134" t="str">
            <v>Le Quang Thong</v>
          </cell>
          <cell r="S134">
            <v>42984.685868055552</v>
          </cell>
          <cell r="T134" t="str">
            <v/>
          </cell>
          <cell r="U134" t="str">
            <v/>
          </cell>
          <cell r="V134" t="str">
            <v>Major</v>
          </cell>
          <cell r="W134" t="str">
            <v>LGB. OSA.</v>
          </cell>
          <cell r="X134" t="str">
            <v/>
          </cell>
          <cell r="Y134" t="str">
            <v>hoang</v>
          </cell>
          <cell r="Z134">
            <v>42990.370405092595</v>
          </cell>
          <cell r="AA134" t="str">
            <v>Nguyen Thai</v>
          </cell>
          <cell r="AB134">
            <v>42990.370208333334</v>
          </cell>
          <cell r="AC134" t="str">
            <v>Nguyen Thai</v>
          </cell>
          <cell r="AD134" t="str">
            <v>Approval</v>
          </cell>
          <cell r="AE134">
            <v>42990.370613425926</v>
          </cell>
          <cell r="AF134">
            <v>42993.356527777774</v>
          </cell>
          <cell r="AG134">
            <v>42993.356446759259</v>
          </cell>
          <cell r="AH134" t="str">
            <v>Nguyen Thai</v>
          </cell>
          <cell r="AI134">
            <v>42993.356689814813</v>
          </cell>
          <cell r="AJ134" t="str">
            <v>Nguyen Thai</v>
          </cell>
          <cell r="AK134">
            <v>42993.356944444444</v>
          </cell>
          <cell r="AL134" t="str">
            <v>Nguyen Thai</v>
          </cell>
          <cell r="AM134">
            <v>43003.786678240744</v>
          </cell>
          <cell r="AN134" t="str">
            <v>daniel</v>
          </cell>
        </row>
        <row r="135">
          <cell r="B135" t="str">
            <v>FMSV2017090002</v>
          </cell>
          <cell r="C135" t="str">
            <v>Van Hanh Hospital</v>
          </cell>
          <cell r="D135" t="str">
            <v>South</v>
          </cell>
          <cell r="E135" t="str">
            <v>EG-250WR5</v>
          </cell>
          <cell r="F135" t="str">
            <v>1G202K353</v>
          </cell>
          <cell r="G135">
            <v>42663</v>
          </cell>
          <cell r="H135">
            <v>43028</v>
          </cell>
          <cell r="I135" t="str">
            <v/>
          </cell>
          <cell r="J135" t="str">
            <v>Completed</v>
          </cell>
          <cell r="K135" t="str">
            <v/>
          </cell>
          <cell r="L135" t="str">
            <v/>
          </cell>
          <cell r="M135">
            <v>42983.49077546296</v>
          </cell>
          <cell r="N135" t="str">
            <v>hoang</v>
          </cell>
          <cell r="O135" t="str">
            <v>NA</v>
          </cell>
          <cell r="P135">
            <v>43003.787083333336</v>
          </cell>
          <cell r="Q135">
            <v>42983.598993055559</v>
          </cell>
          <cell r="R135" t="str">
            <v>hoang</v>
          </cell>
          <cell r="S135">
            <v>42983.637916666667</v>
          </cell>
          <cell r="T135" t="str">
            <v/>
          </cell>
          <cell r="U135" t="str">
            <v/>
          </cell>
          <cell r="V135" t="str">
            <v>Minor</v>
          </cell>
          <cell r="W135" t="str">
            <v>RBS. OSA.</v>
          </cell>
          <cell r="X135" t="str">
            <v xml:space="preserve"> </v>
          </cell>
          <cell r="Y135" t="str">
            <v>hoang</v>
          </cell>
          <cell r="Z135">
            <v>42984.38789351852</v>
          </cell>
          <cell r="AA135" t="str">
            <v>Nguyen Thai</v>
          </cell>
          <cell r="AB135">
            <v>42983.640486111108</v>
          </cell>
          <cell r="AC135" t="str">
            <v>hoang</v>
          </cell>
          <cell r="AD135" t="str">
            <v>Approval</v>
          </cell>
          <cell r="AE135">
            <v>42991.395324074074</v>
          </cell>
          <cell r="AF135">
            <v>42993.35864583333</v>
          </cell>
          <cell r="AG135">
            <v>42993.358576388891</v>
          </cell>
          <cell r="AH135" t="str">
            <v>Nguyen Thai</v>
          </cell>
          <cell r="AI135">
            <v>42993.358854166669</v>
          </cell>
          <cell r="AJ135" t="str">
            <v>Nguyen Thai</v>
          </cell>
          <cell r="AK135">
            <v>42993.359189814815</v>
          </cell>
          <cell r="AL135" t="str">
            <v>Nguyen Thai</v>
          </cell>
          <cell r="AM135">
            <v>43003.787083333336</v>
          </cell>
          <cell r="AN135" t="str">
            <v>daniel</v>
          </cell>
        </row>
        <row r="136">
          <cell r="B136" t="str">
            <v>FMSV2017090008</v>
          </cell>
          <cell r="C136" t="str">
            <v>HAT-MED Medical Company</v>
          </cell>
          <cell r="D136" t="str">
            <v>North</v>
          </cell>
          <cell r="E136" t="str">
            <v>EG-250WR5</v>
          </cell>
          <cell r="F136" t="str">
            <v>1G202K087</v>
          </cell>
          <cell r="G136">
            <v>42297</v>
          </cell>
          <cell r="H136">
            <v>42663</v>
          </cell>
          <cell r="I136" t="str">
            <v/>
          </cell>
          <cell r="J136" t="str">
            <v>Completed</v>
          </cell>
          <cell r="K136" t="str">
            <v/>
          </cell>
          <cell r="L136" t="str">
            <v/>
          </cell>
          <cell r="M136">
            <v>42990.417013888888</v>
          </cell>
          <cell r="N136" t="str">
            <v>Nguyen Thai</v>
          </cell>
          <cell r="O136" t="str">
            <v>Chargeable repair</v>
          </cell>
          <cell r="P136">
            <v>43003.787499999999</v>
          </cell>
          <cell r="Q136">
            <v>42990.417511574073</v>
          </cell>
          <cell r="R136" t="str">
            <v>Nguyen Thai</v>
          </cell>
          <cell r="S136">
            <v>42990.420590277776</v>
          </cell>
          <cell r="T136" t="str">
            <v>BSA was broken , FCT restriction</v>
          </cell>
          <cell r="U136" t="str">
            <v/>
          </cell>
          <cell r="V136" t="str">
            <v>Major</v>
          </cell>
          <cell r="W136" t="str">
            <v>BSA.</v>
          </cell>
          <cell r="X136" t="str">
            <v/>
          </cell>
          <cell r="Y136" t="str">
            <v>Nguyen Thai</v>
          </cell>
          <cell r="Z136">
            <v>42990.425115740742</v>
          </cell>
          <cell r="AA136" t="str">
            <v>Nguyen Thai</v>
          </cell>
          <cell r="AB136">
            <v>42990.423530092594</v>
          </cell>
          <cell r="AC136" t="str">
            <v>Nguyen Thai</v>
          </cell>
          <cell r="AD136" t="str">
            <v>Approval</v>
          </cell>
          <cell r="AE136">
            <v>42990.425370370373</v>
          </cell>
          <cell r="AF136">
            <v>42993.357638888891</v>
          </cell>
          <cell r="AG136">
            <v>42993.357581018521</v>
          </cell>
          <cell r="AH136" t="str">
            <v>Nguyen Thai</v>
          </cell>
          <cell r="AI136">
            <v>42993.357731481483</v>
          </cell>
          <cell r="AJ136" t="str">
            <v>Nguyen Thai</v>
          </cell>
          <cell r="AK136">
            <v>42993.35796296296</v>
          </cell>
          <cell r="AL136" t="str">
            <v>Nguyen Thai</v>
          </cell>
          <cell r="AM136">
            <v>43003.787499999999</v>
          </cell>
          <cell r="AN136" t="str">
            <v>daniel</v>
          </cell>
        </row>
        <row r="137">
          <cell r="B137" t="str">
            <v>FMSV2017090010</v>
          </cell>
          <cell r="C137" t="str">
            <v>Tuyen Quang Hospital</v>
          </cell>
          <cell r="D137" t="str">
            <v>North</v>
          </cell>
          <cell r="E137" t="str">
            <v>EG-600WR</v>
          </cell>
          <cell r="F137" t="str">
            <v>1G391K698</v>
          </cell>
          <cell r="G137">
            <v>42244</v>
          </cell>
          <cell r="H137">
            <v>42609</v>
          </cell>
          <cell r="I137" t="str">
            <v/>
          </cell>
          <cell r="J137" t="str">
            <v>Completed</v>
          </cell>
          <cell r="K137" t="str">
            <v>FMSV2016070026</v>
          </cell>
          <cell r="L137">
            <v>42676</v>
          </cell>
          <cell r="M137">
            <v>42997.362430555557</v>
          </cell>
          <cell r="N137" t="str">
            <v>Nguyen Thai</v>
          </cell>
          <cell r="O137" t="str">
            <v>Chargeable repair</v>
          </cell>
          <cell r="P137">
            <v>43003.787824074076</v>
          </cell>
          <cell r="Q137">
            <v>42997.364108796297</v>
          </cell>
          <cell r="R137" t="str">
            <v>Nguyen Thai</v>
          </cell>
          <cell r="S137">
            <v>42997.373032407406</v>
          </cell>
          <cell r="T137" t="str">
            <v>UP wire was heavy torque</v>
          </cell>
          <cell r="U137">
            <v>3450</v>
          </cell>
          <cell r="V137" t="str">
            <v>Major</v>
          </cell>
          <cell r="W137" t="str">
            <v>BSA.</v>
          </cell>
          <cell r="X137" t="str">
            <v/>
          </cell>
          <cell r="Y137" t="str">
            <v>Nguyen Thai</v>
          </cell>
          <cell r="Z137">
            <v>42997.374247685184</v>
          </cell>
          <cell r="AA137" t="str">
            <v>Nguyen Thai</v>
          </cell>
          <cell r="AB137">
            <v>42997.374074074076</v>
          </cell>
          <cell r="AC137" t="str">
            <v>Nguyen Thai</v>
          </cell>
          <cell r="AD137" t="str">
            <v>Approval</v>
          </cell>
          <cell r="AE137">
            <v>42997.374467592592</v>
          </cell>
          <cell r="AF137">
            <v>43000.361932870372</v>
          </cell>
          <cell r="AG137">
            <v>43000.361886574072</v>
          </cell>
          <cell r="AH137" t="str">
            <v>Nguyen Thai</v>
          </cell>
          <cell r="AI137">
            <v>43000.362013888887</v>
          </cell>
          <cell r="AJ137" t="str">
            <v>Nguyen Thai</v>
          </cell>
          <cell r="AK137">
            <v>43000.362164351849</v>
          </cell>
          <cell r="AL137" t="str">
            <v>Nguyen Thai</v>
          </cell>
          <cell r="AM137">
            <v>43003.787824074076</v>
          </cell>
          <cell r="AN137" t="str">
            <v>daniel</v>
          </cell>
        </row>
        <row r="138">
          <cell r="B138" t="str">
            <v>FMSV2017090013</v>
          </cell>
          <cell r="C138" t="str">
            <v>Thanh Vu medic</v>
          </cell>
          <cell r="D138" t="str">
            <v>South</v>
          </cell>
          <cell r="E138" t="str">
            <v>EC-590WI</v>
          </cell>
          <cell r="F138" t="str">
            <v>3C460A008</v>
          </cell>
          <cell r="G138">
            <v>42552</v>
          </cell>
          <cell r="H138">
            <v>43282</v>
          </cell>
          <cell r="I138" t="str">
            <v/>
          </cell>
          <cell r="J138" t="str">
            <v>Completed</v>
          </cell>
          <cell r="K138" t="str">
            <v/>
          </cell>
          <cell r="L138" t="str">
            <v/>
          </cell>
          <cell r="M138">
            <v>42997.575937499998</v>
          </cell>
          <cell r="N138" t="str">
            <v>Nguyen Thai</v>
          </cell>
          <cell r="O138" t="str">
            <v>Chargeable repair</v>
          </cell>
          <cell r="P138">
            <v>43003.788229166668</v>
          </cell>
          <cell r="Q138">
            <v>42997.580972222226</v>
          </cell>
          <cell r="R138" t="str">
            <v>Nguyen Thai</v>
          </cell>
          <cell r="S138">
            <v>42997.582037037035</v>
          </cell>
          <cell r="T138" t="str">
            <v>has no image</v>
          </cell>
          <cell r="U138" t="str">
            <v/>
          </cell>
          <cell r="V138" t="str">
            <v>Minor</v>
          </cell>
          <cell r="W138" t="str">
            <v>PCB.</v>
          </cell>
          <cell r="X138" t="str">
            <v/>
          </cell>
          <cell r="Y138" t="str">
            <v>Nguyen Thai</v>
          </cell>
          <cell r="Z138">
            <v>42997.586817129632</v>
          </cell>
          <cell r="AA138" t="str">
            <v>Nguyen Thai</v>
          </cell>
          <cell r="AB138">
            <v>42997.58662037037</v>
          </cell>
          <cell r="AC138" t="str">
            <v>Nguyen Thai</v>
          </cell>
          <cell r="AD138" t="str">
            <v>Approval</v>
          </cell>
          <cell r="AE138">
            <v>42997.588020833333</v>
          </cell>
          <cell r="AF138">
            <v>43000.360902777778</v>
          </cell>
          <cell r="AG138">
            <v>43000.360821759263</v>
          </cell>
          <cell r="AH138" t="str">
            <v>Nguyen Thai</v>
          </cell>
          <cell r="AI138">
            <v>43000.361111111109</v>
          </cell>
          <cell r="AJ138" t="str">
            <v>Nguyen Thai</v>
          </cell>
          <cell r="AK138">
            <v>43000.36136574074</v>
          </cell>
          <cell r="AL138" t="str">
            <v>Nguyen Thai</v>
          </cell>
          <cell r="AM138">
            <v>43003.788229166668</v>
          </cell>
          <cell r="AN138" t="str">
            <v>daniel</v>
          </cell>
        </row>
        <row r="139">
          <cell r="B139" t="str">
            <v>FMSV2017090014</v>
          </cell>
          <cell r="C139" t="str">
            <v>GIA DINH PEOPLE HOSPITAL</v>
          </cell>
          <cell r="D139" t="str">
            <v>South</v>
          </cell>
          <cell r="E139" t="str">
            <v>EC-600WI</v>
          </cell>
          <cell r="F139" t="str">
            <v>1C692K638</v>
          </cell>
          <cell r="G139">
            <v>42874</v>
          </cell>
          <cell r="H139">
            <v>43239</v>
          </cell>
          <cell r="I139" t="str">
            <v/>
          </cell>
          <cell r="J139" t="str">
            <v>Completed</v>
          </cell>
          <cell r="K139" t="str">
            <v/>
          </cell>
          <cell r="L139" t="str">
            <v/>
          </cell>
          <cell r="M139">
            <v>42997.591006944444</v>
          </cell>
          <cell r="N139" t="str">
            <v>Nguyen Thai</v>
          </cell>
          <cell r="O139" t="str">
            <v>Warranty</v>
          </cell>
          <cell r="P139">
            <v>43003.788831018515</v>
          </cell>
          <cell r="Q139">
            <v>42997.592106481483</v>
          </cell>
          <cell r="R139" t="str">
            <v>Nguyen Thai</v>
          </cell>
          <cell r="S139">
            <v>42997.592210648145</v>
          </cell>
          <cell r="T139" t="str">
            <v xml:space="preserve">UP wire ( DWA) is broken </v>
          </cell>
          <cell r="U139" t="str">
            <v/>
          </cell>
          <cell r="V139" t="str">
            <v>Minor</v>
          </cell>
          <cell r="W139" t="str">
            <v>DWA.</v>
          </cell>
          <cell r="X139" t="str">
            <v/>
          </cell>
          <cell r="Y139" t="str">
            <v>Nguyen Thai</v>
          </cell>
          <cell r="Z139">
            <v>42997.598634259259</v>
          </cell>
          <cell r="AA139" t="str">
            <v>Nguyen Thai</v>
          </cell>
          <cell r="AB139">
            <v>42997.598171296297</v>
          </cell>
          <cell r="AC139" t="str">
            <v>Nguyen Thai</v>
          </cell>
          <cell r="AD139" t="str">
            <v>Approval</v>
          </cell>
          <cell r="AE139">
            <v>42997.599664351852</v>
          </cell>
          <cell r="AF139">
            <v>43000.362615740742</v>
          </cell>
          <cell r="AG139">
            <v>43000.362546296295</v>
          </cell>
          <cell r="AH139" t="str">
            <v>Nguyen Thai</v>
          </cell>
          <cell r="AI139">
            <v>43000.362685185188</v>
          </cell>
          <cell r="AJ139" t="str">
            <v>Nguyen Thai</v>
          </cell>
          <cell r="AK139">
            <v>43000.362835648149</v>
          </cell>
          <cell r="AL139" t="str">
            <v>Nguyen Thai</v>
          </cell>
          <cell r="AM139">
            <v>43003.788831018515</v>
          </cell>
          <cell r="AN139" t="str">
            <v>daniel</v>
          </cell>
        </row>
        <row r="140">
          <cell r="B140" t="str">
            <v>FMSV2017080012</v>
          </cell>
          <cell r="C140" t="str">
            <v>NGUYEN DINH CHIEU HOSPITAL</v>
          </cell>
          <cell r="D140" t="str">
            <v>South</v>
          </cell>
          <cell r="E140" t="str">
            <v>EG-530WR</v>
          </cell>
          <cell r="F140" t="str">
            <v>2G361K782</v>
          </cell>
          <cell r="G140">
            <v>42733</v>
          </cell>
          <cell r="H140">
            <v>43098</v>
          </cell>
          <cell r="I140" t="str">
            <v/>
          </cell>
          <cell r="J140" t="str">
            <v>Completed</v>
          </cell>
          <cell r="K140" t="str">
            <v/>
          </cell>
          <cell r="L140" t="str">
            <v/>
          </cell>
          <cell r="M140">
            <v>42969.377083333333</v>
          </cell>
          <cell r="N140" t="str">
            <v>Le Quang Thong</v>
          </cell>
          <cell r="O140" t="str">
            <v>WTY-FFVN-1708030-Black-spot in CHA &amp; FCT leakage when bending.</v>
          </cell>
          <cell r="P140">
            <v>43011.556550925925</v>
          </cell>
          <cell r="Q140">
            <v>42969.377870370372</v>
          </cell>
          <cell r="R140" t="str">
            <v>Le Quang Thong</v>
          </cell>
          <cell r="S140">
            <v>42971.375243055554</v>
          </cell>
          <cell r="T140" t="str">
            <v/>
          </cell>
          <cell r="U140" t="str">
            <v/>
          </cell>
          <cell r="V140" t="str">
            <v>Major</v>
          </cell>
          <cell r="W140" t="str">
            <v>CHA.</v>
          </cell>
          <cell r="X140" t="str">
            <v>Suspected FCT dislocated from DTA pipe.</v>
          </cell>
          <cell r="Y140" t="str">
            <v>Nguyen Thai</v>
          </cell>
          <cell r="Z140">
            <v>43005.707291666666</v>
          </cell>
          <cell r="AA140" t="str">
            <v>Nguyen Thai</v>
          </cell>
          <cell r="AB140">
            <v>42971.376469907409</v>
          </cell>
          <cell r="AC140" t="str">
            <v>Nguyen Thai</v>
          </cell>
          <cell r="AD140" t="str">
            <v>Approval</v>
          </cell>
          <cell r="AE140">
            <v>43006.415914351855</v>
          </cell>
          <cell r="AF140">
            <v>43007.349236111113</v>
          </cell>
          <cell r="AG140">
            <v>43007.349270833336</v>
          </cell>
          <cell r="AH140" t="str">
            <v>hoang</v>
          </cell>
          <cell r="AI140">
            <v>43007.351724537039</v>
          </cell>
          <cell r="AJ140" t="str">
            <v>Nguyen Thai</v>
          </cell>
          <cell r="AK140">
            <v>43007.351956018516</v>
          </cell>
          <cell r="AL140" t="str">
            <v>Nguyen Thai</v>
          </cell>
          <cell r="AM140">
            <v>43011.556550925925</v>
          </cell>
          <cell r="AN140" t="str">
            <v>daniel</v>
          </cell>
        </row>
        <row r="141">
          <cell r="B141" t="str">
            <v>FMSV2017090009</v>
          </cell>
          <cell r="C141" t="str">
            <v>TUAN GIAO HEALTHCARE CENTER</v>
          </cell>
          <cell r="D141" t="str">
            <v>North</v>
          </cell>
          <cell r="E141" t="str">
            <v>EG-201FP</v>
          </cell>
          <cell r="F141" t="str">
            <v>3G229A698</v>
          </cell>
          <cell r="G141">
            <v>40436</v>
          </cell>
          <cell r="H141">
            <v>40801</v>
          </cell>
          <cell r="I141" t="str">
            <v/>
          </cell>
          <cell r="J141" t="str">
            <v>Completed</v>
          </cell>
          <cell r="K141" t="str">
            <v/>
          </cell>
          <cell r="L141" t="str">
            <v/>
          </cell>
          <cell r="M141">
            <v>42993.364618055559</v>
          </cell>
          <cell r="N141" t="str">
            <v>Le Quang Thong</v>
          </cell>
          <cell r="O141" t="str">
            <v>.</v>
          </cell>
          <cell r="P141">
            <v>43011.55673611111</v>
          </cell>
          <cell r="Q141">
            <v>42993.37672453704</v>
          </cell>
          <cell r="R141" t="str">
            <v>Le Quang Thong</v>
          </cell>
          <cell r="S141">
            <v>42993.620532407411</v>
          </cell>
          <cell r="T141" t="str">
            <v>1. CHA IS DAMAGED, NO IMAGE_x000D_
2. LEAKED AT KNOB SECTION_x000D_
3. L/R BENDING ARE LOOSEN</v>
          </cell>
          <cell r="U141" t="str">
            <v/>
          </cell>
          <cell r="V141" t="str">
            <v>Major</v>
          </cell>
          <cell r="W141" t="str">
            <v>ISA. ANGL. BSA.</v>
          </cell>
          <cell r="X141" t="str">
            <v/>
          </cell>
          <cell r="Y141" t="str">
            <v>Le Quang Thong</v>
          </cell>
          <cell r="Z141">
            <v>43006.346030092594</v>
          </cell>
          <cell r="AA141" t="str">
            <v>Le Quang Thong</v>
          </cell>
          <cell r="AB141">
            <v>43000.661122685182</v>
          </cell>
          <cell r="AC141" t="str">
            <v>Le Quang Thong</v>
          </cell>
          <cell r="AD141" t="str">
            <v>Decline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>
            <v>43006.346724537034</v>
          </cell>
          <cell r="AL141" t="str">
            <v>Le Quang Thong</v>
          </cell>
          <cell r="AM141">
            <v>43011.55673611111</v>
          </cell>
          <cell r="AN141" t="str">
            <v>daniel</v>
          </cell>
        </row>
        <row r="142">
          <cell r="B142" t="str">
            <v>FMSV2017090016</v>
          </cell>
          <cell r="C142" t="str">
            <v>CA MAU GENERAL HOSPITAL</v>
          </cell>
          <cell r="D142" t="str">
            <v>South</v>
          </cell>
          <cell r="E142" t="str">
            <v>XL-4400</v>
          </cell>
          <cell r="F142" t="str">
            <v>1S088A426</v>
          </cell>
          <cell r="G142">
            <v>40179</v>
          </cell>
          <cell r="H142" t="str">
            <v/>
          </cell>
          <cell r="I142" t="str">
            <v/>
          </cell>
          <cell r="J142" t="str">
            <v>Completed</v>
          </cell>
          <cell r="K142" t="str">
            <v/>
          </cell>
          <cell r="L142" t="str">
            <v/>
          </cell>
          <cell r="M142">
            <v>42998.429351851853</v>
          </cell>
          <cell r="N142" t="str">
            <v>Le Quang Thong</v>
          </cell>
          <cell r="O142" t="str">
            <v>.</v>
          </cell>
          <cell r="P142">
            <v>43011.557106481479</v>
          </cell>
          <cell r="Q142">
            <v>42998.429583333331</v>
          </cell>
          <cell r="R142" t="str">
            <v>Le Quang Thong</v>
          </cell>
          <cell r="S142">
            <v>43000.64638888889</v>
          </cell>
          <cell r="T142" t="str">
            <v/>
          </cell>
          <cell r="U142" t="str">
            <v/>
          </cell>
          <cell r="V142" t="str">
            <v>Minor</v>
          </cell>
          <cell r="W142" t="str">
            <v>Cleaning</v>
          </cell>
          <cell r="X142" t="str">
            <v/>
          </cell>
          <cell r="Y142" t="str">
            <v>hoang</v>
          </cell>
          <cell r="Z142">
            <v>43007.353263888886</v>
          </cell>
          <cell r="AA142" t="str">
            <v>Nguyen Thai</v>
          </cell>
          <cell r="AB142">
            <v>43000.677881944444</v>
          </cell>
          <cell r="AC142" t="str">
            <v>hoang</v>
          </cell>
          <cell r="AD142" t="str">
            <v>Approval</v>
          </cell>
          <cell r="AE142">
            <v>43007.35361111111</v>
          </cell>
          <cell r="AF142">
            <v>43007.354131944441</v>
          </cell>
          <cell r="AG142">
            <v>43007.354062500002</v>
          </cell>
          <cell r="AH142" t="str">
            <v>Le Quang Thong</v>
          </cell>
          <cell r="AI142">
            <v>43007.356076388889</v>
          </cell>
          <cell r="AJ142" t="str">
            <v>Nguyen Thai</v>
          </cell>
          <cell r="AK142">
            <v>43007.356261574074</v>
          </cell>
          <cell r="AL142" t="str">
            <v>Nguyen Thai</v>
          </cell>
          <cell r="AM142">
            <v>43011.557106481479</v>
          </cell>
          <cell r="AN142" t="str">
            <v>daniel</v>
          </cell>
        </row>
        <row r="143">
          <cell r="B143" t="str">
            <v>FMSV2017090026</v>
          </cell>
          <cell r="C143" t="str">
            <v>TRUNG VUONG HOSPITAL</v>
          </cell>
          <cell r="D143" t="str">
            <v>South</v>
          </cell>
          <cell r="E143" t="str">
            <v>EG-530FP</v>
          </cell>
          <cell r="F143" t="str">
            <v>4G314A147</v>
          </cell>
          <cell r="G143">
            <v>40767</v>
          </cell>
          <cell r="H143">
            <v>41317</v>
          </cell>
          <cell r="I143" t="str">
            <v/>
          </cell>
          <cell r="J143" t="str">
            <v>Completed</v>
          </cell>
          <cell r="K143" t="str">
            <v>FMSV2016090009</v>
          </cell>
          <cell r="L143">
            <v>42676</v>
          </cell>
          <cell r="M143">
            <v>43006.481423611112</v>
          </cell>
          <cell r="N143" t="str">
            <v>Nguyen Thai</v>
          </cell>
          <cell r="O143" t="str">
            <v>Chargeable repair</v>
          </cell>
          <cell r="P143">
            <v>43011.559050925927</v>
          </cell>
          <cell r="Q143">
            <v>43006.546724537038</v>
          </cell>
          <cell r="R143" t="str">
            <v>Nguyen Thai</v>
          </cell>
          <cell r="S143">
            <v>43006.546851851854</v>
          </cell>
          <cell r="T143" t="str">
            <v>No Image</v>
          </cell>
          <cell r="U143" t="str">
            <v/>
          </cell>
          <cell r="V143" t="str">
            <v>Minor</v>
          </cell>
          <cell r="W143" t="str">
            <v>VCA.</v>
          </cell>
          <cell r="X143" t="str">
            <v/>
          </cell>
          <cell r="Y143" t="str">
            <v>Nguyen Thai</v>
          </cell>
          <cell r="Z143">
            <v>43007.355115740742</v>
          </cell>
          <cell r="AA143" t="str">
            <v>Nguyen Thai</v>
          </cell>
          <cell r="AB143">
            <v>43007.354166666664</v>
          </cell>
          <cell r="AC143" t="str">
            <v>Nguyen Thai</v>
          </cell>
          <cell r="AD143" t="str">
            <v>Approval</v>
          </cell>
          <cell r="AE143">
            <v>43007.355312500003</v>
          </cell>
          <cell r="AF143">
            <v>43007.355324074073</v>
          </cell>
          <cell r="AG143">
            <v>43007.355266203704</v>
          </cell>
          <cell r="AH143" t="str">
            <v>Nguyen Thai</v>
          </cell>
          <cell r="AI143">
            <v>43007.355555555558</v>
          </cell>
          <cell r="AJ143" t="str">
            <v>Nguyen Thai</v>
          </cell>
          <cell r="AK143">
            <v>43007.355879629627</v>
          </cell>
          <cell r="AL143" t="str">
            <v>Nguyen Thai</v>
          </cell>
          <cell r="AM143">
            <v>43011.559050925927</v>
          </cell>
          <cell r="AN143" t="str">
            <v>daniel</v>
          </cell>
        </row>
        <row r="144">
          <cell r="B144" t="str">
            <v>FMSV2017070003</v>
          </cell>
          <cell r="C144" t="str">
            <v>HUE Central Hospital</v>
          </cell>
          <cell r="D144" t="str">
            <v>South</v>
          </cell>
          <cell r="E144" t="str">
            <v>EG-530WR</v>
          </cell>
          <cell r="F144" t="str">
            <v>2G361K528</v>
          </cell>
          <cell r="G144">
            <v>42605</v>
          </cell>
          <cell r="H144">
            <v>42970</v>
          </cell>
          <cell r="I144" t="str">
            <v/>
          </cell>
          <cell r="J144" t="str">
            <v>Completed</v>
          </cell>
          <cell r="K144" t="str">
            <v/>
          </cell>
          <cell r="L144" t="str">
            <v/>
          </cell>
          <cell r="M144">
            <v>42930.600428240738</v>
          </cell>
          <cell r="N144" t="str">
            <v>Nguyen Thai</v>
          </cell>
          <cell r="O144" t="str">
            <v>Warranty-FFVN-1707024-CHA black-spot due to FCT loose at DTE pipe.</v>
          </cell>
          <cell r="P144">
            <v>43017.458055555559</v>
          </cell>
          <cell r="Q144">
            <v>42930.601030092592</v>
          </cell>
          <cell r="R144" t="str">
            <v>Nguyen Thai</v>
          </cell>
          <cell r="S144">
            <v>42930.65121527778</v>
          </cell>
          <cell r="T144" t="str">
            <v>Black spots &amp; ghost appreared on endoscopic image_x000D_
FCT is leaked at DTE</v>
          </cell>
          <cell r="U144" t="str">
            <v/>
          </cell>
          <cell r="V144" t="str">
            <v>Major</v>
          </cell>
          <cell r="W144" t="str">
            <v>CHA.</v>
          </cell>
          <cell r="X144" t="str">
            <v/>
          </cell>
          <cell r="Y144" t="str">
            <v>Nguyen Thai</v>
          </cell>
          <cell r="Z144">
            <v>43010.410763888889</v>
          </cell>
          <cell r="AA144" t="str">
            <v>Nguyen Thai</v>
          </cell>
          <cell r="AB144">
            <v>43010.41064814815</v>
          </cell>
          <cell r="AC144" t="str">
            <v>Nguyen Thai</v>
          </cell>
          <cell r="AD144" t="str">
            <v>Approval</v>
          </cell>
          <cell r="AE144">
            <v>43010.411006944443</v>
          </cell>
          <cell r="AF144">
            <v>43013.418842592589</v>
          </cell>
          <cell r="AG144">
            <v>43013.418865740743</v>
          </cell>
          <cell r="AH144" t="str">
            <v>hoang</v>
          </cell>
          <cell r="AI144">
            <v>43013.419166666667</v>
          </cell>
          <cell r="AJ144" t="str">
            <v>Nguyen Thai</v>
          </cell>
          <cell r="AK144">
            <v>43013.419629629629</v>
          </cell>
          <cell r="AL144" t="str">
            <v>Nguyen Thai</v>
          </cell>
          <cell r="AM144">
            <v>43017.458055555559</v>
          </cell>
          <cell r="AN144" t="str">
            <v>daniel</v>
          </cell>
        </row>
        <row r="145">
          <cell r="B145" t="str">
            <v>FMSV2017080008</v>
          </cell>
          <cell r="C145" t="str">
            <v>Thai Binh Hospital</v>
          </cell>
          <cell r="D145" t="str">
            <v>North</v>
          </cell>
          <cell r="E145" t="str">
            <v>EC-530WL3</v>
          </cell>
          <cell r="F145" t="str">
            <v>1C643K924</v>
          </cell>
          <cell r="G145" t="str">
            <v/>
          </cell>
          <cell r="H145">
            <v>43224</v>
          </cell>
          <cell r="I145" t="str">
            <v/>
          </cell>
          <cell r="J145" t="str">
            <v>Completed</v>
          </cell>
          <cell r="K145" t="str">
            <v/>
          </cell>
          <cell r="L145" t="str">
            <v/>
          </cell>
          <cell r="M145">
            <v>42964.555127314816</v>
          </cell>
          <cell r="N145" t="str">
            <v>Nguyen Thai</v>
          </cell>
          <cell r="O145" t="str">
            <v>WTY-FFVN-1708032-Image have glue line at lower screen.</v>
          </cell>
          <cell r="P145">
            <v>43017.458310185182</v>
          </cell>
          <cell r="Q145">
            <v>42964.555613425924</v>
          </cell>
          <cell r="R145" t="str">
            <v>Nguyen Thai</v>
          </cell>
          <cell r="S145">
            <v>42969.370972222219</v>
          </cell>
          <cell r="T145" t="str">
            <v>Prism seperation</v>
          </cell>
          <cell r="U145" t="str">
            <v/>
          </cell>
          <cell r="V145" t="str">
            <v>Major</v>
          </cell>
          <cell r="W145" t="str">
            <v>CHA.</v>
          </cell>
          <cell r="X145" t="str">
            <v>No leakage in scope, No external damage, DTE cap is good conditions.</v>
          </cell>
          <cell r="Y145" t="str">
            <v>Nguyen Thai</v>
          </cell>
          <cell r="Z145">
            <v>43013.416307870371</v>
          </cell>
          <cell r="AA145" t="str">
            <v>Nguyen Thai</v>
          </cell>
          <cell r="AB145">
            <v>43013.381354166668</v>
          </cell>
          <cell r="AC145" t="str">
            <v>Nguyen Thai</v>
          </cell>
          <cell r="AD145" t="str">
            <v>Approval</v>
          </cell>
          <cell r="AE145">
            <v>43013.416481481479</v>
          </cell>
          <cell r="AF145">
            <v>43014.436400462961</v>
          </cell>
          <cell r="AG145">
            <v>43014.436284722222</v>
          </cell>
          <cell r="AH145" t="str">
            <v>Nguyen Thai</v>
          </cell>
          <cell r="AI145">
            <v>43014.44940972222</v>
          </cell>
          <cell r="AJ145" t="str">
            <v>Nguyen Thai</v>
          </cell>
          <cell r="AK145">
            <v>43014.450636574074</v>
          </cell>
          <cell r="AL145" t="str">
            <v>Nguyen Thai</v>
          </cell>
          <cell r="AM145">
            <v>43017.458310185182</v>
          </cell>
          <cell r="AN145" t="str">
            <v>daniel</v>
          </cell>
        </row>
        <row r="146">
          <cell r="B146" t="str">
            <v>FMSV2017090018</v>
          </cell>
          <cell r="C146" t="str">
            <v>Quang Tri General Hospital</v>
          </cell>
          <cell r="D146" t="str">
            <v>North</v>
          </cell>
          <cell r="E146" t="str">
            <v>VP-4400</v>
          </cell>
          <cell r="F146" t="str">
            <v>MV492A285</v>
          </cell>
          <cell r="G146">
            <v>41222</v>
          </cell>
          <cell r="H146">
            <v>41587</v>
          </cell>
          <cell r="I146" t="str">
            <v/>
          </cell>
          <cell r="J146" t="str">
            <v>Completed</v>
          </cell>
          <cell r="K146" t="str">
            <v/>
          </cell>
          <cell r="L146" t="str">
            <v/>
          </cell>
          <cell r="M146">
            <v>42998.546053240738</v>
          </cell>
          <cell r="N146" t="str">
            <v>Nguyen Thai</v>
          </cell>
          <cell r="O146" t="str">
            <v>Chargeable repair</v>
          </cell>
          <cell r="P146">
            <v>43017.45857638889</v>
          </cell>
          <cell r="Q146">
            <v>42998.546354166669</v>
          </cell>
          <cell r="R146" t="str">
            <v>Nguyen Thai</v>
          </cell>
          <cell r="S146">
            <v>42998.550023148149</v>
          </cell>
          <cell r="T146" t="str">
            <v>No Image</v>
          </cell>
          <cell r="U146" t="str">
            <v/>
          </cell>
          <cell r="V146" t="str">
            <v>Other</v>
          </cell>
          <cell r="W146" t="str">
            <v>PCB.</v>
          </cell>
          <cell r="X146" t="str">
            <v/>
          </cell>
          <cell r="Y146" t="str">
            <v>Nguyen Thai</v>
          </cell>
          <cell r="Z146">
            <v>43014.452581018515</v>
          </cell>
          <cell r="AA146" t="str">
            <v>Nguyen Thai</v>
          </cell>
          <cell r="AB146">
            <v>42998.551770833335</v>
          </cell>
          <cell r="AC146" t="str">
            <v>Nguyen Thai</v>
          </cell>
          <cell r="AD146" t="str">
            <v>Approval</v>
          </cell>
          <cell r="AE146">
            <v>43014.452766203707</v>
          </cell>
          <cell r="AF146">
            <v>43014.452777777777</v>
          </cell>
          <cell r="AG146">
            <v>43014.452708333331</v>
          </cell>
          <cell r="AH146" t="str">
            <v>Nguyen Thai</v>
          </cell>
          <cell r="AI146">
            <v>43014.452905092592</v>
          </cell>
          <cell r="AJ146" t="str">
            <v>Nguyen Thai</v>
          </cell>
          <cell r="AK146">
            <v>43014.453946759262</v>
          </cell>
          <cell r="AL146" t="str">
            <v>Nguyen Thai</v>
          </cell>
          <cell r="AM146">
            <v>43017.45857638889</v>
          </cell>
          <cell r="AN146" t="str">
            <v>daniel</v>
          </cell>
        </row>
        <row r="147">
          <cell r="B147" t="str">
            <v>FMSV2017070004</v>
          </cell>
          <cell r="C147" t="str">
            <v>Nghe An Friendship General Hospital</v>
          </cell>
          <cell r="D147" t="str">
            <v>North</v>
          </cell>
          <cell r="E147" t="str">
            <v>EG-530WR</v>
          </cell>
          <cell r="F147" t="str">
            <v>2G361K831</v>
          </cell>
          <cell r="G147">
            <v>42788</v>
          </cell>
          <cell r="H147">
            <v>43153</v>
          </cell>
          <cell r="I147" t="str">
            <v/>
          </cell>
          <cell r="J147" t="str">
            <v>Completed</v>
          </cell>
          <cell r="K147" t="str">
            <v/>
          </cell>
          <cell r="L147" t="str">
            <v/>
          </cell>
          <cell r="M147">
            <v>42930.654270833336</v>
          </cell>
          <cell r="N147" t="str">
            <v>Nguyen Thai</v>
          </cell>
          <cell r="O147" t="str">
            <v>Warranty-FFVN-1707023-FCT loose at DTE pipe.</v>
          </cell>
          <cell r="P147">
            <v>43019.442488425928</v>
          </cell>
          <cell r="Q147">
            <v>42930.654629629629</v>
          </cell>
          <cell r="R147" t="str">
            <v>Nguyen Thai</v>
          </cell>
          <cell r="S147">
            <v>42930.659502314818</v>
          </cell>
          <cell r="T147" t="str">
            <v>FCT leaked &amp; easy to take out from pipe.</v>
          </cell>
          <cell r="U147" t="str">
            <v/>
          </cell>
          <cell r="V147" t="str">
            <v>Minor</v>
          </cell>
          <cell r="W147" t="str">
            <v>FCT.</v>
          </cell>
          <cell r="X147" t="str">
            <v/>
          </cell>
          <cell r="Y147" t="str">
            <v>Nguyen Thai</v>
          </cell>
          <cell r="Z147">
            <v>43013.368819444448</v>
          </cell>
          <cell r="AA147" t="str">
            <v>Nguyen Thai</v>
          </cell>
          <cell r="AB147">
            <v>43013.368703703702</v>
          </cell>
          <cell r="AC147" t="str">
            <v>Nguyen Thai</v>
          </cell>
          <cell r="AD147" t="str">
            <v>Approval</v>
          </cell>
          <cell r="AE147">
            <v>43013.368958333333</v>
          </cell>
          <cell r="AF147">
            <v>43018.374224537038</v>
          </cell>
          <cell r="AG147">
            <v>43018.374166666668</v>
          </cell>
          <cell r="AH147" t="str">
            <v>Nguyen Thai</v>
          </cell>
          <cell r="AI147">
            <v>43018.374305555553</v>
          </cell>
          <cell r="AJ147" t="str">
            <v>Nguyen Thai</v>
          </cell>
          <cell r="AK147">
            <v>43018.38009259259</v>
          </cell>
          <cell r="AL147" t="str">
            <v>Nguyen Thai</v>
          </cell>
          <cell r="AM147">
            <v>43019.442488425928</v>
          </cell>
          <cell r="AN147" t="str">
            <v>daniel</v>
          </cell>
        </row>
        <row r="148">
          <cell r="B148" t="str">
            <v>FMSV2017100002</v>
          </cell>
          <cell r="C148" t="str">
            <v>Bai Chay Hospital</v>
          </cell>
          <cell r="D148" t="str">
            <v>North</v>
          </cell>
          <cell r="E148" t="str">
            <v>EC-600WI</v>
          </cell>
          <cell r="F148" t="str">
            <v>1C692K270</v>
          </cell>
          <cell r="G148">
            <v>42327</v>
          </cell>
          <cell r="H148">
            <v>42693</v>
          </cell>
          <cell r="I148" t="str">
            <v/>
          </cell>
          <cell r="J148" t="str">
            <v>Completed</v>
          </cell>
          <cell r="K148" t="str">
            <v>FMSV2017060025</v>
          </cell>
          <cell r="L148">
            <v>42949</v>
          </cell>
          <cell r="M148">
            <v>43010.589305555557</v>
          </cell>
          <cell r="N148" t="str">
            <v>Son Anh Doan</v>
          </cell>
          <cell r="O148" t="str">
            <v>Repair</v>
          </cell>
          <cell r="P148">
            <v>43019.442766203705</v>
          </cell>
          <cell r="Q148">
            <v>43010.589861111112</v>
          </cell>
          <cell r="R148" t="str">
            <v>Son Anh Doan</v>
          </cell>
          <cell r="S148">
            <v>43010.590104166666</v>
          </cell>
          <cell r="T148" t="str">
            <v>Up wire of BSA is stretched. Need to adjust and replace nut.</v>
          </cell>
          <cell r="U148" t="str">
            <v/>
          </cell>
          <cell r="V148" t="str">
            <v>Minor</v>
          </cell>
          <cell r="W148" t="str">
            <v>OSA.</v>
          </cell>
          <cell r="X148" t="str">
            <v/>
          </cell>
          <cell r="Y148" t="str">
            <v>Son Anh Doan</v>
          </cell>
          <cell r="Z148">
            <v>43013.365439814814</v>
          </cell>
          <cell r="AA148" t="str">
            <v>Nguyen Thai</v>
          </cell>
          <cell r="AB148">
            <v>43010.593981481485</v>
          </cell>
          <cell r="AC148" t="str">
            <v>Son Anh Doan</v>
          </cell>
          <cell r="AD148" t="str">
            <v>Approval</v>
          </cell>
          <cell r="AE148">
            <v>43017.711435185185</v>
          </cell>
          <cell r="AF148">
            <v>43017.711446759262</v>
          </cell>
          <cell r="AG148">
            <v>43017.711331018516</v>
          </cell>
          <cell r="AH148" t="str">
            <v>Son Anh Doan</v>
          </cell>
          <cell r="AI148">
            <v>43018.385057870371</v>
          </cell>
          <cell r="AJ148" t="str">
            <v>Nguyen Thai</v>
          </cell>
          <cell r="AK148">
            <v>43018.389988425923</v>
          </cell>
          <cell r="AL148" t="str">
            <v>Nguyen Thai</v>
          </cell>
          <cell r="AM148">
            <v>43019.442766203705</v>
          </cell>
          <cell r="AN148" t="str">
            <v>daniel</v>
          </cell>
        </row>
        <row r="149">
          <cell r="B149" t="str">
            <v>FMSV2017100003</v>
          </cell>
          <cell r="C149" t="str">
            <v>Hoang Long Clinic</v>
          </cell>
          <cell r="D149" t="str">
            <v>North</v>
          </cell>
          <cell r="E149" t="str">
            <v>EC-L590ZW</v>
          </cell>
          <cell r="F149" t="str">
            <v>1C678K024</v>
          </cell>
          <cell r="G149">
            <v>42375</v>
          </cell>
          <cell r="H149">
            <v>42741</v>
          </cell>
          <cell r="I149" t="str">
            <v/>
          </cell>
          <cell r="J149" t="str">
            <v>Completed</v>
          </cell>
          <cell r="K149" t="str">
            <v/>
          </cell>
          <cell r="L149" t="str">
            <v/>
          </cell>
          <cell r="M149">
            <v>43020.443773148145</v>
          </cell>
          <cell r="N149" t="str">
            <v>Nguyen Thai</v>
          </cell>
          <cell r="O149" t="str">
            <v>FOC</v>
          </cell>
          <cell r="P149">
            <v>43027.426666666666</v>
          </cell>
          <cell r="Q149">
            <v>43020.444120370368</v>
          </cell>
          <cell r="R149" t="str">
            <v>Nguyen Thai</v>
          </cell>
          <cell r="S149">
            <v>43020.44431712963</v>
          </cell>
          <cell r="T149" t="str">
            <v>DWA is broken at UP wire</v>
          </cell>
          <cell r="U149" t="str">
            <v/>
          </cell>
          <cell r="V149" t="str">
            <v>Minor</v>
          </cell>
          <cell r="W149" t="str">
            <v>DWA.</v>
          </cell>
          <cell r="X149" t="str">
            <v/>
          </cell>
          <cell r="Y149" t="str">
            <v>Nguyen Thai</v>
          </cell>
          <cell r="Z149">
            <v>43020.446030092593</v>
          </cell>
          <cell r="AA149" t="str">
            <v>Nguyen Thai</v>
          </cell>
          <cell r="AB149">
            <v>43020.445925925924</v>
          </cell>
          <cell r="AC149" t="str">
            <v>Nguyen Thai</v>
          </cell>
          <cell r="AD149" t="str">
            <v>Approval</v>
          </cell>
          <cell r="AE149">
            <v>43020.44636574074</v>
          </cell>
          <cell r="AF149">
            <v>43020.570694444446</v>
          </cell>
          <cell r="AG149">
            <v>43020.570648148147</v>
          </cell>
          <cell r="AH149" t="str">
            <v>Nguyen Thai</v>
          </cell>
          <cell r="AI149">
            <v>43020.570763888885</v>
          </cell>
          <cell r="AJ149" t="str">
            <v>Nguyen Thai</v>
          </cell>
          <cell r="AK149">
            <v>43020.570937500001</v>
          </cell>
          <cell r="AL149" t="str">
            <v>Nguyen Thai</v>
          </cell>
          <cell r="AM149">
            <v>43027.426666666666</v>
          </cell>
          <cell r="AN149" t="str">
            <v>daniel</v>
          </cell>
        </row>
        <row r="150">
          <cell r="B150" t="str">
            <v>FMSV2017070014</v>
          </cell>
          <cell r="C150" t="str">
            <v>Bach Mai Hospital</v>
          </cell>
          <cell r="D150" t="str">
            <v>North</v>
          </cell>
          <cell r="E150" t="str">
            <v>EC-600WI</v>
          </cell>
          <cell r="F150" t="str">
            <v>1C692K645</v>
          </cell>
          <cell r="G150">
            <v>42664</v>
          </cell>
          <cell r="H150">
            <v>43029</v>
          </cell>
          <cell r="I150" t="str">
            <v/>
          </cell>
          <cell r="J150" t="str">
            <v>Completed</v>
          </cell>
          <cell r="K150" t="str">
            <v/>
          </cell>
          <cell r="L150" t="str">
            <v/>
          </cell>
          <cell r="M150">
            <v>42937.377766203703</v>
          </cell>
          <cell r="N150" t="str">
            <v>Le Quang Thong</v>
          </cell>
          <cell r="O150" t="str">
            <v>WTY-FFVN-1707029-Intermittent image turn blue during procedures.</v>
          </cell>
          <cell r="P150">
            <v>43027.427824074075</v>
          </cell>
          <cell r="Q150">
            <v>42943.354942129627</v>
          </cell>
          <cell r="R150" t="str">
            <v>Son Anh Doan</v>
          </cell>
          <cell r="S150">
            <v>42947.67633101852</v>
          </cell>
          <cell r="T150" t="str">
            <v>Blue image appeared during examination</v>
          </cell>
          <cell r="U150" t="str">
            <v/>
          </cell>
          <cell r="V150" t="str">
            <v>Major</v>
          </cell>
          <cell r="W150" t="str">
            <v>CHA.</v>
          </cell>
          <cell r="X150" t="str">
            <v>Image intermittent. _x000D_
No leakage in scope. _x000D_
DTE, RBS, PCB wire is good conditions.</v>
          </cell>
          <cell r="Y150" t="str">
            <v>Nguyen Thai</v>
          </cell>
          <cell r="Z150">
            <v>43019.355509259258</v>
          </cell>
          <cell r="AA150" t="str">
            <v>Nguyen Thai</v>
          </cell>
          <cell r="AB150">
            <v>43019.355370370373</v>
          </cell>
          <cell r="AC150" t="str">
            <v>Nguyen Thai</v>
          </cell>
          <cell r="AD150" t="str">
            <v>Approval</v>
          </cell>
          <cell r="AE150">
            <v>43019.590844907405</v>
          </cell>
          <cell r="AF150">
            <v>43020.461099537039</v>
          </cell>
          <cell r="AG150">
            <v>43020.461122685185</v>
          </cell>
          <cell r="AH150" t="str">
            <v>hoang</v>
          </cell>
          <cell r="AI150">
            <v>43020.571388888886</v>
          </cell>
          <cell r="AJ150" t="str">
            <v>Nguyen Thai</v>
          </cell>
          <cell r="AK150">
            <v>43020.571597222224</v>
          </cell>
          <cell r="AL150" t="str">
            <v>Nguyen Thai</v>
          </cell>
          <cell r="AM150">
            <v>43027.427824074075</v>
          </cell>
          <cell r="AN150" t="str">
            <v>daniel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d &amp; co Fdr Tds01-02"/>
      <sheetName val="mdd &amp; co Fdr  Feb02)"/>
      <sheetName val="Company ICD"/>
      <sheetName val="mdd &amp; co Fdr jan.02 "/>
      <sheetName val="TDS sCH"/>
      <sheetName val="mdd &amp; co Fdr Tds00-01"/>
      <sheetName val="money doubling"/>
    </sheetNames>
    <sheetDataSet>
      <sheetData sheetId="0"/>
      <sheetData sheetId="1"/>
      <sheetData sheetId="2"/>
      <sheetData sheetId="3">
        <row r="33">
          <cell r="C33">
            <v>2500000</v>
          </cell>
          <cell r="J33">
            <v>834392.70785440668</v>
          </cell>
        </row>
        <row r="35">
          <cell r="A35" t="str">
            <v>P &amp; S Bank,Ghaziabad Br.</v>
          </cell>
        </row>
        <row r="36">
          <cell r="A36">
            <v>1</v>
          </cell>
          <cell r="B36">
            <v>569215</v>
          </cell>
          <cell r="C36">
            <v>500000</v>
          </cell>
          <cell r="D36">
            <v>10</v>
          </cell>
          <cell r="E36">
            <v>36779</v>
          </cell>
          <cell r="F36">
            <v>37965</v>
          </cell>
          <cell r="G36">
            <v>509</v>
          </cell>
          <cell r="H36">
            <v>5.5780821917808217</v>
          </cell>
          <cell r="J36">
            <v>73837.078681478277</v>
          </cell>
        </row>
        <row r="37">
          <cell r="A37">
            <v>2</v>
          </cell>
          <cell r="B37">
            <v>317416</v>
          </cell>
          <cell r="C37">
            <v>500000</v>
          </cell>
          <cell r="D37">
            <v>10</v>
          </cell>
          <cell r="E37">
            <v>36912</v>
          </cell>
          <cell r="F37">
            <v>38098</v>
          </cell>
          <cell r="G37">
            <v>376</v>
          </cell>
          <cell r="H37">
            <v>4.1205479452054794</v>
          </cell>
          <cell r="J37">
            <v>53551.721647092956</v>
          </cell>
        </row>
        <row r="38">
          <cell r="C38">
            <v>1000000</v>
          </cell>
          <cell r="J38">
            <v>127388.80032857123</v>
          </cell>
        </row>
        <row r="40">
          <cell r="C40">
            <v>948720099</v>
          </cell>
          <cell r="D40" t="str">
            <v>current FDR</v>
          </cell>
          <cell r="E40">
            <v>544720099</v>
          </cell>
          <cell r="I40">
            <v>12678383.458619684</v>
          </cell>
          <cell r="J40">
            <v>202842985.45861968</v>
          </cell>
        </row>
        <row r="42">
          <cell r="F42">
            <v>4140027.458619684</v>
          </cell>
          <cell r="G42" t="str">
            <v>Int. Acc For The Month</v>
          </cell>
        </row>
        <row r="43">
          <cell r="A43" t="str">
            <v>MOTHER DAIRYFRUIT &amp; VEGETABLE LIMITED</v>
          </cell>
        </row>
        <row r="45">
          <cell r="A45" t="str">
            <v>STAEMENT OF  FIXED DEPOSITS WITH State Bank of India</v>
          </cell>
        </row>
        <row r="47">
          <cell r="J47">
            <v>37287</v>
          </cell>
        </row>
        <row r="48">
          <cell r="A48" t="str">
            <v>SN.</v>
          </cell>
          <cell r="B48" t="str">
            <v>FDRN.</v>
          </cell>
          <cell r="C48" t="str">
            <v>AMT.OF FDR</v>
          </cell>
          <cell r="D48" t="str">
            <v>INT.RT.</v>
          </cell>
          <cell r="E48" t="str">
            <v>Issue Dt</v>
          </cell>
          <cell r="F48" t="str">
            <v>Maturity Dt</v>
          </cell>
          <cell r="G48" t="str">
            <v>DAYS</v>
          </cell>
          <cell r="H48" t="str">
            <v>QTR.</v>
          </cell>
          <cell r="I48" t="str">
            <v>Maturity Day</v>
          </cell>
          <cell r="J48" t="str">
            <v>INT.ACC.RS.</v>
          </cell>
        </row>
        <row r="49">
          <cell r="A49">
            <v>1</v>
          </cell>
          <cell r="B49" t="str">
            <v>Under B/G</v>
          </cell>
          <cell r="C49">
            <v>15000</v>
          </cell>
          <cell r="D49">
            <v>9.5</v>
          </cell>
          <cell r="E49">
            <v>36731</v>
          </cell>
          <cell r="F49">
            <v>37735</v>
          </cell>
          <cell r="G49">
            <v>557</v>
          </cell>
          <cell r="H49">
            <v>6.1041095890410961</v>
          </cell>
          <cell r="J49">
            <v>2310.7558815618613</v>
          </cell>
        </row>
        <row r="50">
          <cell r="A50">
            <v>2</v>
          </cell>
          <cell r="B50" t="str">
            <v>Under B/G</v>
          </cell>
          <cell r="C50">
            <v>30000</v>
          </cell>
          <cell r="D50">
            <v>10</v>
          </cell>
          <cell r="E50">
            <v>36949</v>
          </cell>
          <cell r="F50">
            <v>38134</v>
          </cell>
          <cell r="G50">
            <v>339</v>
          </cell>
          <cell r="H50">
            <v>3.7150684931506848</v>
          </cell>
          <cell r="J50">
            <v>2882.2213992476609</v>
          </cell>
        </row>
        <row r="51">
          <cell r="A51">
            <v>3</v>
          </cell>
          <cell r="B51" t="str">
            <v>Under B/G</v>
          </cell>
          <cell r="C51">
            <v>15000</v>
          </cell>
          <cell r="D51">
            <v>10</v>
          </cell>
          <cell r="E51">
            <v>36949</v>
          </cell>
          <cell r="F51">
            <v>38134</v>
          </cell>
          <cell r="G51">
            <v>339</v>
          </cell>
          <cell r="H51">
            <v>3.7150684931506848</v>
          </cell>
          <cell r="J51">
            <v>1441.1106996238304</v>
          </cell>
        </row>
        <row r="52">
          <cell r="A52">
            <v>4</v>
          </cell>
          <cell r="B52" t="str">
            <v>Under B/G</v>
          </cell>
          <cell r="C52">
            <v>15000</v>
          </cell>
          <cell r="D52">
            <v>9.5</v>
          </cell>
          <cell r="E52">
            <v>36622</v>
          </cell>
          <cell r="F52">
            <v>38448</v>
          </cell>
          <cell r="G52">
            <v>666</v>
          </cell>
          <cell r="H52">
            <v>7.2986301369863016</v>
          </cell>
          <cell r="J52">
            <v>2802.9869133477841</v>
          </cell>
        </row>
        <row r="53">
          <cell r="A53">
            <v>5</v>
          </cell>
          <cell r="B53" t="str">
            <v>Under B/G</v>
          </cell>
          <cell r="C53">
            <v>2000000</v>
          </cell>
          <cell r="D53">
            <v>9.5</v>
          </cell>
          <cell r="E53">
            <v>36634</v>
          </cell>
          <cell r="F53">
            <v>38490</v>
          </cell>
          <cell r="G53">
            <v>654</v>
          </cell>
          <cell r="H53">
            <v>7.1671232876712327</v>
          </cell>
          <cell r="J53">
            <v>366415.70872788364</v>
          </cell>
        </row>
        <row r="54">
          <cell r="A54">
            <v>6</v>
          </cell>
          <cell r="B54">
            <v>201072</v>
          </cell>
          <cell r="C54">
            <v>10000000</v>
          </cell>
          <cell r="D54">
            <v>10.75</v>
          </cell>
          <cell r="E54">
            <v>36878</v>
          </cell>
          <cell r="F54">
            <v>37973</v>
          </cell>
          <cell r="G54">
            <v>410</v>
          </cell>
          <cell r="H54">
            <v>4.493150684931507</v>
          </cell>
          <cell r="J54">
            <v>1265493.620353153</v>
          </cell>
        </row>
        <row r="55">
          <cell r="A55">
            <v>7</v>
          </cell>
          <cell r="B55">
            <v>201201</v>
          </cell>
          <cell r="C55">
            <v>250000000</v>
          </cell>
          <cell r="D55">
            <v>10.75</v>
          </cell>
          <cell r="E55">
            <v>36930</v>
          </cell>
          <cell r="F55">
            <v>38025</v>
          </cell>
          <cell r="G55">
            <v>358</v>
          </cell>
          <cell r="H55">
            <v>3.9232876712328766</v>
          </cell>
          <cell r="J55">
            <v>27412988.772712409</v>
          </cell>
        </row>
        <row r="56">
          <cell r="A56">
            <v>8</v>
          </cell>
          <cell r="B56">
            <v>201240</v>
          </cell>
          <cell r="C56">
            <v>150000000</v>
          </cell>
          <cell r="D56">
            <v>10.75</v>
          </cell>
          <cell r="E56">
            <v>36942</v>
          </cell>
          <cell r="F56">
            <v>38037</v>
          </cell>
          <cell r="G56">
            <v>346</v>
          </cell>
          <cell r="H56">
            <v>3.7917808219178082</v>
          </cell>
          <cell r="J56">
            <v>15868302.831289113</v>
          </cell>
        </row>
        <row r="57">
          <cell r="A57">
            <v>9</v>
          </cell>
          <cell r="B57">
            <v>201476</v>
          </cell>
          <cell r="C57">
            <v>100000000</v>
          </cell>
          <cell r="D57">
            <v>9.5</v>
          </cell>
          <cell r="E57">
            <v>37070</v>
          </cell>
          <cell r="F57">
            <v>38166</v>
          </cell>
          <cell r="G57">
            <v>218</v>
          </cell>
          <cell r="H57">
            <v>2.3890410958904109</v>
          </cell>
          <cell r="J57">
            <v>5767851.2187951058</v>
          </cell>
        </row>
        <row r="58">
          <cell r="B58" t="str">
            <v>TOTAL</v>
          </cell>
          <cell r="C58">
            <v>512075000</v>
          </cell>
          <cell r="J58">
            <v>50690489.226771444</v>
          </cell>
        </row>
        <row r="60">
          <cell r="A60" t="str">
            <v>STAEMENT OF  FIXED DEPOSITS WITH PNB,Mumbai</v>
          </cell>
        </row>
        <row r="63">
          <cell r="A63">
            <v>1</v>
          </cell>
          <cell r="B63">
            <v>450879</v>
          </cell>
          <cell r="C63">
            <v>30000000</v>
          </cell>
          <cell r="D63">
            <v>9.5</v>
          </cell>
          <cell r="E63">
            <v>36975</v>
          </cell>
          <cell r="F63">
            <v>38071</v>
          </cell>
          <cell r="G63">
            <v>313</v>
          </cell>
          <cell r="H63">
            <v>3.43013698630137</v>
          </cell>
          <cell r="J63">
            <v>2515301.0072933994</v>
          </cell>
        </row>
        <row r="67">
          <cell r="A67" t="str">
            <v>STAEMENT OF  FIXED DEPOSITS WITH ICICI Bank, C.P. N.Delhi</v>
          </cell>
        </row>
        <row r="70">
          <cell r="A70">
            <v>1</v>
          </cell>
          <cell r="B70">
            <v>50680617</v>
          </cell>
          <cell r="C70">
            <v>150000000</v>
          </cell>
          <cell r="D70">
            <v>7.9</v>
          </cell>
          <cell r="E70">
            <v>37243</v>
          </cell>
          <cell r="F70">
            <v>37291</v>
          </cell>
          <cell r="G70">
            <v>45</v>
          </cell>
          <cell r="H70">
            <v>0.49315068493150682</v>
          </cell>
          <cell r="J70">
            <v>1453718.2577444017</v>
          </cell>
        </row>
        <row r="71">
          <cell r="A71">
            <v>2</v>
          </cell>
          <cell r="C71">
            <v>100000000</v>
          </cell>
          <cell r="D71">
            <v>8</v>
          </cell>
          <cell r="E71">
            <v>37257</v>
          </cell>
          <cell r="F71">
            <v>37305</v>
          </cell>
          <cell r="G71">
            <v>31</v>
          </cell>
          <cell r="H71">
            <v>0.33972602739726027</v>
          </cell>
          <cell r="J71">
            <v>675014.81472331285</v>
          </cell>
        </row>
        <row r="72">
          <cell r="B72" t="str">
            <v>TOTAL</v>
          </cell>
          <cell r="C72">
            <v>250000000</v>
          </cell>
          <cell r="J72">
            <v>2128733.0724677145</v>
          </cell>
        </row>
        <row r="74">
          <cell r="B74" t="str">
            <v>Grand total</v>
          </cell>
          <cell r="C74">
            <v>792075000</v>
          </cell>
          <cell r="I74">
            <v>17412911.306532562</v>
          </cell>
          <cell r="J74">
            <v>55334523.306532562</v>
          </cell>
        </row>
        <row r="75">
          <cell r="F75">
            <v>6872655.3065325618</v>
          </cell>
          <cell r="G75" t="str">
            <v>Int. Acc For The Month</v>
          </cell>
        </row>
        <row r="77">
          <cell r="B77" t="str">
            <v>Grand total</v>
          </cell>
          <cell r="D77" t="str">
            <v>Overall avg YTM 9.75% P.A.</v>
          </cell>
        </row>
        <row r="78">
          <cell r="B78" t="str">
            <v>Co &amp; MDD (current)</v>
          </cell>
          <cell r="C78">
            <v>133.6795099</v>
          </cell>
        </row>
        <row r="121">
          <cell r="A121" t="str">
            <v>STAEMENT OF  FIXED DEPOSITS WITH State Bank of India</v>
          </cell>
        </row>
        <row r="124">
          <cell r="A124" t="str">
            <v>MOTHER DAIRY DELHI</v>
          </cell>
        </row>
        <row r="127">
          <cell r="J127">
            <v>37134</v>
          </cell>
        </row>
        <row r="128">
          <cell r="A128" t="str">
            <v>SN.</v>
          </cell>
          <cell r="B128" t="str">
            <v>FDRN.</v>
          </cell>
          <cell r="C128" t="str">
            <v>AMT.OF FDR</v>
          </cell>
          <cell r="D128" t="str">
            <v>INT.RT.</v>
          </cell>
          <cell r="E128" t="str">
            <v>Issue Dt</v>
          </cell>
          <cell r="F128" t="str">
            <v>Maturity Dt</v>
          </cell>
          <cell r="G128" t="str">
            <v>DAYS</v>
          </cell>
          <cell r="H128" t="str">
            <v>QTR.</v>
          </cell>
          <cell r="I128" t="str">
            <v>Maturity Day</v>
          </cell>
          <cell r="J128" t="str">
            <v>INT.ACC.RS.</v>
          </cell>
        </row>
        <row r="129">
          <cell r="A129" t="str">
            <v>SBI,Mother Dairy Br.</v>
          </cell>
        </row>
        <row r="130">
          <cell r="A130">
            <v>1</v>
          </cell>
          <cell r="C130">
            <v>100000000</v>
          </cell>
          <cell r="D130">
            <v>12.5</v>
          </cell>
          <cell r="E130">
            <v>36057</v>
          </cell>
          <cell r="F130">
            <v>37153</v>
          </cell>
          <cell r="G130">
            <v>1097</v>
          </cell>
          <cell r="H130">
            <v>12.021917808219179</v>
          </cell>
          <cell r="I130" t="str">
            <v>Wednesday</v>
          </cell>
          <cell r="J130">
            <v>44763957.590823114</v>
          </cell>
        </row>
        <row r="131">
          <cell r="A131">
            <v>2</v>
          </cell>
          <cell r="C131">
            <v>100000000</v>
          </cell>
          <cell r="D131">
            <v>12.5</v>
          </cell>
          <cell r="E131">
            <v>36078</v>
          </cell>
          <cell r="F131">
            <v>37174</v>
          </cell>
          <cell r="G131">
            <v>1097</v>
          </cell>
          <cell r="H131">
            <v>12.021917808219179</v>
          </cell>
          <cell r="I131" t="str">
            <v>Wednesday</v>
          </cell>
          <cell r="J131">
            <v>44763957.590823114</v>
          </cell>
        </row>
        <row r="132">
          <cell r="A132">
            <v>3</v>
          </cell>
          <cell r="C132">
            <v>144000000</v>
          </cell>
          <cell r="D132">
            <v>9.5</v>
          </cell>
          <cell r="E132">
            <v>37108</v>
          </cell>
          <cell r="F132">
            <v>38204</v>
          </cell>
          <cell r="G132">
            <v>180</v>
          </cell>
          <cell r="H132">
            <v>1.9726027397260273</v>
          </cell>
          <cell r="I132" t="str">
            <v>Monday</v>
          </cell>
          <cell r="J132">
            <v>6824202.0425110459</v>
          </cell>
        </row>
        <row r="133">
          <cell r="A133">
            <v>4</v>
          </cell>
          <cell r="C133">
            <v>100000000</v>
          </cell>
          <cell r="D133">
            <v>12.5</v>
          </cell>
          <cell r="E133">
            <v>36035</v>
          </cell>
          <cell r="F133">
            <v>37223</v>
          </cell>
          <cell r="G133">
            <v>1189</v>
          </cell>
          <cell r="H133">
            <v>13.03013698630137</v>
          </cell>
          <cell r="I133" t="str">
            <v>Wednesday</v>
          </cell>
          <cell r="J133">
            <v>49325593.581976354</v>
          </cell>
        </row>
        <row r="136">
          <cell r="B136" t="str">
            <v>Total</v>
          </cell>
          <cell r="C136">
            <v>444000000</v>
          </cell>
          <cell r="J136">
            <v>145677710.80613363</v>
          </cell>
        </row>
        <row r="139">
          <cell r="A139" t="str">
            <v>MOTHER DAIRY FRUIT&amp; VEGETABLE LIMITED</v>
          </cell>
        </row>
        <row r="142">
          <cell r="A142" t="str">
            <v>SN.</v>
          </cell>
          <cell r="B142" t="str">
            <v>FDRN.</v>
          </cell>
          <cell r="C142" t="str">
            <v>AMT.OF FDR</v>
          </cell>
          <cell r="D142" t="str">
            <v>INT.RT.</v>
          </cell>
          <cell r="E142" t="str">
            <v>Issue Dt</v>
          </cell>
          <cell r="F142" t="str">
            <v>Maturity Dt</v>
          </cell>
          <cell r="G142" t="str">
            <v>DAYS</v>
          </cell>
          <cell r="H142" t="str">
            <v>QTR.</v>
          </cell>
          <cell r="I142" t="str">
            <v>Maturity Day</v>
          </cell>
          <cell r="J142" t="str">
            <v>INT.ACC.RS.</v>
          </cell>
        </row>
        <row r="143">
          <cell r="A143">
            <v>1</v>
          </cell>
          <cell r="C143">
            <v>15000</v>
          </cell>
          <cell r="D143">
            <v>9.5</v>
          </cell>
          <cell r="E143">
            <v>36731</v>
          </cell>
          <cell r="F143">
            <v>37735</v>
          </cell>
          <cell r="G143">
            <v>557</v>
          </cell>
          <cell r="H143">
            <v>6.1041095890410961</v>
          </cell>
          <cell r="J143">
            <v>2310.7558815618613</v>
          </cell>
        </row>
        <row r="144">
          <cell r="A144">
            <v>2</v>
          </cell>
          <cell r="C144">
            <v>15000</v>
          </cell>
          <cell r="D144">
            <v>9.5</v>
          </cell>
          <cell r="E144">
            <v>36622</v>
          </cell>
          <cell r="F144">
            <v>38448</v>
          </cell>
          <cell r="G144">
            <v>666</v>
          </cell>
          <cell r="H144">
            <v>7.2986301369863016</v>
          </cell>
          <cell r="J144">
            <v>2802.9869133477841</v>
          </cell>
        </row>
        <row r="145">
          <cell r="A145">
            <v>3</v>
          </cell>
          <cell r="C145">
            <v>2000000</v>
          </cell>
          <cell r="D145">
            <v>9.5</v>
          </cell>
          <cell r="E145">
            <v>36634</v>
          </cell>
          <cell r="F145">
            <v>38490</v>
          </cell>
          <cell r="G145">
            <v>654</v>
          </cell>
          <cell r="H145">
            <v>7.1671232876712327</v>
          </cell>
          <cell r="J145">
            <v>366415.70872788364</v>
          </cell>
        </row>
        <row r="146">
          <cell r="A146">
            <v>4</v>
          </cell>
          <cell r="C146">
            <v>10000000</v>
          </cell>
          <cell r="D146">
            <v>10.75</v>
          </cell>
          <cell r="E146">
            <v>36878</v>
          </cell>
          <cell r="F146">
            <v>37973</v>
          </cell>
          <cell r="G146">
            <v>410</v>
          </cell>
          <cell r="H146">
            <v>4.493150684931507</v>
          </cell>
          <cell r="J146">
            <v>1265493.620353153</v>
          </cell>
        </row>
        <row r="147">
          <cell r="A147">
            <v>5</v>
          </cell>
          <cell r="C147">
            <v>250000000</v>
          </cell>
          <cell r="D147">
            <v>10.75</v>
          </cell>
          <cell r="E147">
            <v>36930</v>
          </cell>
          <cell r="F147">
            <v>38025</v>
          </cell>
          <cell r="G147">
            <v>358</v>
          </cell>
          <cell r="H147">
            <v>3.9232876712328766</v>
          </cell>
          <cell r="J147">
            <v>27412988.772712409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>
        <row r="7">
          <cell r="C7">
            <v>-557907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ummary 01-Sep"/>
      <sheetName val="FFAP"/>
      <sheetName val="Filter"/>
      <sheetName val="39 items HMU"/>
      <sheetName val="1.MasterPendingList"/>
      <sheetName val="CheckPart"/>
      <sheetName val="Stock"/>
      <sheetName val="3. Dispose"/>
      <sheetName val="4. Waiting confirm"/>
      <sheetName val="2. Completed"/>
      <sheetName val="3. Transfer to sales"/>
      <sheetName val="5. FTYO Asset"/>
      <sheetName val="6. FFAP Asset"/>
      <sheetName val="Sheet1"/>
    </sheetNames>
    <definedNames>
      <definedName name="AutoFormat"/>
      <definedName name="callnew"/>
      <definedName name="DestinationFolder"/>
      <definedName name="hiddenSheet2"/>
      <definedName name="Hide_ExFM"/>
      <definedName name="SaveAsTime"/>
      <definedName name="TurnOffGetSpeed"/>
      <definedName name="UnititializeStatus"/>
    </definedNames>
    <sheetDataSet>
      <sheetData sheetId="0"/>
      <sheetData sheetId="1"/>
      <sheetData sheetId="2"/>
      <sheetData sheetId="3"/>
      <sheetData sheetId="4"/>
      <sheetData sheetId="5">
        <row r="2">
          <cell r="C2" t="str">
            <v>Customer_type</v>
          </cell>
          <cell r="AE2" t="str">
            <v>txtStatus</v>
          </cell>
          <cell r="AF2" t="str">
            <v>txtNoted</v>
          </cell>
        </row>
        <row r="4">
          <cell r="B4" t="str">
            <v>rma</v>
          </cell>
          <cell r="C4" t="str">
            <v>cus_type</v>
          </cell>
          <cell r="D4" t="str">
            <v>customer</v>
          </cell>
          <cell r="E4" t="str">
            <v>dealer</v>
          </cell>
          <cell r="F4" t="str">
            <v>location</v>
          </cell>
          <cell r="G4" t="str">
            <v>installed_date</v>
          </cell>
          <cell r="H4" t="str">
            <v>model</v>
          </cell>
          <cell r="I4" t="str">
            <v>sn</v>
          </cell>
          <cell r="J4" t="str">
            <v>scope_type</v>
          </cell>
          <cell r="K4" t="str">
            <v>model2</v>
          </cell>
          <cell r="L4" t="str">
            <v>wty_end_date</v>
          </cell>
          <cell r="M4" t="str">
            <v>receive</v>
          </cell>
          <cell r="N4" t="str">
            <v>inspection</v>
          </cell>
          <cell r="O4" t="str">
            <v>report_id</v>
          </cell>
          <cell r="P4" t="str">
            <v>repair_size</v>
          </cell>
          <cell r="Q4" t="str">
            <v>issue</v>
          </cell>
          <cell r="R4" t="str">
            <v>price</v>
          </cell>
          <cell r="S4" t="str">
            <v>quotation</v>
          </cell>
          <cell r="T4" t="str">
            <v>confirmation</v>
          </cell>
          <cell r="U4" t="str">
            <v>Stock</v>
          </cell>
          <cell r="V4" t="str">
            <v>part_order_date</v>
          </cell>
          <cell r="W4" t="str">
            <v>part_received_date</v>
          </cell>
          <cell r="X4" t="str">
            <v>apas_no</v>
          </cell>
          <cell r="Y4" t="str">
            <v>apas_approved_date</v>
          </cell>
          <cell r="Z4" t="str">
            <v>start_repair</v>
          </cell>
          <cell r="AA4" t="str">
            <v>qc_date</v>
          </cell>
          <cell r="AB4" t="str">
            <v>return_date</v>
          </cell>
          <cell r="AC4" t="str">
            <v>link</v>
          </cell>
          <cell r="AD4" t="str">
            <v>pic</v>
          </cell>
          <cell r="AE4" t="str">
            <v>status</v>
          </cell>
          <cell r="AF4" t="str">
            <v>note</v>
          </cell>
          <cell r="AG4" t="str">
            <v>note2</v>
          </cell>
          <cell r="AH4" t="str">
            <v>exfm_status</v>
          </cell>
          <cell r="AI4" t="str">
            <v>exfm_info</v>
          </cell>
          <cell r="AJ4" t="str">
            <v>approval</v>
          </cell>
          <cell r="AK4" t="str">
            <v>repair_user</v>
          </cell>
          <cell r="AL4" t="str">
            <v>update_time</v>
          </cell>
          <cell r="AM4" t="str">
            <v>update_user</v>
          </cell>
          <cell r="AN4" t="str">
            <v>TAT_receive</v>
          </cell>
          <cell r="AO4" t="str">
            <v>TAT_PO</v>
          </cell>
          <cell r="AP4" t="str">
            <v>TAT_PART</v>
          </cell>
        </row>
        <row r="5">
          <cell r="B5" t="str">
            <v>FMSV2023020019</v>
          </cell>
          <cell r="C5" t="str">
            <v>FF asset</v>
          </cell>
          <cell r="D5" t="str">
            <v>FUJIFILM Vietnam Co., Ltd.</v>
          </cell>
          <cell r="F5" t="str">
            <v>Hanoi</v>
          </cell>
          <cell r="G5">
            <v>43803</v>
          </cell>
          <cell r="H5" t="str">
            <v>EC-760ZP-V/M</v>
          </cell>
          <cell r="I5" t="str">
            <v>2C730K027</v>
          </cell>
          <cell r="J5" t="str">
            <v>Colono</v>
          </cell>
          <cell r="K5" t="str">
            <v>760</v>
          </cell>
          <cell r="L5">
            <v>44169</v>
          </cell>
          <cell r="M5">
            <v>44965.772175925929</v>
          </cell>
          <cell r="N5">
            <v>44970.731469907405</v>
          </cell>
          <cell r="O5" t="str">
            <v>2302022TR</v>
          </cell>
          <cell r="P5" t="str">
            <v>Major</v>
          </cell>
          <cell r="Q5" t="str">
            <v>BSA, FCT</v>
          </cell>
          <cell r="R5">
            <v>1241</v>
          </cell>
          <cell r="S5" t="str">
            <v>FOC</v>
          </cell>
          <cell r="T5">
            <v>45168</v>
          </cell>
          <cell r="U5" t="str">
            <v>Yes</v>
          </cell>
          <cell r="V5">
            <v>45076</v>
          </cell>
          <cell r="W5">
            <v>45140</v>
          </cell>
          <cell r="AC5" t="str">
            <v>FUJIFILM Vietnam Co., Ltd\FMSV2023020019</v>
          </cell>
          <cell r="AD5" t="str">
            <v>Thang</v>
          </cell>
          <cell r="AE5" t="str">
            <v>waiting for repair</v>
          </cell>
          <cell r="AF5" t="str">
            <v>Part OK: 14-Aug. #PO109</v>
          </cell>
          <cell r="AG5" t="str">
            <v>FF Asset, remove out pending list, make plan for FF asset separately</v>
          </cell>
          <cell r="AH5" t="str">
            <v>Inspection</v>
          </cell>
          <cell r="AI5" t="str">
            <v>PO Received</v>
          </cell>
          <cell r="AL5">
            <v>45152.534515474537</v>
          </cell>
          <cell r="AM5" t="str">
            <v>thongle</v>
          </cell>
          <cell r="AN5">
            <v>151</v>
          </cell>
          <cell r="AO5" t="str">
            <v>-</v>
          </cell>
          <cell r="AP5">
            <v>47</v>
          </cell>
        </row>
        <row r="6">
          <cell r="B6" t="str">
            <v>FMSV2023020022</v>
          </cell>
          <cell r="C6" t="str">
            <v>FF asset</v>
          </cell>
          <cell r="D6" t="str">
            <v>FTYO - Loaner Asset</v>
          </cell>
          <cell r="F6" t="str">
            <v>Hanoi</v>
          </cell>
          <cell r="G6">
            <v>43231</v>
          </cell>
          <cell r="H6" t="str">
            <v>EC-760ZP-V/M</v>
          </cell>
          <cell r="I6" t="str">
            <v>2C730K032</v>
          </cell>
          <cell r="J6" t="str">
            <v>Colono</v>
          </cell>
          <cell r="K6" t="str">
            <v>760</v>
          </cell>
          <cell r="L6">
            <v>43596</v>
          </cell>
          <cell r="M6">
            <v>44965.787523148145</v>
          </cell>
          <cell r="N6">
            <v>44971.506863425922</v>
          </cell>
          <cell r="O6" t="str">
            <v>2302023TR</v>
          </cell>
          <cell r="P6" t="str">
            <v>Major</v>
          </cell>
          <cell r="Q6" t="str">
            <v>LGB, BSA, FSB</v>
          </cell>
          <cell r="R6">
            <v>2559</v>
          </cell>
          <cell r="S6" t="str">
            <v>FOC</v>
          </cell>
          <cell r="T6">
            <v>45168</v>
          </cell>
          <cell r="U6" t="str">
            <v>Yes</v>
          </cell>
          <cell r="V6">
            <v>45076</v>
          </cell>
          <cell r="W6">
            <v>45140</v>
          </cell>
          <cell r="AC6" t="str">
            <v>FTYO - Loaner Asset\FMSV2023020022</v>
          </cell>
          <cell r="AD6" t="str">
            <v>FFAP0070</v>
          </cell>
          <cell r="AE6" t="str">
            <v>waiting for repair</v>
          </cell>
          <cell r="AF6" t="str">
            <v>Part OK: 14-Aug. #PO109</v>
          </cell>
          <cell r="AG6" t="str">
            <v>FF Asset, remove out pending list, make plan for FF asset separately</v>
          </cell>
          <cell r="AH6" t="str">
            <v>Inspection</v>
          </cell>
          <cell r="AI6" t="str">
            <v>PO Received</v>
          </cell>
          <cell r="AL6">
            <v>45152.534643692132</v>
          </cell>
          <cell r="AM6" t="str">
            <v>thongle</v>
          </cell>
          <cell r="AN6">
            <v>151</v>
          </cell>
          <cell r="AO6" t="str">
            <v>-</v>
          </cell>
          <cell r="AP6">
            <v>47</v>
          </cell>
        </row>
        <row r="7">
          <cell r="B7" t="str">
            <v>FMSV2023020034</v>
          </cell>
          <cell r="C7" t="str">
            <v>Private</v>
          </cell>
          <cell r="D7" t="str">
            <v>Hoang Long Clinic</v>
          </cell>
          <cell r="E7" t="str">
            <v>Trang Thi</v>
          </cell>
          <cell r="F7" t="str">
            <v>Hanoi</v>
          </cell>
          <cell r="G7">
            <v>42744</v>
          </cell>
          <cell r="H7" t="str">
            <v>EC-760R-V/I</v>
          </cell>
          <cell r="I7" t="str">
            <v>1C728K180</v>
          </cell>
          <cell r="J7" t="str">
            <v>Colono</v>
          </cell>
          <cell r="K7" t="str">
            <v>760</v>
          </cell>
          <cell r="L7">
            <v>43109</v>
          </cell>
          <cell r="M7">
            <v>44973.591284722221</v>
          </cell>
          <cell r="N7">
            <v>44980.674872685187</v>
          </cell>
          <cell r="O7" t="str">
            <v>GDKT-2302022</v>
          </cell>
          <cell r="P7" t="str">
            <v>Major</v>
          </cell>
          <cell r="Q7" t="str">
            <v>AWT</v>
          </cell>
          <cell r="R7">
            <v>620</v>
          </cell>
          <cell r="S7">
            <v>45007</v>
          </cell>
          <cell r="U7" t="str">
            <v>No</v>
          </cell>
          <cell r="AC7" t="str">
            <v>Hoang Long Clinic\FMSV2023020034</v>
          </cell>
          <cell r="AD7" t="str">
            <v>FFAP0062</v>
          </cell>
          <cell r="AE7" t="str">
            <v>waiting for part</v>
          </cell>
          <cell r="AF7" t="str">
            <v>PO110</v>
          </cell>
          <cell r="AG7" t="str">
            <v>Waiting for part</v>
          </cell>
          <cell r="AH7" t="str">
            <v>Inspection</v>
          </cell>
          <cell r="AI7" t="str">
            <v>Parts Preparation (WH)</v>
          </cell>
          <cell r="AL7">
            <v>45156.46021917824</v>
          </cell>
          <cell r="AM7" t="str">
            <v>Nguyen</v>
          </cell>
          <cell r="AN7">
            <v>145</v>
          </cell>
          <cell r="AO7">
            <v>121</v>
          </cell>
          <cell r="AP7" t="str">
            <v>-</v>
          </cell>
        </row>
        <row r="8">
          <cell r="B8" t="str">
            <v>FMSV2023020067</v>
          </cell>
          <cell r="C8" t="str">
            <v>Government</v>
          </cell>
          <cell r="D8" t="str">
            <v>Hanoi Medical University Hospital</v>
          </cell>
          <cell r="E8" t="str">
            <v>Trang Thi</v>
          </cell>
          <cell r="F8" t="str">
            <v>Hanoi</v>
          </cell>
          <cell r="G8">
            <v>42508</v>
          </cell>
          <cell r="H8" t="str">
            <v>VP-4450HD</v>
          </cell>
          <cell r="I8" t="str">
            <v>2V567K684</v>
          </cell>
          <cell r="J8" t="str">
            <v>Processor</v>
          </cell>
          <cell r="K8" t="str">
            <v>4450</v>
          </cell>
          <cell r="L8">
            <v>42873</v>
          </cell>
          <cell r="M8">
            <v>44985.713379629633</v>
          </cell>
          <cell r="N8">
            <v>44987.513009259259</v>
          </cell>
          <cell r="O8" t="str">
            <v>WTY-FFVN-2303011R</v>
          </cell>
          <cell r="P8" t="str">
            <v>Other</v>
          </cell>
          <cell r="Q8" t="str">
            <v>PCB</v>
          </cell>
          <cell r="R8" t="str">
            <v>WARRANTY</v>
          </cell>
          <cell r="S8">
            <v>45000</v>
          </cell>
          <cell r="T8">
            <v>45014</v>
          </cell>
          <cell r="U8" t="str">
            <v>No</v>
          </cell>
          <cell r="AC8" t="str">
            <v>Hanoi Medical University\FMSV2023020067</v>
          </cell>
          <cell r="AD8" t="str">
            <v>FFAP0062</v>
          </cell>
          <cell r="AE8" t="str">
            <v>LP/waiting for part</v>
          </cell>
          <cell r="AG8" t="str">
            <v>Waiting for part</v>
          </cell>
          <cell r="AH8" t="str">
            <v>Inspection</v>
          </cell>
          <cell r="AI8" t="str">
            <v>Waiting for Parts</v>
          </cell>
          <cell r="AL8">
            <v>45118.455127141206</v>
          </cell>
          <cell r="AM8" t="str">
            <v>thongle</v>
          </cell>
          <cell r="AN8">
            <v>137</v>
          </cell>
          <cell r="AO8">
            <v>126</v>
          </cell>
          <cell r="AP8" t="str">
            <v>-</v>
          </cell>
        </row>
        <row r="9">
          <cell r="B9" t="str">
            <v>FMSV2023030060</v>
          </cell>
          <cell r="C9" t="str">
            <v>Private</v>
          </cell>
          <cell r="D9" t="str">
            <v>Hoang Long Clinic</v>
          </cell>
          <cell r="E9" t="str">
            <v>Trang Thi</v>
          </cell>
          <cell r="F9" t="str">
            <v>Hanoi</v>
          </cell>
          <cell r="G9">
            <v>42774</v>
          </cell>
          <cell r="H9" t="str">
            <v>VP-7000</v>
          </cell>
          <cell r="I9" t="str">
            <v>2V644K028</v>
          </cell>
          <cell r="J9" t="str">
            <v>Processor</v>
          </cell>
          <cell r="K9" t="str">
            <v>7000</v>
          </cell>
          <cell r="L9">
            <v>43139</v>
          </cell>
          <cell r="M9">
            <v>45008.820173611108</v>
          </cell>
          <cell r="N9">
            <v>45016.518078703702</v>
          </cell>
          <cell r="O9" t="str">
            <v>GDKT-2304060</v>
          </cell>
          <cell r="P9" t="str">
            <v>Other</v>
          </cell>
          <cell r="Q9" t="str">
            <v>PCB</v>
          </cell>
          <cell r="R9">
            <v>5495</v>
          </cell>
          <cell r="S9">
            <v>45030</v>
          </cell>
          <cell r="U9" t="str">
            <v>No</v>
          </cell>
          <cell r="AC9" t="str">
            <v>Hoang Long Clinic\FMSV2023030060</v>
          </cell>
          <cell r="AD9" t="str">
            <v>FFAP0062</v>
          </cell>
          <cell r="AE9" t="str">
            <v>LP/waiting for part</v>
          </cell>
          <cell r="AF9" t="str">
            <v>PO111</v>
          </cell>
          <cell r="AG9" t="str">
            <v>Waiting for part</v>
          </cell>
          <cell r="AH9" t="str">
            <v>Inspection</v>
          </cell>
          <cell r="AI9" t="str">
            <v>Parts on Order</v>
          </cell>
          <cell r="AL9">
            <v>45147.492955474539</v>
          </cell>
          <cell r="AM9" t="str">
            <v>thang</v>
          </cell>
          <cell r="AN9">
            <v>120</v>
          </cell>
          <cell r="AO9">
            <v>104</v>
          </cell>
          <cell r="AP9" t="str">
            <v>-</v>
          </cell>
        </row>
        <row r="10">
          <cell r="B10" t="str">
            <v>FMSV2023030075</v>
          </cell>
          <cell r="C10" t="str">
            <v>FF asset</v>
          </cell>
          <cell r="D10" t="str">
            <v>FUJIFILM Vietnam Co., Ltd.</v>
          </cell>
          <cell r="F10" t="str">
            <v>Hanoi</v>
          </cell>
          <cell r="H10" t="str">
            <v>EC-530WI</v>
          </cell>
          <cell r="I10" t="str">
            <v>1C603K041</v>
          </cell>
          <cell r="J10" t="str">
            <v>Colono</v>
          </cell>
          <cell r="K10" t="str">
            <v>530</v>
          </cell>
          <cell r="L10">
            <v>43910</v>
          </cell>
          <cell r="M10">
            <v>45015.456145833334</v>
          </cell>
          <cell r="N10">
            <v>45020.773136574076</v>
          </cell>
          <cell r="O10" t="str">
            <v>2304047TR</v>
          </cell>
          <cell r="P10" t="str">
            <v>Major</v>
          </cell>
          <cell r="Q10" t="str">
            <v>CHA, FCT, BSA</v>
          </cell>
          <cell r="R10">
            <v>2490</v>
          </cell>
          <cell r="S10" t="str">
            <v>FOC</v>
          </cell>
          <cell r="T10">
            <v>45168</v>
          </cell>
          <cell r="U10" t="str">
            <v>Yes</v>
          </cell>
          <cell r="V10">
            <v>45076</v>
          </cell>
          <cell r="W10">
            <v>45140</v>
          </cell>
          <cell r="AC10" t="str">
            <v>FUJIFILM Vietnam Co., Ltd\FMSV2023030075</v>
          </cell>
          <cell r="AD10" t="str">
            <v>FFAP0070</v>
          </cell>
          <cell r="AE10" t="str">
            <v>waiting for repair</v>
          </cell>
          <cell r="AF10" t="str">
            <v>Part OK: 14-Aug. #PO109</v>
          </cell>
          <cell r="AG10" t="str">
            <v>FF Asset, remove out pending list, make plan for FF asset separately</v>
          </cell>
          <cell r="AH10" t="str">
            <v>Inspection</v>
          </cell>
          <cell r="AI10" t="str">
            <v>PO Received</v>
          </cell>
          <cell r="AL10">
            <v>45152.535077222223</v>
          </cell>
          <cell r="AM10" t="str">
            <v>thongle</v>
          </cell>
          <cell r="AN10">
            <v>115</v>
          </cell>
          <cell r="AO10" t="str">
            <v>-</v>
          </cell>
          <cell r="AP10">
            <v>47</v>
          </cell>
        </row>
        <row r="11">
          <cell r="B11" t="str">
            <v>FMSV2023040004</v>
          </cell>
          <cell r="C11" t="str">
            <v>FF asset</v>
          </cell>
          <cell r="D11" t="str">
            <v>FTYO - Loaner Asset</v>
          </cell>
          <cell r="F11" t="str">
            <v>Hanoi</v>
          </cell>
          <cell r="G11">
            <v>41835</v>
          </cell>
          <cell r="H11" t="str">
            <v>EN-580T</v>
          </cell>
          <cell r="I11" t="str">
            <v>1C675K021</v>
          </cell>
          <cell r="J11" t="str">
            <v>Entero Scope</v>
          </cell>
          <cell r="K11" t="str">
            <v>580</v>
          </cell>
          <cell r="L11">
            <v>42201</v>
          </cell>
          <cell r="M11">
            <v>45019.717638888891</v>
          </cell>
          <cell r="N11">
            <v>45027.55741898148</v>
          </cell>
          <cell r="O11" t="str">
            <v>2304053TR</v>
          </cell>
          <cell r="P11" t="str">
            <v>Major</v>
          </cell>
          <cell r="Q11" t="str">
            <v>FCT, BSA</v>
          </cell>
          <cell r="R11">
            <v>907</v>
          </cell>
          <cell r="S11" t="str">
            <v>FOC</v>
          </cell>
          <cell r="T11">
            <v>45168</v>
          </cell>
          <cell r="U11" t="str">
            <v>Yes</v>
          </cell>
          <cell r="V11">
            <v>45076</v>
          </cell>
          <cell r="W11">
            <v>45140</v>
          </cell>
          <cell r="AC11" t="str">
            <v>FTYO - Loaner Asset\FMSV2023040004</v>
          </cell>
          <cell r="AD11" t="str">
            <v>FFAP0070</v>
          </cell>
          <cell r="AE11" t="str">
            <v>waiting for repair</v>
          </cell>
          <cell r="AF11" t="str">
            <v>Part OK: 14-Aug. #PO109</v>
          </cell>
          <cell r="AG11" t="str">
            <v>FF Asset, remove out pending list, make plan for FF asset separately</v>
          </cell>
          <cell r="AH11" t="str">
            <v>Inspection</v>
          </cell>
          <cell r="AI11" t="str">
            <v>PO Received</v>
          </cell>
          <cell r="AL11">
            <v>45152.535243680555</v>
          </cell>
          <cell r="AM11" t="str">
            <v>thongle</v>
          </cell>
          <cell r="AN11">
            <v>113</v>
          </cell>
          <cell r="AO11" t="str">
            <v>-</v>
          </cell>
          <cell r="AP11">
            <v>47</v>
          </cell>
        </row>
        <row r="12">
          <cell r="B12" t="str">
            <v>FMSV2023040010</v>
          </cell>
          <cell r="C12" t="str">
            <v>Government</v>
          </cell>
          <cell r="D12" t="str">
            <v>Hanoi Medical University Hospital</v>
          </cell>
          <cell r="E12" t="str">
            <v>Trang Thi</v>
          </cell>
          <cell r="F12" t="str">
            <v>Hanoi</v>
          </cell>
          <cell r="G12">
            <v>43994</v>
          </cell>
          <cell r="H12" t="str">
            <v>EG-600WR</v>
          </cell>
          <cell r="I12" t="str">
            <v>7G391K201</v>
          </cell>
          <cell r="J12" t="str">
            <v>Gastro</v>
          </cell>
          <cell r="K12" t="str">
            <v>600</v>
          </cell>
          <cell r="L12">
            <v>44360</v>
          </cell>
          <cell r="M12">
            <v>45020.712731481479</v>
          </cell>
          <cell r="N12">
            <v>45022.575636574074</v>
          </cell>
          <cell r="O12" t="str">
            <v>GDKT-2304062</v>
          </cell>
          <cell r="P12" t="str">
            <v>Major</v>
          </cell>
          <cell r="Q12" t="str">
            <v>BSA, FCT, FSB, ISA, WGB</v>
          </cell>
          <cell r="R12">
            <v>3495</v>
          </cell>
          <cell r="S12">
            <v>45027</v>
          </cell>
          <cell r="AC12" t="str">
            <v>Hanoi Medical University\FMSV2023040010</v>
          </cell>
          <cell r="AD12" t="str">
            <v>Thang</v>
          </cell>
          <cell r="AE12" t="str">
            <v>waiting confirm</v>
          </cell>
          <cell r="AF12" t="str">
            <v xml:space="preserve">3. Tender process </v>
          </cell>
          <cell r="AG12" t="str">
            <v>Under tender process</v>
          </cell>
          <cell r="AH12" t="str">
            <v>Inspection</v>
          </cell>
          <cell r="AI12" t="str">
            <v>Awating Contract billing</v>
          </cell>
          <cell r="AL12">
            <v>45075.520166006943</v>
          </cell>
          <cell r="AM12" t="str">
            <v>thongle</v>
          </cell>
          <cell r="AN12">
            <v>112</v>
          </cell>
          <cell r="AO12">
            <v>107</v>
          </cell>
          <cell r="AP12" t="str">
            <v>-</v>
          </cell>
        </row>
        <row r="13">
          <cell r="B13" t="str">
            <v>FMSV2023040017</v>
          </cell>
          <cell r="C13" t="str">
            <v>Private</v>
          </cell>
          <cell r="D13" t="str">
            <v>Phu Tho General Hospital - Pediatric Center</v>
          </cell>
          <cell r="E13" t="str">
            <v>Thanh An</v>
          </cell>
          <cell r="F13" t="str">
            <v>Hanoi</v>
          </cell>
          <cell r="G13">
            <v>43536</v>
          </cell>
          <cell r="H13" t="str">
            <v>EG-530FP</v>
          </cell>
          <cell r="I13" t="str">
            <v>4G374K157</v>
          </cell>
          <cell r="J13" t="str">
            <v>Gastro</v>
          </cell>
          <cell r="K13" t="str">
            <v>530</v>
          </cell>
          <cell r="L13">
            <v>43902</v>
          </cell>
          <cell r="M13">
            <v>45021.509328703702</v>
          </cell>
          <cell r="N13">
            <v>45034.43954861111</v>
          </cell>
          <cell r="O13" t="str">
            <v>GDKT-2304076</v>
          </cell>
          <cell r="P13" t="str">
            <v>Major</v>
          </cell>
          <cell r="Q13" t="str">
            <v>CHA, BSA, FSA, LPA</v>
          </cell>
          <cell r="R13">
            <v>6918</v>
          </cell>
          <cell r="S13">
            <v>45021</v>
          </cell>
          <cell r="AC13" t="str">
            <v>Phu Tho General Hospital\FMSV2023040017</v>
          </cell>
          <cell r="AD13" t="str">
            <v>FFAP0062</v>
          </cell>
          <cell r="AE13" t="str">
            <v>waiting confirm</v>
          </cell>
          <cell r="AF13" t="str">
            <v xml:space="preserve">3. Tender process </v>
          </cell>
          <cell r="AG13" t="str">
            <v>Under tender evaluation</v>
          </cell>
          <cell r="AH13" t="str">
            <v>Inspection</v>
          </cell>
          <cell r="AI13" t="str">
            <v>Awating Contract billing</v>
          </cell>
          <cell r="AL13">
            <v>45075.520382905095</v>
          </cell>
          <cell r="AM13" t="str">
            <v>thongle</v>
          </cell>
          <cell r="AN13">
            <v>111</v>
          </cell>
          <cell r="AO13">
            <v>111</v>
          </cell>
          <cell r="AP13" t="str">
            <v>-</v>
          </cell>
        </row>
        <row r="14">
          <cell r="B14" t="str">
            <v>FMSV2023040092</v>
          </cell>
          <cell r="C14" t="str">
            <v>Government</v>
          </cell>
          <cell r="D14" t="str">
            <v>Bac Giang Hospital</v>
          </cell>
          <cell r="F14" t="str">
            <v>Hanoi</v>
          </cell>
          <cell r="G14">
            <v>42346</v>
          </cell>
          <cell r="H14" t="str">
            <v>EC-530WL3</v>
          </cell>
          <cell r="I14" t="str">
            <v>1C643K395</v>
          </cell>
          <cell r="J14" t="str">
            <v>Colono</v>
          </cell>
          <cell r="K14" t="str">
            <v>530</v>
          </cell>
          <cell r="L14">
            <v>42711</v>
          </cell>
          <cell r="M14">
            <v>45044.801886574074</v>
          </cell>
          <cell r="N14">
            <v>45054.804328703707</v>
          </cell>
          <cell r="O14" t="str">
            <v>GDKT-2023040092</v>
          </cell>
          <cell r="P14" t="str">
            <v>Major</v>
          </cell>
          <cell r="Q14" t="str">
            <v>FSA, BSA, LGB, DEC, VCA, FSB</v>
          </cell>
          <cell r="R14">
            <v>6919</v>
          </cell>
          <cell r="S14">
            <v>45055</v>
          </cell>
          <cell r="AC14" t="str">
            <v>Bac Giang Hospital\FMSV2023040092</v>
          </cell>
          <cell r="AD14" t="str">
            <v>Thang</v>
          </cell>
          <cell r="AE14" t="str">
            <v>waiting confirm</v>
          </cell>
          <cell r="AF14" t="str">
            <v>2. Dealer working with end user</v>
          </cell>
          <cell r="AG14" t="str">
            <v>FFVN send quote to Dealer</v>
          </cell>
          <cell r="AH14" t="str">
            <v>Inspection</v>
          </cell>
          <cell r="AI14" t="str">
            <v>Awating Contract billing</v>
          </cell>
          <cell r="AL14">
            <v>45075.541857141201</v>
          </cell>
          <cell r="AM14" t="str">
            <v>thongle</v>
          </cell>
          <cell r="AN14">
            <v>94</v>
          </cell>
          <cell r="AO14">
            <v>87</v>
          </cell>
          <cell r="AP14" t="str">
            <v>-</v>
          </cell>
        </row>
        <row r="15">
          <cell r="B15" t="str">
            <v>FMSV2023050053</v>
          </cell>
          <cell r="C15" t="str">
            <v>Government</v>
          </cell>
          <cell r="D15" t="str">
            <v>Bac Giang Hospital</v>
          </cell>
          <cell r="F15" t="str">
            <v>Hanoi</v>
          </cell>
          <cell r="G15">
            <v>42702</v>
          </cell>
          <cell r="H15" t="str">
            <v>EC-530WL3</v>
          </cell>
          <cell r="I15" t="str">
            <v>1C643K899</v>
          </cell>
          <cell r="J15" t="str">
            <v>Colono</v>
          </cell>
          <cell r="K15" t="str">
            <v>530</v>
          </cell>
          <cell r="L15">
            <v>43067</v>
          </cell>
          <cell r="M15">
            <v>45069.76462962963</v>
          </cell>
          <cell r="N15">
            <v>45072.651956018519</v>
          </cell>
          <cell r="O15" t="str">
            <v>GDKT-2023050053</v>
          </cell>
          <cell r="P15" t="str">
            <v>Major</v>
          </cell>
          <cell r="Q15" t="str">
            <v>CHA, FSB, VCA, BSA</v>
          </cell>
          <cell r="R15">
            <v>10257</v>
          </cell>
          <cell r="S15">
            <v>45084</v>
          </cell>
          <cell r="AC15" t="str">
            <v>Bac Giang Hospital\FMSV2023050053</v>
          </cell>
          <cell r="AD15" t="str">
            <v>FFAP0062</v>
          </cell>
          <cell r="AE15" t="str">
            <v>waiting confirm</v>
          </cell>
          <cell r="AF15" t="str">
            <v>2. Dealer working with end user</v>
          </cell>
          <cell r="AG15" t="str">
            <v>FFVN send quote to Dealer</v>
          </cell>
          <cell r="AH15" t="str">
            <v>Inspection</v>
          </cell>
          <cell r="AI15" t="str">
            <v>Awating Contract billing</v>
          </cell>
          <cell r="AL15">
            <v>45084.465320162039</v>
          </cell>
          <cell r="AM15" t="str">
            <v>FFAP0066</v>
          </cell>
          <cell r="AN15">
            <v>77</v>
          </cell>
          <cell r="AO15">
            <v>66</v>
          </cell>
          <cell r="AP15" t="str">
            <v>-</v>
          </cell>
        </row>
        <row r="16">
          <cell r="B16" t="str">
            <v>FMSV2023040038</v>
          </cell>
          <cell r="C16" t="str">
            <v>Government</v>
          </cell>
          <cell r="D16" t="str">
            <v>115 PEOPLE HOSPITAL</v>
          </cell>
          <cell r="E16" t="str">
            <v>Trang Thi</v>
          </cell>
          <cell r="F16" t="str">
            <v>HCM</v>
          </cell>
          <cell r="G16">
            <v>42746</v>
          </cell>
          <cell r="H16" t="str">
            <v>EC-600WI</v>
          </cell>
          <cell r="I16" t="str">
            <v>1C692K648</v>
          </cell>
          <cell r="J16" t="str">
            <v>Colono</v>
          </cell>
          <cell r="K16" t="str">
            <v>600</v>
          </cell>
          <cell r="L16">
            <v>43111</v>
          </cell>
          <cell r="M16">
            <v>45029.664884259262</v>
          </cell>
          <cell r="N16">
            <v>45029.682013888887</v>
          </cell>
          <cell r="O16" t="str">
            <v>GDKT-2304067</v>
          </cell>
          <cell r="P16" t="str">
            <v>Major</v>
          </cell>
          <cell r="Q16" t="str">
            <v>BSA, DEC, FSA, SUT, VCA</v>
          </cell>
          <cell r="R16">
            <v>7081</v>
          </cell>
          <cell r="S16">
            <v>45030</v>
          </cell>
          <cell r="AC16" t="str">
            <v>115 People Hospital\FMSV2023040038</v>
          </cell>
          <cell r="AD16" t="str">
            <v>thongle</v>
          </cell>
          <cell r="AE16" t="str">
            <v>waiting confirm</v>
          </cell>
          <cell r="AF16" t="str">
            <v>2. Dealer working with end user</v>
          </cell>
          <cell r="AG16" t="str">
            <v>FFVN received items</v>
          </cell>
          <cell r="AH16" t="str">
            <v>Inspection</v>
          </cell>
          <cell r="AI16" t="str">
            <v>Awating Contract billing</v>
          </cell>
          <cell r="AL16">
            <v>45075.526488055555</v>
          </cell>
          <cell r="AM16" t="str">
            <v>thongle</v>
          </cell>
          <cell r="AN16">
            <v>105</v>
          </cell>
          <cell r="AO16">
            <v>104</v>
          </cell>
          <cell r="AP16" t="str">
            <v>-</v>
          </cell>
        </row>
        <row r="17">
          <cell r="B17" t="str">
            <v>FMSV2023040041</v>
          </cell>
          <cell r="C17" t="str">
            <v>Government</v>
          </cell>
          <cell r="D17" t="str">
            <v>Nghe An Friendship General Hospital</v>
          </cell>
          <cell r="E17" t="str">
            <v>Promed</v>
          </cell>
          <cell r="F17" t="str">
            <v>Hanoi</v>
          </cell>
          <cell r="G17">
            <v>42788</v>
          </cell>
          <cell r="H17" t="str">
            <v>XL-4450</v>
          </cell>
          <cell r="I17" t="str">
            <v>3S094K410</v>
          </cell>
          <cell r="J17" t="str">
            <v>Processor</v>
          </cell>
          <cell r="K17" t="str">
            <v>4450</v>
          </cell>
          <cell r="L17">
            <v>43153</v>
          </cell>
          <cell r="M17">
            <v>45029.83525462963</v>
          </cell>
          <cell r="N17">
            <v>45034.755520833336</v>
          </cell>
          <cell r="O17" t="str">
            <v>GDKT-2304075</v>
          </cell>
          <cell r="P17" t="str">
            <v>Other</v>
          </cell>
          <cell r="Q17" t="str">
            <v>IRS</v>
          </cell>
          <cell r="R17">
            <v>1241</v>
          </cell>
          <cell r="S17">
            <v>45044</v>
          </cell>
          <cell r="AC17" t="str">
            <v>Nghe An Friendship General Hospital\FMSV2023040041</v>
          </cell>
          <cell r="AD17" t="str">
            <v>Hoanle</v>
          </cell>
          <cell r="AE17" t="str">
            <v>LP/waiting confirm</v>
          </cell>
          <cell r="AF17" t="str">
            <v>2. Dealer working with end user</v>
          </cell>
          <cell r="AG17" t="str">
            <v>Customer confirmed to repair</v>
          </cell>
          <cell r="AH17" t="str">
            <v>Inspection</v>
          </cell>
          <cell r="AI17" t="str">
            <v>Awating Contract billing</v>
          </cell>
          <cell r="AL17">
            <v>45126.834028136574</v>
          </cell>
          <cell r="AM17" t="str">
            <v>FFAP0104</v>
          </cell>
          <cell r="AN17">
            <v>105</v>
          </cell>
          <cell r="AO17">
            <v>94</v>
          </cell>
          <cell r="AP17" t="str">
            <v>-</v>
          </cell>
        </row>
        <row r="18">
          <cell r="B18" t="str">
            <v>FMSV2023040049</v>
          </cell>
          <cell r="C18" t="str">
            <v>Government</v>
          </cell>
          <cell r="D18" t="str">
            <v>Bach Mai Hospital</v>
          </cell>
          <cell r="E18" t="str">
            <v>Trang Thi</v>
          </cell>
          <cell r="F18" t="str">
            <v>Hanoi</v>
          </cell>
          <cell r="G18">
            <v>44520</v>
          </cell>
          <cell r="H18" t="str">
            <v>EG-600WR</v>
          </cell>
          <cell r="I18" t="str">
            <v>8G391K423</v>
          </cell>
          <cell r="J18" t="str">
            <v>Gastro</v>
          </cell>
          <cell r="K18" t="str">
            <v>600</v>
          </cell>
          <cell r="L18">
            <v>44885</v>
          </cell>
          <cell r="M18">
            <v>45034.533750000002</v>
          </cell>
          <cell r="N18">
            <v>45043.834178240744</v>
          </cell>
          <cell r="O18" t="str">
            <v>GDKT-2023040049</v>
          </cell>
          <cell r="P18" t="str">
            <v>Major</v>
          </cell>
          <cell r="Q18" t="str">
            <v>FSA, FSB, VCA, BSA, FCT</v>
          </cell>
          <cell r="R18">
            <v>5123</v>
          </cell>
          <cell r="S18">
            <v>45091</v>
          </cell>
          <cell r="AC18" t="str">
            <v>Bach Mai Hospital\FMSV2023040049</v>
          </cell>
          <cell r="AD18" t="str">
            <v>Thang</v>
          </cell>
          <cell r="AE18" t="str">
            <v>waiting confirm</v>
          </cell>
          <cell r="AF18" t="str">
            <v>2. Dealer working with end user</v>
          </cell>
          <cell r="AG18" t="str">
            <v>Dealer send quote to Customer</v>
          </cell>
          <cell r="AH18" t="str">
            <v>Inspection</v>
          </cell>
          <cell r="AI18" t="str">
            <v>Awating Contract billing</v>
          </cell>
          <cell r="AL18">
            <v>45075.532160810188</v>
          </cell>
          <cell r="AM18" t="str">
            <v>thongle</v>
          </cell>
          <cell r="AN18">
            <v>102</v>
          </cell>
          <cell r="AO18">
            <v>61</v>
          </cell>
          <cell r="AP18" t="str">
            <v>-</v>
          </cell>
        </row>
        <row r="19">
          <cell r="B19" t="str">
            <v>FMSV2023040090</v>
          </cell>
          <cell r="C19" t="str">
            <v>Government</v>
          </cell>
          <cell r="D19" t="str">
            <v>Bach Mai Hospital</v>
          </cell>
          <cell r="E19" t="str">
            <v>Trang Thi</v>
          </cell>
          <cell r="F19" t="str">
            <v>Hanoi</v>
          </cell>
          <cell r="G19">
            <v>44414</v>
          </cell>
          <cell r="H19" t="str">
            <v>EG-600WR</v>
          </cell>
          <cell r="I19" t="str">
            <v>8G391K374</v>
          </cell>
          <cell r="J19" t="str">
            <v>Gastro</v>
          </cell>
          <cell r="K19" t="str">
            <v>600</v>
          </cell>
          <cell r="L19">
            <v>44785</v>
          </cell>
          <cell r="M19">
            <v>45043.768900462965</v>
          </cell>
          <cell r="N19">
            <v>45058.751493055555</v>
          </cell>
          <cell r="O19" t="str">
            <v>GDKT-2023040090</v>
          </cell>
          <cell r="P19" t="str">
            <v>Major</v>
          </cell>
          <cell r="Q19" t="str">
            <v>VCA, FCT, BSA</v>
          </cell>
          <cell r="R19">
            <v>3320</v>
          </cell>
          <cell r="S19">
            <v>45100</v>
          </cell>
          <cell r="AC19" t="str">
            <v>Hanoi Medical University\FMSV2023040077</v>
          </cell>
          <cell r="AD19" t="str">
            <v>FFAP0062</v>
          </cell>
          <cell r="AE19" t="str">
            <v>waiting confirm</v>
          </cell>
          <cell r="AF19" t="str">
            <v>2. Dealer working with end user</v>
          </cell>
          <cell r="AG19" t="str">
            <v>Dealer send quote to Customer</v>
          </cell>
          <cell r="AH19" t="str">
            <v>Inspection</v>
          </cell>
          <cell r="AI19" t="str">
            <v>Awating Parts billing</v>
          </cell>
          <cell r="AL19">
            <v>45089.474347627314</v>
          </cell>
          <cell r="AM19" t="str">
            <v>thongle</v>
          </cell>
          <cell r="AN19">
            <v>95</v>
          </cell>
          <cell r="AO19">
            <v>54</v>
          </cell>
          <cell r="AP19" t="str">
            <v>-</v>
          </cell>
        </row>
        <row r="20">
          <cell r="B20" t="str">
            <v>FMSV2023040070</v>
          </cell>
          <cell r="C20" t="str">
            <v>FF asset</v>
          </cell>
          <cell r="D20" t="str">
            <v>FUJIFILM Vietnam Co., Ltd.</v>
          </cell>
          <cell r="F20" t="str">
            <v>HCM</v>
          </cell>
          <cell r="G20">
            <v>42917</v>
          </cell>
          <cell r="H20" t="str">
            <v>EG-590WR</v>
          </cell>
          <cell r="I20" t="str">
            <v>2G348K408</v>
          </cell>
          <cell r="J20" t="str">
            <v>Gastro</v>
          </cell>
          <cell r="K20" t="str">
            <v>590</v>
          </cell>
          <cell r="L20">
            <v>43282</v>
          </cell>
          <cell r="M20">
            <v>45042.735532407409</v>
          </cell>
          <cell r="N20">
            <v>45064.630474537036</v>
          </cell>
          <cell r="O20" t="str">
            <v>GDKT-2023040070</v>
          </cell>
          <cell r="P20" t="str">
            <v>Major</v>
          </cell>
          <cell r="Q20" t="str">
            <v>PCB, CHA</v>
          </cell>
          <cell r="S20" t="str">
            <v>FOC</v>
          </cell>
          <cell r="T20">
            <v>45145</v>
          </cell>
          <cell r="AC20" t="str">
            <v>FUJIFILM Vietnam Co., Ltd\FMSV2023040070</v>
          </cell>
          <cell r="AD20" t="str">
            <v>FFAP0062</v>
          </cell>
          <cell r="AE20" t="str">
            <v>waiting for part</v>
          </cell>
          <cell r="AF20" t="str">
            <v>Confirmed: 07-Aug. 2. dealer sending price to hospital</v>
          </cell>
          <cell r="AG20" t="str">
            <v>FF Asset, remove out pending list, make plan for FF asset separately</v>
          </cell>
          <cell r="AH20" t="str">
            <v>Inspection</v>
          </cell>
          <cell r="AI20" t="str">
            <v>Waiting for Parts</v>
          </cell>
          <cell r="AL20">
            <v>45098.688216331022</v>
          </cell>
          <cell r="AM20" t="str">
            <v>Nguyen</v>
          </cell>
          <cell r="AN20">
            <v>96</v>
          </cell>
          <cell r="AO20" t="str">
            <v>-</v>
          </cell>
          <cell r="AP20" t="str">
            <v>-</v>
          </cell>
        </row>
        <row r="21">
          <cell r="B21" t="str">
            <v>FMSV2023040077</v>
          </cell>
          <cell r="C21" t="str">
            <v>Government</v>
          </cell>
          <cell r="D21" t="str">
            <v>Hanoi Medical University Hospital</v>
          </cell>
          <cell r="E21" t="str">
            <v>Trang Thi</v>
          </cell>
          <cell r="F21" t="str">
            <v>Hanoi</v>
          </cell>
          <cell r="G21">
            <v>43825</v>
          </cell>
          <cell r="H21" t="str">
            <v>EG-600WR</v>
          </cell>
          <cell r="I21" t="str">
            <v>7G391K085</v>
          </cell>
          <cell r="J21" t="str">
            <v>Gastro</v>
          </cell>
          <cell r="K21" t="str">
            <v>600</v>
          </cell>
          <cell r="L21">
            <v>44191</v>
          </cell>
          <cell r="M21">
            <v>45043.454895833333</v>
          </cell>
          <cell r="N21">
            <v>45043.751307870371</v>
          </cell>
          <cell r="O21" t="str">
            <v>GDKT-2304084</v>
          </cell>
          <cell r="P21" t="str">
            <v>Major</v>
          </cell>
          <cell r="Q21" t="str">
            <v>FSA, FSB, BSA, FCT</v>
          </cell>
          <cell r="R21">
            <v>7592</v>
          </cell>
          <cell r="S21">
            <v>45075</v>
          </cell>
          <cell r="AC21" t="str">
            <v>Hanoi Medical University\FMSV2023040077</v>
          </cell>
          <cell r="AD21" t="str">
            <v>FFAP0062</v>
          </cell>
          <cell r="AE21" t="str">
            <v>waiting confirm</v>
          </cell>
          <cell r="AF21" t="str">
            <v xml:space="preserve">3. Tender process </v>
          </cell>
          <cell r="AG21" t="str">
            <v>Under tender process</v>
          </cell>
          <cell r="AH21" t="str">
            <v>Inspection</v>
          </cell>
          <cell r="AI21" t="str">
            <v>Awating Contract billing</v>
          </cell>
          <cell r="AL21">
            <v>45093.792734918985</v>
          </cell>
          <cell r="AM21" t="str">
            <v>thongle</v>
          </cell>
          <cell r="AN21">
            <v>95</v>
          </cell>
          <cell r="AO21">
            <v>73</v>
          </cell>
          <cell r="AP21" t="str">
            <v>-</v>
          </cell>
        </row>
        <row r="22">
          <cell r="B22" t="str">
            <v>FMSV2023040091</v>
          </cell>
          <cell r="C22" t="str">
            <v>Government</v>
          </cell>
          <cell r="D22" t="str">
            <v>Bach Mai Hospital</v>
          </cell>
          <cell r="E22" t="str">
            <v>Trang Thi</v>
          </cell>
          <cell r="F22" t="str">
            <v>Hanoi</v>
          </cell>
          <cell r="G22">
            <v>44520</v>
          </cell>
          <cell r="H22" t="str">
            <v>EG-600WR</v>
          </cell>
          <cell r="I22" t="str">
            <v>8G391K428</v>
          </cell>
          <cell r="J22" t="str">
            <v>Gastro</v>
          </cell>
          <cell r="K22" t="str">
            <v>600</v>
          </cell>
          <cell r="L22">
            <v>44885</v>
          </cell>
          <cell r="M22">
            <v>45043.769328703704</v>
          </cell>
          <cell r="N22">
            <v>45057.706979166665</v>
          </cell>
          <cell r="O22" t="str">
            <v>GDKT-2023040091</v>
          </cell>
          <cell r="P22" t="str">
            <v>Major</v>
          </cell>
          <cell r="Q22" t="str">
            <v>DRY, FCT, FSB, BSA, VCA</v>
          </cell>
          <cell r="R22">
            <v>4413</v>
          </cell>
          <cell r="S22">
            <v>45082</v>
          </cell>
          <cell r="AC22" t="str">
            <v>Bach Mai Hospital\FMSV2023040091</v>
          </cell>
          <cell r="AD22" t="str">
            <v>FFAP0062</v>
          </cell>
          <cell r="AE22" t="str">
            <v>waiting confirm</v>
          </cell>
          <cell r="AF22" t="str">
            <v>2. Dealer working with end user</v>
          </cell>
          <cell r="AG22" t="str">
            <v>Dealer send quote to Customer</v>
          </cell>
          <cell r="AH22" t="str">
            <v>Inspection</v>
          </cell>
          <cell r="AI22" t="str">
            <v>Awating Contract billing</v>
          </cell>
          <cell r="AL22">
            <v>45085.735581701389</v>
          </cell>
          <cell r="AM22" t="str">
            <v>thang</v>
          </cell>
          <cell r="AN22">
            <v>95</v>
          </cell>
          <cell r="AO22">
            <v>68</v>
          </cell>
          <cell r="AP22" t="str">
            <v>-</v>
          </cell>
        </row>
        <row r="23">
          <cell r="B23" t="str">
            <v>FMSV2023050021</v>
          </cell>
          <cell r="C23" t="str">
            <v>Government</v>
          </cell>
          <cell r="D23" t="str">
            <v>Bach Mai Hospital</v>
          </cell>
          <cell r="E23" t="str">
            <v>Trang Thi</v>
          </cell>
          <cell r="F23" t="str">
            <v>Hanoi</v>
          </cell>
          <cell r="G23">
            <v>43702</v>
          </cell>
          <cell r="H23" t="str">
            <v>EC-590WL4</v>
          </cell>
          <cell r="I23" t="str">
            <v>1C666K565</v>
          </cell>
          <cell r="J23" t="str">
            <v>Colono</v>
          </cell>
          <cell r="K23" t="str">
            <v>590</v>
          </cell>
          <cell r="L23">
            <v>44068</v>
          </cell>
          <cell r="M23">
            <v>45055.483796296299</v>
          </cell>
          <cell r="N23">
            <v>45055.497847222221</v>
          </cell>
          <cell r="O23" t="str">
            <v>GDKT-2023050021</v>
          </cell>
          <cell r="P23" t="str">
            <v>Major</v>
          </cell>
          <cell r="Q23" t="str">
            <v>FSA, FSB, VCA, BSA, DWA</v>
          </cell>
          <cell r="R23">
            <v>5351</v>
          </cell>
          <cell r="S23">
            <v>45055</v>
          </cell>
          <cell r="AC23" t="str">
            <v>Bach Mai Hospital\FMSV2023050021</v>
          </cell>
          <cell r="AD23" t="str">
            <v>Thang</v>
          </cell>
          <cell r="AE23" t="str">
            <v>waiting confirm</v>
          </cell>
          <cell r="AF23" t="str">
            <v>2. Dealer working with end user</v>
          </cell>
          <cell r="AG23" t="str">
            <v>Dealer send quote to Customer</v>
          </cell>
          <cell r="AH23" t="str">
            <v>Inspection</v>
          </cell>
          <cell r="AI23" t="str">
            <v>Awating Contract billing</v>
          </cell>
          <cell r="AL23">
            <v>45075.550773831019</v>
          </cell>
          <cell r="AM23" t="str">
            <v>thongle</v>
          </cell>
          <cell r="AN23">
            <v>87</v>
          </cell>
          <cell r="AO23">
            <v>87</v>
          </cell>
          <cell r="AP23" t="str">
            <v>-</v>
          </cell>
        </row>
        <row r="24">
          <cell r="B24" t="str">
            <v>FMSV2023050075</v>
          </cell>
          <cell r="C24" t="str">
            <v>Government</v>
          </cell>
          <cell r="D24" t="str">
            <v>Bach Mai Hospital</v>
          </cell>
          <cell r="E24" t="str">
            <v>Trang Thi</v>
          </cell>
          <cell r="F24" t="str">
            <v>Hanoi</v>
          </cell>
          <cell r="G24">
            <v>44250</v>
          </cell>
          <cell r="H24" t="str">
            <v>ED-580XT</v>
          </cell>
          <cell r="I24" t="str">
            <v>3D127K339</v>
          </cell>
          <cell r="J24" t="str">
            <v>Duo Scope</v>
          </cell>
          <cell r="K24" t="str">
            <v>580</v>
          </cell>
          <cell r="L24">
            <v>44621</v>
          </cell>
          <cell r="M24">
            <v>45075.794363425928</v>
          </cell>
          <cell r="N24">
            <v>45078.553530092591</v>
          </cell>
          <cell r="O24" t="str">
            <v>GDKT-2023050075</v>
          </cell>
          <cell r="P24" t="str">
            <v>Major</v>
          </cell>
          <cell r="Q24" t="str">
            <v>BSA</v>
          </cell>
          <cell r="R24">
            <v>1368</v>
          </cell>
          <cell r="S24">
            <v>45082</v>
          </cell>
          <cell r="AC24" t="str">
            <v>Bach Mai Hospital\FMSV2023050075</v>
          </cell>
          <cell r="AD24" t="str">
            <v>FFAP0062</v>
          </cell>
          <cell r="AE24" t="str">
            <v>waiting confirm</v>
          </cell>
          <cell r="AF24" t="str">
            <v>2. Dealer working with end user</v>
          </cell>
          <cell r="AG24" t="str">
            <v>Dealer send quote to Customer</v>
          </cell>
          <cell r="AH24" t="str">
            <v>Inspection</v>
          </cell>
          <cell r="AI24" t="str">
            <v>Awating Contract billing</v>
          </cell>
          <cell r="AL24">
            <v>45119.576774247682</v>
          </cell>
          <cell r="AM24" t="str">
            <v>FFAP0104</v>
          </cell>
          <cell r="AN24">
            <v>73</v>
          </cell>
          <cell r="AO24">
            <v>68</v>
          </cell>
          <cell r="AP24" t="str">
            <v>-</v>
          </cell>
        </row>
        <row r="25">
          <cell r="B25" t="str">
            <v>FMSV2023050018</v>
          </cell>
          <cell r="C25" t="str">
            <v>Government</v>
          </cell>
          <cell r="D25" t="str">
            <v>Dam Doi Hospital</v>
          </cell>
          <cell r="E25" t="str">
            <v>ETC</v>
          </cell>
          <cell r="F25" t="str">
            <v>HCM</v>
          </cell>
          <cell r="G25">
            <v>42222</v>
          </cell>
          <cell r="H25" t="str">
            <v>EG-250WR5</v>
          </cell>
          <cell r="I25" t="str">
            <v>SG202A469</v>
          </cell>
          <cell r="J25" t="str">
            <v>Gastro</v>
          </cell>
          <cell r="K25" t="str">
            <v>250</v>
          </cell>
          <cell r="L25">
            <v>42587</v>
          </cell>
          <cell r="M25">
            <v>45055.643425925926</v>
          </cell>
          <cell r="N25">
            <v>45055.651678240742</v>
          </cell>
          <cell r="O25" t="str">
            <v>GDKT-2023050018</v>
          </cell>
          <cell r="P25" t="str">
            <v>Major</v>
          </cell>
          <cell r="Q25" t="str">
            <v>LGB, FSA, FSB, PCB</v>
          </cell>
          <cell r="R25">
            <v>4274</v>
          </cell>
          <cell r="S25">
            <v>45056</v>
          </cell>
          <cell r="AC25" t="str">
            <v>Dam Doi hospital\FMSV2023040063</v>
          </cell>
          <cell r="AD25" t="str">
            <v>Nguyen</v>
          </cell>
          <cell r="AE25" t="str">
            <v>waiting confirm</v>
          </cell>
          <cell r="AF25" t="str">
            <v>2. Dealer working with end user</v>
          </cell>
          <cell r="AG25" t="str">
            <v>FFVN received items</v>
          </cell>
          <cell r="AH25" t="str">
            <v>Inspection</v>
          </cell>
          <cell r="AI25" t="str">
            <v>Awating Contract billing</v>
          </cell>
          <cell r="AL25">
            <v>45075.549551909724</v>
          </cell>
          <cell r="AM25" t="str">
            <v>thongle</v>
          </cell>
          <cell r="AN25">
            <v>87</v>
          </cell>
          <cell r="AO25">
            <v>86</v>
          </cell>
          <cell r="AP25" t="str">
            <v>-</v>
          </cell>
        </row>
        <row r="26">
          <cell r="B26" t="str">
            <v>FMSV2023050076</v>
          </cell>
          <cell r="C26" t="str">
            <v>Government</v>
          </cell>
          <cell r="D26" t="str">
            <v>Bach Mai Hospital</v>
          </cell>
          <cell r="E26" t="str">
            <v>Trang Thi</v>
          </cell>
          <cell r="F26" t="str">
            <v>Hanoi</v>
          </cell>
          <cell r="G26">
            <v>44520</v>
          </cell>
          <cell r="H26" t="str">
            <v>EG-600WR</v>
          </cell>
          <cell r="I26" t="str">
            <v>8G391K430</v>
          </cell>
          <cell r="J26" t="str">
            <v>Gastro</v>
          </cell>
          <cell r="K26" t="str">
            <v>600</v>
          </cell>
          <cell r="L26">
            <v>44885</v>
          </cell>
          <cell r="M26">
            <v>45075.794814814813</v>
          </cell>
          <cell r="N26">
            <v>45085.577175925922</v>
          </cell>
          <cell r="O26" t="str">
            <v>GDKT-2023050076</v>
          </cell>
          <cell r="P26" t="str">
            <v>Major</v>
          </cell>
          <cell r="Q26" t="str">
            <v>DRY, FSB, FCT, VCA, BSA</v>
          </cell>
          <cell r="R26">
            <v>4463</v>
          </cell>
          <cell r="S26">
            <v>45086</v>
          </cell>
          <cell r="AC26" t="str">
            <v>Bach Mai Hospital\FMSV2023050076</v>
          </cell>
          <cell r="AD26" t="str">
            <v>FFAP0062</v>
          </cell>
          <cell r="AE26" t="str">
            <v>waiting confirm</v>
          </cell>
          <cell r="AF26" t="str">
            <v>2. Dealer working with end user</v>
          </cell>
          <cell r="AG26" t="str">
            <v>Dealer send quote to Customer</v>
          </cell>
          <cell r="AH26" t="str">
            <v>Inspection</v>
          </cell>
          <cell r="AI26" t="str">
            <v>Awating Contract billing</v>
          </cell>
          <cell r="AL26">
            <v>45100.811820856485</v>
          </cell>
          <cell r="AM26" t="str">
            <v>FFAP0066</v>
          </cell>
          <cell r="AN26">
            <v>73</v>
          </cell>
          <cell r="AO26">
            <v>64</v>
          </cell>
          <cell r="AP26" t="str">
            <v>-</v>
          </cell>
        </row>
        <row r="27">
          <cell r="B27" t="str">
            <v>FMSV2023060011</v>
          </cell>
          <cell r="C27" t="str">
            <v>Government</v>
          </cell>
          <cell r="D27" t="str">
            <v>Bach Mai Hospital</v>
          </cell>
          <cell r="E27" t="str">
            <v>Trang Thi</v>
          </cell>
          <cell r="F27" t="str">
            <v>Hanoi</v>
          </cell>
          <cell r="G27">
            <v>44189</v>
          </cell>
          <cell r="H27" t="str">
            <v>EG-600WR</v>
          </cell>
          <cell r="I27" t="str">
            <v>8G391K041</v>
          </cell>
          <cell r="J27" t="str">
            <v>Gastro</v>
          </cell>
          <cell r="K27" t="str">
            <v>600</v>
          </cell>
          <cell r="L27">
            <v>44554</v>
          </cell>
          <cell r="M27">
            <v>45082.489212962966</v>
          </cell>
          <cell r="N27">
            <v>45082.666701388887</v>
          </cell>
          <cell r="O27" t="str">
            <v>GDKT-2023060011</v>
          </cell>
          <cell r="P27" t="str">
            <v>Major</v>
          </cell>
          <cell r="Q27" t="str">
            <v>CHA, FCT, BSA, OSA</v>
          </cell>
          <cell r="R27">
            <v>8142</v>
          </cell>
          <cell r="S27">
            <v>45086</v>
          </cell>
          <cell r="AC27" t="str">
            <v>Bach Mai Hospital\FMSV2023060011</v>
          </cell>
          <cell r="AD27" t="str">
            <v>FFAP0062</v>
          </cell>
          <cell r="AE27" t="str">
            <v>waiting confirm</v>
          </cell>
          <cell r="AF27" t="str">
            <v>2. Dealer working with end user</v>
          </cell>
          <cell r="AG27" t="str">
            <v>Dealer send quote to Customer</v>
          </cell>
          <cell r="AH27" t="str">
            <v>Inspection</v>
          </cell>
          <cell r="AI27" t="str">
            <v>Awating Contract billing</v>
          </cell>
          <cell r="AL27">
            <v>45100.812597048614</v>
          </cell>
          <cell r="AM27" t="str">
            <v>FFAP0066</v>
          </cell>
          <cell r="AN27">
            <v>68</v>
          </cell>
          <cell r="AO27">
            <v>64</v>
          </cell>
          <cell r="AP27" t="str">
            <v>-</v>
          </cell>
        </row>
        <row r="28">
          <cell r="B28" t="str">
            <v>FMSV2023050025</v>
          </cell>
          <cell r="C28" t="str">
            <v>Private</v>
          </cell>
          <cell r="D28" t="str">
            <v>Hoang Long Clinic</v>
          </cell>
          <cell r="E28" t="str">
            <v>Trang Thi</v>
          </cell>
          <cell r="F28" t="str">
            <v>Hanoi</v>
          </cell>
          <cell r="G28">
            <v>42744</v>
          </cell>
          <cell r="H28" t="str">
            <v>EG-760R</v>
          </cell>
          <cell r="I28" t="str">
            <v>1G402K303</v>
          </cell>
          <cell r="J28" t="str">
            <v>Gastro</v>
          </cell>
          <cell r="K28" t="str">
            <v>760</v>
          </cell>
          <cell r="M28">
            <v>45056.527662037035</v>
          </cell>
          <cell r="N28">
            <v>45063.529351851852</v>
          </cell>
          <cell r="O28" t="str">
            <v>GDKT-2023050025</v>
          </cell>
          <cell r="P28" t="str">
            <v>Major</v>
          </cell>
          <cell r="Q28" t="str">
            <v>BSA, FCT, FSA</v>
          </cell>
          <cell r="R28">
            <v>2840</v>
          </cell>
          <cell r="S28">
            <v>45082</v>
          </cell>
          <cell r="U28" t="str">
            <v>No</v>
          </cell>
          <cell r="AC28" t="str">
            <v>Hoang Long Clinic\FMSV2023050025</v>
          </cell>
          <cell r="AD28" t="str">
            <v>FFAP0070</v>
          </cell>
          <cell r="AE28" t="str">
            <v>waiting for part</v>
          </cell>
          <cell r="AF28" t="str">
            <v>PO110</v>
          </cell>
          <cell r="AG28" t="str">
            <v>Waiting for part</v>
          </cell>
          <cell r="AH28" t="str">
            <v>Inspection</v>
          </cell>
          <cell r="AI28" t="str">
            <v>Parts on Order</v>
          </cell>
          <cell r="AL28">
            <v>45147.493427060188</v>
          </cell>
          <cell r="AM28" t="str">
            <v>thang</v>
          </cell>
          <cell r="AN28">
            <v>86</v>
          </cell>
          <cell r="AO28">
            <v>68</v>
          </cell>
          <cell r="AP28" t="str">
            <v>-</v>
          </cell>
        </row>
        <row r="29">
          <cell r="B29" t="str">
            <v>FMSV2023050033</v>
          </cell>
          <cell r="C29" t="str">
            <v>Private</v>
          </cell>
          <cell r="D29" t="str">
            <v>Phu Tho General Hospital - Pediatric Center</v>
          </cell>
          <cell r="E29" t="str">
            <v>Thanh An</v>
          </cell>
          <cell r="F29" t="str">
            <v>Hanoi</v>
          </cell>
          <cell r="G29">
            <v>43536</v>
          </cell>
          <cell r="H29" t="str">
            <v>EG-530FP</v>
          </cell>
          <cell r="I29" t="str">
            <v>4G374K154</v>
          </cell>
          <cell r="J29" t="str">
            <v>Gastro</v>
          </cell>
          <cell r="K29" t="str">
            <v>530</v>
          </cell>
          <cell r="L29">
            <v>43902</v>
          </cell>
          <cell r="M29">
            <v>45058.844490740739</v>
          </cell>
          <cell r="N29">
            <v>45069.541724537034</v>
          </cell>
          <cell r="O29" t="str">
            <v>GDKT-2023050033</v>
          </cell>
          <cell r="P29" t="str">
            <v>Major</v>
          </cell>
          <cell r="Q29" t="str">
            <v>FCT, CHA, BSA, FSA</v>
          </cell>
          <cell r="R29">
            <v>6457</v>
          </cell>
          <cell r="S29">
            <v>45086</v>
          </cell>
          <cell r="AC29" t="str">
            <v>Phu Tho General Hospital - Pediatric Center\FMSV2023050033</v>
          </cell>
          <cell r="AD29" t="str">
            <v>FFAP0070</v>
          </cell>
          <cell r="AE29" t="str">
            <v>waiting confirm</v>
          </cell>
          <cell r="AF29" t="str">
            <v xml:space="preserve">3. Tender process </v>
          </cell>
          <cell r="AG29" t="str">
            <v>Under tender evaluation</v>
          </cell>
          <cell r="AH29" t="str">
            <v>Inspection</v>
          </cell>
          <cell r="AI29" t="str">
            <v>Awating Contract billing</v>
          </cell>
          <cell r="AL29">
            <v>45100.81461616898</v>
          </cell>
          <cell r="AM29" t="str">
            <v>FFAP0066</v>
          </cell>
          <cell r="AN29">
            <v>84</v>
          </cell>
          <cell r="AO29">
            <v>64</v>
          </cell>
          <cell r="AP29" t="str">
            <v>-</v>
          </cell>
        </row>
        <row r="30">
          <cell r="B30" t="str">
            <v>FMSV2023060038</v>
          </cell>
          <cell r="C30" t="str">
            <v>Government</v>
          </cell>
          <cell r="D30" t="str">
            <v>Bach Mai Hospital</v>
          </cell>
          <cell r="E30" t="str">
            <v>Trang Thi</v>
          </cell>
          <cell r="F30" t="str">
            <v>Hanoi</v>
          </cell>
          <cell r="G30">
            <v>44520</v>
          </cell>
          <cell r="H30" t="str">
            <v>EG-600WR</v>
          </cell>
          <cell r="I30" t="str">
            <v>8G391K429</v>
          </cell>
          <cell r="J30" t="str">
            <v>Gastro</v>
          </cell>
          <cell r="K30" t="str">
            <v>600</v>
          </cell>
          <cell r="L30">
            <v>44885</v>
          </cell>
          <cell r="M30">
            <v>45096.552615740744</v>
          </cell>
          <cell r="N30">
            <v>45099.680347222224</v>
          </cell>
          <cell r="P30" t="str">
            <v>Major</v>
          </cell>
          <cell r="Q30" t="str">
            <v>OSA, CHA, FSA, BSA</v>
          </cell>
          <cell r="R30">
            <v>11795</v>
          </cell>
          <cell r="S30">
            <v>45105</v>
          </cell>
          <cell r="AC30" t="str">
            <v>Bach Mai Hospital\FMSV2023060038</v>
          </cell>
          <cell r="AD30" t="str">
            <v>FFAP0070</v>
          </cell>
          <cell r="AE30" t="str">
            <v>waiting confirm</v>
          </cell>
          <cell r="AF30" t="str">
            <v>2. Dealer working with end user</v>
          </cell>
          <cell r="AG30" t="str">
            <v>Dealer send quote to Customer</v>
          </cell>
          <cell r="AH30" t="str">
            <v>Inspection</v>
          </cell>
          <cell r="AI30" t="str">
            <v>Awating Contract billing</v>
          </cell>
          <cell r="AL30">
            <v>45106.510240358795</v>
          </cell>
          <cell r="AM30" t="str">
            <v>FFAP0104</v>
          </cell>
          <cell r="AN30">
            <v>58</v>
          </cell>
          <cell r="AO30">
            <v>51</v>
          </cell>
          <cell r="AP30" t="str">
            <v>-</v>
          </cell>
        </row>
        <row r="31">
          <cell r="B31" t="str">
            <v>FMSV2023060040</v>
          </cell>
          <cell r="C31" t="str">
            <v>Government</v>
          </cell>
          <cell r="D31" t="str">
            <v>Bach Mai Hospital</v>
          </cell>
          <cell r="E31" t="str">
            <v>Trang Thi</v>
          </cell>
          <cell r="F31" t="str">
            <v>Hanoi</v>
          </cell>
          <cell r="G31">
            <v>44520</v>
          </cell>
          <cell r="H31" t="str">
            <v>EG-600WR</v>
          </cell>
          <cell r="I31" t="str">
            <v>8G391K431</v>
          </cell>
          <cell r="J31" t="str">
            <v>Gastro</v>
          </cell>
          <cell r="K31" t="str">
            <v>600</v>
          </cell>
          <cell r="L31">
            <v>44885</v>
          </cell>
          <cell r="M31">
            <v>45096.553587962961</v>
          </cell>
          <cell r="N31">
            <v>45099.688206018516</v>
          </cell>
          <cell r="P31" t="str">
            <v>Major</v>
          </cell>
          <cell r="Q31" t="str">
            <v>BSA, CHA, VCA, FSB</v>
          </cell>
          <cell r="R31">
            <v>10819</v>
          </cell>
          <cell r="S31">
            <v>45105</v>
          </cell>
          <cell r="AC31" t="str">
            <v>Bach Mai Hospital\FMSV2023060040</v>
          </cell>
          <cell r="AD31" t="str">
            <v>FFAP0070</v>
          </cell>
          <cell r="AE31" t="str">
            <v>waiting confirm</v>
          </cell>
          <cell r="AF31" t="str">
            <v>2. Dealer working with end user</v>
          </cell>
          <cell r="AG31" t="str">
            <v>Dealer send quote to Customer</v>
          </cell>
          <cell r="AH31" t="str">
            <v>Inspection</v>
          </cell>
          <cell r="AI31" t="str">
            <v>Awating Contract billing</v>
          </cell>
          <cell r="AL31">
            <v>45106.509664687503</v>
          </cell>
          <cell r="AM31" t="str">
            <v>FFAP0104</v>
          </cell>
          <cell r="AN31">
            <v>58</v>
          </cell>
          <cell r="AO31">
            <v>51</v>
          </cell>
          <cell r="AP31" t="str">
            <v>-</v>
          </cell>
        </row>
        <row r="32">
          <cell r="B32" t="str">
            <v>FMSV2023050042</v>
          </cell>
          <cell r="C32" t="str">
            <v>Private</v>
          </cell>
          <cell r="D32" t="str">
            <v>Hoan My Da Nang Hospital</v>
          </cell>
          <cell r="E32" t="str">
            <v>ETC</v>
          </cell>
          <cell r="F32" t="str">
            <v>HCM</v>
          </cell>
          <cell r="G32">
            <v>43315</v>
          </cell>
          <cell r="H32" t="str">
            <v>VP-4450HD</v>
          </cell>
          <cell r="I32" t="str">
            <v>2V567K886</v>
          </cell>
          <cell r="J32" t="str">
            <v>Processor</v>
          </cell>
          <cell r="K32" t="str">
            <v>4450</v>
          </cell>
          <cell r="L32">
            <v>43680</v>
          </cell>
          <cell r="M32">
            <v>45075.434930555559</v>
          </cell>
          <cell r="N32">
            <v>45075.463599537034</v>
          </cell>
          <cell r="O32" t="str">
            <v>GDKT-2023050042</v>
          </cell>
          <cell r="P32" t="str">
            <v>Other</v>
          </cell>
          <cell r="Q32" t="str">
            <v>PCB</v>
          </cell>
          <cell r="R32">
            <v>10270</v>
          </cell>
          <cell r="S32">
            <v>45075</v>
          </cell>
          <cell r="AC32" t="str">
            <v>Hoan My Da g Hospital\FMSV2023050042</v>
          </cell>
          <cell r="AD32" t="str">
            <v>thongle</v>
          </cell>
          <cell r="AE32" t="str">
            <v>LP/waiting confirm</v>
          </cell>
          <cell r="AF32" t="str">
            <v>2. Dealer working with end user</v>
          </cell>
          <cell r="AG32" t="str">
            <v>Dealer send quote to Customer</v>
          </cell>
          <cell r="AH32" t="str">
            <v>Inspection</v>
          </cell>
          <cell r="AI32" t="str">
            <v>Awating Contract billing</v>
          </cell>
          <cell r="AL32">
            <v>45075.549991574073</v>
          </cell>
          <cell r="AM32" t="str">
            <v>FFAP0066</v>
          </cell>
          <cell r="AN32">
            <v>73</v>
          </cell>
          <cell r="AO32">
            <v>73</v>
          </cell>
          <cell r="AP32" t="str">
            <v>-</v>
          </cell>
        </row>
        <row r="33">
          <cell r="B33" t="str">
            <v>FMSV2023050045L</v>
          </cell>
          <cell r="C33" t="str">
            <v>FF asset</v>
          </cell>
          <cell r="D33" t="str">
            <v>FUJIFILM Vietnam Co., Ltd.</v>
          </cell>
          <cell r="F33" t="str">
            <v>HCM</v>
          </cell>
          <cell r="G33">
            <v>41459</v>
          </cell>
          <cell r="H33" t="str">
            <v>EC-530WI</v>
          </cell>
          <cell r="I33" t="str">
            <v>4C591A001</v>
          </cell>
          <cell r="J33" t="str">
            <v>Colono</v>
          </cell>
          <cell r="K33" t="str">
            <v>530</v>
          </cell>
          <cell r="L33">
            <v>41824</v>
          </cell>
          <cell r="M33">
            <v>45090.650416666664</v>
          </cell>
          <cell r="N33">
            <v>45111.546400462961</v>
          </cell>
          <cell r="O33" t="str">
            <v>GDKT-2023050045L</v>
          </cell>
          <cell r="P33" t="str">
            <v>Major</v>
          </cell>
          <cell r="Q33" t="str">
            <v>FSB, DRY</v>
          </cell>
          <cell r="S33" t="str">
            <v>FOC</v>
          </cell>
          <cell r="AC33" t="str">
            <v>FUJIFILM Vietnam Co., Ltd\FMSV2023050045L</v>
          </cell>
          <cell r="AD33" t="str">
            <v>thongle</v>
          </cell>
          <cell r="AE33" t="str">
            <v>waiting approved</v>
          </cell>
          <cell r="AG33" t="str">
            <v>FF Asset, remove out pending list, make plan for FF asset separately</v>
          </cell>
          <cell r="AH33" t="str">
            <v>Inspection</v>
          </cell>
          <cell r="AI33" t="str">
            <v>Awating Internal Approval</v>
          </cell>
          <cell r="AL33">
            <v>45111.711579745373</v>
          </cell>
          <cell r="AM33" t="str">
            <v>thongle</v>
          </cell>
          <cell r="AN33">
            <v>62</v>
          </cell>
          <cell r="AO33" t="str">
            <v>-</v>
          </cell>
          <cell r="AP33" t="str">
            <v>-</v>
          </cell>
        </row>
        <row r="34">
          <cell r="B34" t="str">
            <v>FMSV2023070013</v>
          </cell>
          <cell r="C34" t="str">
            <v>Government</v>
          </cell>
          <cell r="D34" t="str">
            <v>Bach Mai Hospital</v>
          </cell>
          <cell r="E34" t="str">
            <v>Trang Thi</v>
          </cell>
          <cell r="F34" t="str">
            <v>Hanoi</v>
          </cell>
          <cell r="G34">
            <v>44250</v>
          </cell>
          <cell r="H34" t="str">
            <v>ED-580XT</v>
          </cell>
          <cell r="I34" t="str">
            <v>3D127K338</v>
          </cell>
          <cell r="J34" t="str">
            <v>Duo Scope</v>
          </cell>
          <cell r="K34" t="str">
            <v>580</v>
          </cell>
          <cell r="L34">
            <v>44621</v>
          </cell>
          <cell r="M34">
            <v>45114.456446759257</v>
          </cell>
          <cell r="N34">
            <v>45114.458958333336</v>
          </cell>
          <cell r="P34" t="str">
            <v>Major</v>
          </cell>
          <cell r="Q34" t="str">
            <v>CLN, BSA, FCT</v>
          </cell>
          <cell r="R34">
            <v>3017</v>
          </cell>
          <cell r="S34">
            <v>45114</v>
          </cell>
          <cell r="AC34" t="str">
            <v>Bach Mai Hospital\FMSV2023070013</v>
          </cell>
          <cell r="AD34" t="str">
            <v>FFAP0104</v>
          </cell>
          <cell r="AE34" t="str">
            <v>waiting confirm</v>
          </cell>
          <cell r="AF34" t="str">
            <v>2. Dealer working with end user</v>
          </cell>
          <cell r="AG34" t="str">
            <v>Dealer send quote to Customer</v>
          </cell>
          <cell r="AH34" t="str">
            <v>Inspection</v>
          </cell>
          <cell r="AI34" t="str">
            <v>Awating Contract billing</v>
          </cell>
          <cell r="AL34">
            <v>45119.575081643517</v>
          </cell>
          <cell r="AM34" t="str">
            <v>FFAP0104</v>
          </cell>
          <cell r="AN34">
            <v>44</v>
          </cell>
          <cell r="AO34">
            <v>44</v>
          </cell>
          <cell r="AP34" t="str">
            <v>-</v>
          </cell>
        </row>
        <row r="35">
          <cell r="B35" t="str">
            <v>FMSV2023070069</v>
          </cell>
          <cell r="C35" t="str">
            <v>Government</v>
          </cell>
          <cell r="D35" t="str">
            <v>Bach Mai Hospital</v>
          </cell>
          <cell r="E35" t="str">
            <v>Trang Thi</v>
          </cell>
          <cell r="F35" t="str">
            <v>Hanoi</v>
          </cell>
          <cell r="G35">
            <v>44189</v>
          </cell>
          <cell r="H35" t="str">
            <v>EG-600WR</v>
          </cell>
          <cell r="I35" t="str">
            <v>8G391K044</v>
          </cell>
          <cell r="J35" t="str">
            <v>Gastro</v>
          </cell>
          <cell r="K35" t="str">
            <v>600</v>
          </cell>
          <cell r="L35">
            <v>44554</v>
          </cell>
          <cell r="M35">
            <v>45134.491574074076</v>
          </cell>
          <cell r="N35">
            <v>45134.735173611109</v>
          </cell>
          <cell r="O35" t="str">
            <v>GDKT-2023070069</v>
          </cell>
          <cell r="P35" t="str">
            <v>Major</v>
          </cell>
          <cell r="Q35" t="str">
            <v>BSA, FSB</v>
          </cell>
          <cell r="R35">
            <v>2436</v>
          </cell>
          <cell r="S35">
            <v>45140</v>
          </cell>
          <cell r="U35" t="str">
            <v>No</v>
          </cell>
          <cell r="AC35" t="str">
            <v>Bach Mai Hospital\FMSV2023070069</v>
          </cell>
          <cell r="AD35" t="str">
            <v>FFAP0070</v>
          </cell>
          <cell r="AE35" t="str">
            <v>waiting confirm</v>
          </cell>
          <cell r="AF35" t="str">
            <v xml:space="preserve">3. Tender process </v>
          </cell>
          <cell r="AG35" t="str">
            <v>Dealer send quote to Customer</v>
          </cell>
          <cell r="AH35" t="str">
            <v>Inspection</v>
          </cell>
          <cell r="AI35" t="str">
            <v>Awating Parts billing</v>
          </cell>
          <cell r="AL35">
            <v>45138.525813402775</v>
          </cell>
          <cell r="AM35" t="str">
            <v>thang</v>
          </cell>
          <cell r="AN35">
            <v>30</v>
          </cell>
          <cell r="AO35">
            <v>26</v>
          </cell>
          <cell r="AP35" t="str">
            <v>-</v>
          </cell>
        </row>
        <row r="36">
          <cell r="B36" t="str">
            <v>FMSV2023070070</v>
          </cell>
          <cell r="C36" t="str">
            <v>Government</v>
          </cell>
          <cell r="D36" t="str">
            <v>Bach Mai Hospital</v>
          </cell>
          <cell r="E36" t="str">
            <v>Trang Thi</v>
          </cell>
          <cell r="F36" t="str">
            <v>Hanoi</v>
          </cell>
          <cell r="G36">
            <v>44414</v>
          </cell>
          <cell r="H36" t="str">
            <v>EC-600WI</v>
          </cell>
          <cell r="I36" t="str">
            <v>6C692K126</v>
          </cell>
          <cell r="J36" t="str">
            <v>Colono</v>
          </cell>
          <cell r="K36" t="str">
            <v>600</v>
          </cell>
          <cell r="L36">
            <v>44785</v>
          </cell>
          <cell r="M36">
            <v>45134.492175925923</v>
          </cell>
          <cell r="N36">
            <v>45134.764548611114</v>
          </cell>
          <cell r="O36" t="str">
            <v>GDKT-2023070070</v>
          </cell>
          <cell r="P36" t="str">
            <v>Major</v>
          </cell>
          <cell r="Q36" t="str">
            <v>RBS, DRY, FSA, FSB, BSA, VCA</v>
          </cell>
          <cell r="R36">
            <v>5656</v>
          </cell>
          <cell r="S36">
            <v>45140</v>
          </cell>
          <cell r="U36" t="str">
            <v>No</v>
          </cell>
          <cell r="AC36" t="str">
            <v>Bach Mai Hospital\FMSV2023070070</v>
          </cell>
          <cell r="AD36" t="str">
            <v>FFAP0070</v>
          </cell>
          <cell r="AE36" t="str">
            <v>waiting confirm</v>
          </cell>
          <cell r="AF36" t="str">
            <v xml:space="preserve">3. Tender process </v>
          </cell>
          <cell r="AG36" t="str">
            <v>Dealer send quote to Customer</v>
          </cell>
          <cell r="AH36" t="str">
            <v>Inspection</v>
          </cell>
          <cell r="AI36" t="str">
            <v>Awating Parts billing</v>
          </cell>
          <cell r="AL36">
            <v>45138.740007511573</v>
          </cell>
          <cell r="AM36" t="str">
            <v>thang</v>
          </cell>
          <cell r="AN36">
            <v>30</v>
          </cell>
          <cell r="AO36">
            <v>26</v>
          </cell>
          <cell r="AP36" t="str">
            <v>-</v>
          </cell>
        </row>
        <row r="37">
          <cell r="B37" t="str">
            <v>FMSV2023070072</v>
          </cell>
          <cell r="C37" t="str">
            <v>Government</v>
          </cell>
          <cell r="D37" t="str">
            <v>Bach Mai Hospital</v>
          </cell>
          <cell r="E37" t="str">
            <v>Trang Thi</v>
          </cell>
          <cell r="F37" t="str">
            <v>Hanoi</v>
          </cell>
          <cell r="G37">
            <v>43110</v>
          </cell>
          <cell r="H37" t="str">
            <v>EG-600WR</v>
          </cell>
          <cell r="I37" t="str">
            <v>2G391K858</v>
          </cell>
          <cell r="J37" t="str">
            <v>Gastro</v>
          </cell>
          <cell r="K37" t="str">
            <v>600</v>
          </cell>
          <cell r="L37">
            <v>43475</v>
          </cell>
          <cell r="M37">
            <v>45134.493321759262</v>
          </cell>
          <cell r="N37">
            <v>45134.796087962961</v>
          </cell>
          <cell r="O37" t="str">
            <v>GDKT-2023070072</v>
          </cell>
          <cell r="P37" t="str">
            <v>Major</v>
          </cell>
          <cell r="Q37" t="str">
            <v>BSA, FCT, FSA, FSB</v>
          </cell>
          <cell r="R37">
            <v>3698</v>
          </cell>
          <cell r="S37">
            <v>45140</v>
          </cell>
          <cell r="U37" t="str">
            <v>No</v>
          </cell>
          <cell r="AC37" t="str">
            <v>Bach Mai Hospital\FMSV2023070072</v>
          </cell>
          <cell r="AD37" t="str">
            <v>Thang</v>
          </cell>
          <cell r="AE37" t="str">
            <v>waiting confirm</v>
          </cell>
          <cell r="AF37" t="str">
            <v xml:space="preserve">3. Tender process </v>
          </cell>
          <cell r="AG37" t="str">
            <v>Dealer send quote to Customer</v>
          </cell>
          <cell r="AH37" t="str">
            <v>Inspection</v>
          </cell>
          <cell r="AI37" t="str">
            <v>Awating Parts billing</v>
          </cell>
          <cell r="AL37">
            <v>45135.848778414351</v>
          </cell>
          <cell r="AM37" t="str">
            <v>thang</v>
          </cell>
          <cell r="AN37">
            <v>30</v>
          </cell>
          <cell r="AO37">
            <v>26</v>
          </cell>
          <cell r="AP37" t="str">
            <v>-</v>
          </cell>
        </row>
        <row r="38">
          <cell r="B38" t="str">
            <v>FMSV2023050062</v>
          </cell>
          <cell r="C38" t="str">
            <v>Government</v>
          </cell>
          <cell r="D38" t="str">
            <v>Hanoi Medical University Hospital</v>
          </cell>
          <cell r="E38" t="str">
            <v>Trang Thi</v>
          </cell>
          <cell r="F38" t="str">
            <v>Hanoi</v>
          </cell>
          <cell r="G38">
            <v>42870</v>
          </cell>
          <cell r="H38" t="str">
            <v>EG-600WR</v>
          </cell>
          <cell r="I38" t="str">
            <v>2G391K780</v>
          </cell>
          <cell r="J38" t="str">
            <v>Gastro</v>
          </cell>
          <cell r="K38" t="str">
            <v>600</v>
          </cell>
          <cell r="L38">
            <v>43235</v>
          </cell>
          <cell r="M38">
            <v>45071.485046296293</v>
          </cell>
          <cell r="N38">
            <v>45076.448738425926</v>
          </cell>
          <cell r="O38" t="str">
            <v>GDKT-2023050062</v>
          </cell>
          <cell r="P38" t="str">
            <v>Major</v>
          </cell>
          <cell r="Q38" t="str">
            <v>BSA, FCT</v>
          </cell>
          <cell r="R38">
            <v>2163</v>
          </cell>
          <cell r="S38">
            <v>45082</v>
          </cell>
          <cell r="AC38" t="str">
            <v>Hanoi Medical University\FMSV2023050062</v>
          </cell>
          <cell r="AD38" t="str">
            <v>FFAP0070</v>
          </cell>
          <cell r="AE38" t="str">
            <v>waiting confirm</v>
          </cell>
          <cell r="AF38" t="str">
            <v xml:space="preserve">3. Tender process </v>
          </cell>
          <cell r="AG38" t="str">
            <v>Under tender process</v>
          </cell>
          <cell r="AH38" t="str">
            <v>Inspection</v>
          </cell>
          <cell r="AI38" t="str">
            <v>Awating Contract billing</v>
          </cell>
          <cell r="AL38">
            <v>45093.794011261576</v>
          </cell>
          <cell r="AM38" t="str">
            <v>thongle</v>
          </cell>
          <cell r="AN38">
            <v>75</v>
          </cell>
          <cell r="AO38">
            <v>68</v>
          </cell>
          <cell r="AP38" t="str">
            <v>-</v>
          </cell>
        </row>
        <row r="39">
          <cell r="B39" t="str">
            <v>FMSV2023080015</v>
          </cell>
          <cell r="C39" t="str">
            <v>Government</v>
          </cell>
          <cell r="D39" t="str">
            <v>Bach Mai Hospital</v>
          </cell>
          <cell r="E39" t="str">
            <v>Trang Thi</v>
          </cell>
          <cell r="F39" t="str">
            <v>Hanoi</v>
          </cell>
          <cell r="G39">
            <v>44520</v>
          </cell>
          <cell r="H39" t="str">
            <v>EG-600WR</v>
          </cell>
          <cell r="I39" t="str">
            <v>8G391K425</v>
          </cell>
          <cell r="J39" t="str">
            <v>Gastro</v>
          </cell>
          <cell r="K39" t="str">
            <v>600</v>
          </cell>
          <cell r="L39">
            <v>44885</v>
          </cell>
          <cell r="M39">
            <v>45145.57130787037</v>
          </cell>
          <cell r="N39">
            <v>45148.569305555553</v>
          </cell>
          <cell r="O39" t="str">
            <v>GDKT-2023080015</v>
          </cell>
          <cell r="P39" t="str">
            <v>Major</v>
          </cell>
          <cell r="Q39" t="str">
            <v>VCA, BSA, FSA, FCT</v>
          </cell>
          <cell r="R39">
            <v>3417</v>
          </cell>
          <cell r="S39">
            <v>45153</v>
          </cell>
          <cell r="U39" t="str">
            <v>No</v>
          </cell>
          <cell r="AC39" t="str">
            <v>Bach Mai Hospital\FMSV2023080015</v>
          </cell>
          <cell r="AD39" t="str">
            <v>FFAP0070</v>
          </cell>
          <cell r="AE39" t="str">
            <v>waiting confirm</v>
          </cell>
          <cell r="AF39" t="str">
            <v>1. Send quotation to dealer</v>
          </cell>
          <cell r="AG39" t="str">
            <v>Dealer send quote to Customer</v>
          </cell>
          <cell r="AH39" t="str">
            <v>Inspection</v>
          </cell>
          <cell r="AI39" t="str">
            <v>Awating Parts billing</v>
          </cell>
          <cell r="AL39">
            <v>45152.817945578703</v>
          </cell>
          <cell r="AM39" t="str">
            <v>thang</v>
          </cell>
          <cell r="AN39">
            <v>23</v>
          </cell>
          <cell r="AO39">
            <v>17</v>
          </cell>
          <cell r="AP39" t="str">
            <v>-</v>
          </cell>
        </row>
        <row r="40">
          <cell r="B40" t="str">
            <v>FMSV2023050072</v>
          </cell>
          <cell r="C40" t="str">
            <v>FF asset</v>
          </cell>
          <cell r="D40" t="str">
            <v>FUJIFILM Vietnam Co., Ltd.</v>
          </cell>
          <cell r="F40" t="str">
            <v>Hanoi</v>
          </cell>
          <cell r="G40">
            <v>42193</v>
          </cell>
          <cell r="H40" t="str">
            <v>EG-600WR</v>
          </cell>
          <cell r="I40" t="str">
            <v>1G391K564</v>
          </cell>
          <cell r="J40" t="str">
            <v>Gastro</v>
          </cell>
          <cell r="K40" t="str">
            <v>600</v>
          </cell>
          <cell r="L40">
            <v>42558</v>
          </cell>
          <cell r="M40">
            <v>45075.783148148148</v>
          </cell>
          <cell r="N40">
            <v>45079.562326388892</v>
          </cell>
          <cell r="O40" t="str">
            <v>TR-2023050072</v>
          </cell>
          <cell r="P40" t="str">
            <v>Major</v>
          </cell>
          <cell r="Q40" t="str">
            <v>DRY, BSA, FCT, DEC</v>
          </cell>
          <cell r="S40" t="str">
            <v>FOC</v>
          </cell>
          <cell r="AC40" t="str">
            <v>FUJIFILM Vietnam Co., Ltd\FMSV2023050072</v>
          </cell>
          <cell r="AD40" t="str">
            <v>FFAP0070</v>
          </cell>
          <cell r="AE40" t="str">
            <v>waiting approved</v>
          </cell>
          <cell r="AG40" t="str">
            <v>FF Asset, remove out pending list, make plan for FF asset separately</v>
          </cell>
          <cell r="AH40" t="str">
            <v>Inspection</v>
          </cell>
          <cell r="AI40" t="str">
            <v>Awating Parts billing</v>
          </cell>
          <cell r="AL40">
            <v>45103.751593819441</v>
          </cell>
          <cell r="AM40" t="str">
            <v>thang</v>
          </cell>
          <cell r="AN40">
            <v>73</v>
          </cell>
          <cell r="AO40" t="str">
            <v>-</v>
          </cell>
          <cell r="AP40" t="str">
            <v>-</v>
          </cell>
        </row>
        <row r="41">
          <cell r="B41" t="str">
            <v>FMSV2023080016</v>
          </cell>
          <cell r="C41" t="str">
            <v>Government</v>
          </cell>
          <cell r="D41" t="str">
            <v>Bach Mai Hospital</v>
          </cell>
          <cell r="E41" t="str">
            <v>Trang Thi</v>
          </cell>
          <cell r="F41" t="str">
            <v>Hanoi</v>
          </cell>
          <cell r="G41">
            <v>44414</v>
          </cell>
          <cell r="H41" t="str">
            <v>EC-600WI</v>
          </cell>
          <cell r="I41" t="str">
            <v>6C692K127</v>
          </cell>
          <cell r="J41" t="str">
            <v>Colono</v>
          </cell>
          <cell r="K41" t="str">
            <v>600</v>
          </cell>
          <cell r="L41">
            <v>44785</v>
          </cell>
          <cell r="M41">
            <v>45145.571805555555</v>
          </cell>
          <cell r="N41">
            <v>45148.727847222224</v>
          </cell>
          <cell r="O41" t="str">
            <v>GDKT-2023080016</v>
          </cell>
          <cell r="P41" t="str">
            <v>Major</v>
          </cell>
          <cell r="Q41" t="str">
            <v>DWA, FSA, FSB, BSA, SW</v>
          </cell>
          <cell r="R41">
            <v>4378</v>
          </cell>
          <cell r="S41">
            <v>45153</v>
          </cell>
          <cell r="U41" t="str">
            <v>No</v>
          </cell>
          <cell r="AC41" t="str">
            <v>Bach Mai Hospital\FMSV2023080016</v>
          </cell>
          <cell r="AD41" t="str">
            <v>tranminh</v>
          </cell>
          <cell r="AE41" t="str">
            <v>waiting confirm</v>
          </cell>
          <cell r="AF41" t="str">
            <v>1. Send quotation to dealer</v>
          </cell>
          <cell r="AG41" t="str">
            <v>Dealer send quote to Customer</v>
          </cell>
          <cell r="AH41" t="str">
            <v>Inspection</v>
          </cell>
          <cell r="AI41" t="str">
            <v>Awating Parts billing</v>
          </cell>
          <cell r="AL41">
            <v>45152.81618170139</v>
          </cell>
          <cell r="AM41" t="str">
            <v>thang</v>
          </cell>
          <cell r="AN41">
            <v>23</v>
          </cell>
          <cell r="AO41">
            <v>17</v>
          </cell>
          <cell r="AP41" t="str">
            <v>-</v>
          </cell>
        </row>
        <row r="42">
          <cell r="B42" t="str">
            <v>FMSV2023080017</v>
          </cell>
          <cell r="C42" t="str">
            <v>Government</v>
          </cell>
          <cell r="D42" t="str">
            <v>Bach Mai Hospital</v>
          </cell>
          <cell r="E42" t="str">
            <v>Trang Thi</v>
          </cell>
          <cell r="F42" t="str">
            <v>Hanoi</v>
          </cell>
          <cell r="G42">
            <v>44414</v>
          </cell>
          <cell r="H42" t="str">
            <v>EC-600WI</v>
          </cell>
          <cell r="I42" t="str">
            <v>6C692K128</v>
          </cell>
          <cell r="J42" t="str">
            <v>Colono</v>
          </cell>
          <cell r="K42" t="str">
            <v>600</v>
          </cell>
          <cell r="L42">
            <v>44785</v>
          </cell>
          <cell r="M42">
            <v>45145.572233796294</v>
          </cell>
          <cell r="N42">
            <v>45149.530555555553</v>
          </cell>
          <cell r="O42" t="str">
            <v>GDKT-2023080017</v>
          </cell>
          <cell r="P42" t="str">
            <v>Major</v>
          </cell>
          <cell r="Q42" t="str">
            <v>DWA, FSA, BSA, FSB, FCT</v>
          </cell>
          <cell r="R42">
            <v>4795</v>
          </cell>
          <cell r="S42">
            <v>45153</v>
          </cell>
          <cell r="U42" t="str">
            <v>No</v>
          </cell>
          <cell r="AC42" t="str">
            <v>Bach Mai Hospital\FMSV2023080017</v>
          </cell>
          <cell r="AD42" t="str">
            <v>tranminh</v>
          </cell>
          <cell r="AE42" t="str">
            <v>waiting confirm</v>
          </cell>
          <cell r="AF42" t="str">
            <v>1. Send quotation to dealer</v>
          </cell>
          <cell r="AG42" t="str">
            <v>Dealer send quote to Customer</v>
          </cell>
          <cell r="AH42" t="str">
            <v>Inspection</v>
          </cell>
          <cell r="AI42" t="str">
            <v>Awating Parts billing</v>
          </cell>
          <cell r="AL42">
            <v>45152.820073425923</v>
          </cell>
          <cell r="AM42" t="str">
            <v>thang</v>
          </cell>
          <cell r="AN42">
            <v>23</v>
          </cell>
          <cell r="AO42">
            <v>17</v>
          </cell>
          <cell r="AP42" t="str">
            <v>-</v>
          </cell>
        </row>
        <row r="43">
          <cell r="B43" t="str">
            <v>FMSV2023050078</v>
          </cell>
          <cell r="C43" t="str">
            <v>Government</v>
          </cell>
          <cell r="D43" t="str">
            <v>Thai Binh Hospital</v>
          </cell>
          <cell r="E43" t="str">
            <v>Promed</v>
          </cell>
          <cell r="F43" t="str">
            <v>Hanoi</v>
          </cell>
          <cell r="G43">
            <v>45006</v>
          </cell>
          <cell r="H43" t="str">
            <v>EG-530WR</v>
          </cell>
          <cell r="I43" t="str">
            <v>LG361K357</v>
          </cell>
          <cell r="J43" t="str">
            <v>Gastro</v>
          </cell>
          <cell r="K43" t="str">
            <v>530</v>
          </cell>
          <cell r="L43">
            <v>45372</v>
          </cell>
          <cell r="M43">
            <v>45076.865451388891</v>
          </cell>
          <cell r="N43">
            <v>45078.801527777781</v>
          </cell>
          <cell r="O43" t="str">
            <v>FFVN-2306019</v>
          </cell>
          <cell r="P43" t="str">
            <v>Minor</v>
          </cell>
          <cell r="Q43" t="str">
            <v>VCA</v>
          </cell>
          <cell r="S43" t="str">
            <v>WARRANTY</v>
          </cell>
          <cell r="AC43" t="str">
            <v>Thai Binh Hospital\FMSV2023050078</v>
          </cell>
          <cell r="AD43" t="str">
            <v>Thang</v>
          </cell>
          <cell r="AE43" t="str">
            <v>waiting for part</v>
          </cell>
          <cell r="AF43" t="str">
            <v xml:space="preserve">Approved: 12-Jun-23. Warranty Parts. </v>
          </cell>
          <cell r="AG43" t="str">
            <v>Waiting for part</v>
          </cell>
          <cell r="AH43" t="str">
            <v>Inspection</v>
          </cell>
          <cell r="AI43" t="str">
            <v>Waiting for Parts</v>
          </cell>
          <cell r="AL43">
            <v>45160.522307106483</v>
          </cell>
          <cell r="AM43" t="str">
            <v>jasper</v>
          </cell>
          <cell r="AN43">
            <v>72</v>
          </cell>
          <cell r="AO43" t="str">
            <v>-</v>
          </cell>
          <cell r="AP43" t="str">
            <v>-</v>
          </cell>
        </row>
        <row r="44">
          <cell r="B44" t="str">
            <v>FMSV2023050081</v>
          </cell>
          <cell r="C44" t="str">
            <v>FF asset</v>
          </cell>
          <cell r="D44" t="str">
            <v>HCAP asset</v>
          </cell>
          <cell r="F44" t="str">
            <v>Hanoi</v>
          </cell>
          <cell r="G44">
            <v>41043</v>
          </cell>
          <cell r="H44" t="str">
            <v>XL-4450</v>
          </cell>
          <cell r="I44" t="str">
            <v>1S094A412</v>
          </cell>
          <cell r="J44" t="str">
            <v>Processor</v>
          </cell>
          <cell r="K44" t="str">
            <v>4450</v>
          </cell>
          <cell r="L44">
            <v>41407</v>
          </cell>
          <cell r="M44">
            <v>45077.709270833337</v>
          </cell>
          <cell r="N44">
            <v>45078.452326388891</v>
          </cell>
          <cell r="O44" t="str">
            <v>TR-2023050081</v>
          </cell>
          <cell r="P44" t="str">
            <v>Other</v>
          </cell>
          <cell r="Q44" t="str">
            <v>POW, IRS, FUS</v>
          </cell>
          <cell r="AC44" t="str">
            <v>FFAP asset\FMSV2023050081</v>
          </cell>
          <cell r="AD44" t="str">
            <v>Thang</v>
          </cell>
          <cell r="AE44" t="str">
            <v>LP/waiting approved</v>
          </cell>
          <cell r="AG44" t="str">
            <v>FF Asset, remove out pending list, make plan for FF asset separately</v>
          </cell>
          <cell r="AH44" t="str">
            <v>Inspection</v>
          </cell>
          <cell r="AI44" t="str">
            <v>Awating Parts billing</v>
          </cell>
          <cell r="AL44">
            <v>45103.752809513891</v>
          </cell>
          <cell r="AM44" t="str">
            <v>thang</v>
          </cell>
          <cell r="AN44">
            <v>71</v>
          </cell>
          <cell r="AO44" t="str">
            <v>-</v>
          </cell>
          <cell r="AP44" t="str">
            <v>-</v>
          </cell>
        </row>
        <row r="45">
          <cell r="B45" t="str">
            <v>FMSV2023080018</v>
          </cell>
          <cell r="C45" t="str">
            <v>Government</v>
          </cell>
          <cell r="D45" t="str">
            <v>Bach Mai Hospital</v>
          </cell>
          <cell r="E45" t="str">
            <v>Trang Thi</v>
          </cell>
          <cell r="F45" t="str">
            <v>Hanoi</v>
          </cell>
          <cell r="G45">
            <v>44250</v>
          </cell>
          <cell r="H45" t="str">
            <v>EC-600WI</v>
          </cell>
          <cell r="I45" t="str">
            <v>5C692K087</v>
          </cell>
          <cell r="J45" t="str">
            <v>Colono</v>
          </cell>
          <cell r="K45" t="str">
            <v>600</v>
          </cell>
          <cell r="L45">
            <v>44621</v>
          </cell>
          <cell r="M45">
            <v>45145.572615740741</v>
          </cell>
          <cell r="N45">
            <v>45149.586053240739</v>
          </cell>
          <cell r="O45" t="str">
            <v>GDKT-2023080018</v>
          </cell>
          <cell r="P45" t="str">
            <v>Major</v>
          </cell>
          <cell r="Q45" t="str">
            <v>DWA, FCT, BSA, FSA, FSB, DEC</v>
          </cell>
          <cell r="R45">
            <v>5168</v>
          </cell>
          <cell r="S45">
            <v>45153</v>
          </cell>
          <cell r="U45" t="str">
            <v>No</v>
          </cell>
          <cell r="AC45" t="str">
            <v>Bach Mai Hospital\FMSV2023080018</v>
          </cell>
          <cell r="AD45" t="str">
            <v>tranminh</v>
          </cell>
          <cell r="AE45" t="str">
            <v>waiting confirm</v>
          </cell>
          <cell r="AF45" t="str">
            <v>1. Send quotation to dealer</v>
          </cell>
          <cell r="AG45" t="str">
            <v>Dealer send quote to Customer</v>
          </cell>
          <cell r="AH45" t="str">
            <v>Inspection</v>
          </cell>
          <cell r="AI45" t="str">
            <v>Awating Parts billing</v>
          </cell>
          <cell r="AL45">
            <v>45152.830124456021</v>
          </cell>
          <cell r="AM45" t="str">
            <v>thang</v>
          </cell>
          <cell r="AN45">
            <v>23</v>
          </cell>
          <cell r="AO45">
            <v>17</v>
          </cell>
          <cell r="AP45" t="str">
            <v>-</v>
          </cell>
        </row>
        <row r="46">
          <cell r="B46" t="str">
            <v>FMSV2023060016</v>
          </cell>
          <cell r="C46" t="str">
            <v>Government</v>
          </cell>
          <cell r="D46" t="str">
            <v>Hanoi Medical University Hospital</v>
          </cell>
          <cell r="E46" t="str">
            <v>Trang Thi</v>
          </cell>
          <cell r="F46" t="str">
            <v>Hanoi</v>
          </cell>
          <cell r="G46">
            <v>42527</v>
          </cell>
          <cell r="H46" t="str">
            <v>XL-4450</v>
          </cell>
          <cell r="I46" t="str">
            <v>2S094K543</v>
          </cell>
          <cell r="J46" t="str">
            <v>Processor</v>
          </cell>
          <cell r="K46" t="str">
            <v>4450</v>
          </cell>
          <cell r="L46">
            <v>42892</v>
          </cell>
          <cell r="M46">
            <v>45083.656527777777</v>
          </cell>
          <cell r="N46">
            <v>45083.819652777776</v>
          </cell>
          <cell r="O46" t="str">
            <v>GDKT-2023060016</v>
          </cell>
          <cell r="P46" t="str">
            <v>Other</v>
          </cell>
          <cell r="Q46" t="str">
            <v>IRS</v>
          </cell>
          <cell r="R46">
            <v>1241</v>
          </cell>
          <cell r="S46">
            <v>45086</v>
          </cell>
          <cell r="AC46" t="str">
            <v>Hanoi Medical University\FMSV2023060016</v>
          </cell>
          <cell r="AD46" t="str">
            <v>FFAP0062</v>
          </cell>
          <cell r="AE46" t="str">
            <v>LP/waiting confirm</v>
          </cell>
          <cell r="AF46" t="str">
            <v xml:space="preserve">3. Tender process </v>
          </cell>
          <cell r="AG46" t="str">
            <v>Under tender process</v>
          </cell>
          <cell r="AH46" t="str">
            <v>Inspection</v>
          </cell>
          <cell r="AI46" t="str">
            <v>Awating Contract billing</v>
          </cell>
          <cell r="AL46">
            <v>45100.813732604169</v>
          </cell>
          <cell r="AM46" t="str">
            <v>FFAP0066</v>
          </cell>
          <cell r="AN46">
            <v>67</v>
          </cell>
          <cell r="AO46">
            <v>64</v>
          </cell>
          <cell r="AP46" t="str">
            <v>-</v>
          </cell>
        </row>
        <row r="47">
          <cell r="B47" t="str">
            <v>FMSV2023060018</v>
          </cell>
          <cell r="C47" t="str">
            <v>FF asset</v>
          </cell>
          <cell r="D47" t="str">
            <v>FUJIFILM Vietnam Co., Ltd.</v>
          </cell>
          <cell r="F47" t="str">
            <v>HCM</v>
          </cell>
          <cell r="G47">
            <v>43544</v>
          </cell>
          <cell r="H47" t="str">
            <v>EG-530WR</v>
          </cell>
          <cell r="I47" t="str">
            <v>2G361K546</v>
          </cell>
          <cell r="J47" t="str">
            <v>Gastro</v>
          </cell>
          <cell r="K47" t="str">
            <v>530</v>
          </cell>
          <cell r="L47">
            <v>43910</v>
          </cell>
          <cell r="M47">
            <v>45085.443703703706</v>
          </cell>
          <cell r="N47">
            <v>45085.448414351849</v>
          </cell>
          <cell r="O47" t="str">
            <v>GDKT-2023060018</v>
          </cell>
          <cell r="P47" t="str">
            <v>Major</v>
          </cell>
          <cell r="Q47" t="str">
            <v>ISA, PCB, VCA</v>
          </cell>
          <cell r="R47">
            <v>4104</v>
          </cell>
          <cell r="S47" t="str">
            <v>FOC</v>
          </cell>
          <cell r="U47" t="str">
            <v>Yes</v>
          </cell>
          <cell r="W47">
            <v>45140</v>
          </cell>
          <cell r="AC47" t="str">
            <v>FUJIFILM Vietnam Co., Ltd\FMSV2023060018</v>
          </cell>
          <cell r="AD47" t="str">
            <v>Nguyen</v>
          </cell>
          <cell r="AE47" t="str">
            <v>waiting for repair</v>
          </cell>
          <cell r="AF47" t="str">
            <v>Part OK: 14-Aug. #PO109</v>
          </cell>
          <cell r="AG47" t="str">
            <v>FF Asset, remove out pending list, make plan for FF asset separately</v>
          </cell>
          <cell r="AH47" t="str">
            <v>Inspection</v>
          </cell>
          <cell r="AI47" t="str">
            <v>Awating Parts billing</v>
          </cell>
          <cell r="AL47">
            <v>45085.527812650464</v>
          </cell>
          <cell r="AM47" t="str">
            <v>Nguyen</v>
          </cell>
          <cell r="AN47">
            <v>65</v>
          </cell>
          <cell r="AO47" t="str">
            <v>-</v>
          </cell>
          <cell r="AP47" t="str">
            <v>-</v>
          </cell>
        </row>
        <row r="48">
          <cell r="B48" t="str">
            <v>FMSV2023060027</v>
          </cell>
          <cell r="C48" t="str">
            <v>FF asset</v>
          </cell>
          <cell r="D48" t="str">
            <v>FTYO - Loaner Asset</v>
          </cell>
          <cell r="F48" t="str">
            <v>HCM</v>
          </cell>
          <cell r="G48">
            <v>43508</v>
          </cell>
          <cell r="H48" t="str">
            <v>ED-530XT8</v>
          </cell>
          <cell r="I48" t="str">
            <v>3D103L050</v>
          </cell>
          <cell r="J48" t="str">
            <v>Duo Scope</v>
          </cell>
          <cell r="K48" t="str">
            <v>530</v>
          </cell>
          <cell r="M48">
            <v>45104.455347222225</v>
          </cell>
          <cell r="N48">
            <v>45104.464803240742</v>
          </cell>
          <cell r="O48" t="str">
            <v>GDKT-2023060027</v>
          </cell>
          <cell r="P48" t="str">
            <v>Major</v>
          </cell>
          <cell r="Q48" t="str">
            <v>FCT</v>
          </cell>
          <cell r="R48">
            <v>270</v>
          </cell>
          <cell r="S48" t="str">
            <v>FOC</v>
          </cell>
          <cell r="AC48" t="str">
            <v>\FUJIFILM Vietnam Co., Ltd\FMSV2023060027</v>
          </cell>
          <cell r="AD48" t="str">
            <v>thongle</v>
          </cell>
          <cell r="AE48" t="str">
            <v>waiting approved</v>
          </cell>
          <cell r="AG48" t="str">
            <v>FF Asset, remove out pending list, make plan for FF asset separately</v>
          </cell>
          <cell r="AH48" t="str">
            <v>Inspection</v>
          </cell>
          <cell r="AI48" t="str">
            <v>Waiting for Next Process Available</v>
          </cell>
          <cell r="AL48">
            <v>45104.736815636577</v>
          </cell>
          <cell r="AM48" t="str">
            <v>thongle</v>
          </cell>
          <cell r="AN48">
            <v>52</v>
          </cell>
          <cell r="AO48" t="str">
            <v>-</v>
          </cell>
          <cell r="AP48" t="str">
            <v>-</v>
          </cell>
        </row>
        <row r="49">
          <cell r="B49" t="str">
            <v>FMSV2023080020</v>
          </cell>
          <cell r="C49" t="str">
            <v>Government</v>
          </cell>
          <cell r="D49" t="str">
            <v>Bach Mai Hospital</v>
          </cell>
          <cell r="E49" t="str">
            <v>Trang Thi</v>
          </cell>
          <cell r="F49" t="str">
            <v>Hanoi</v>
          </cell>
          <cell r="G49">
            <v>42090</v>
          </cell>
          <cell r="H49" t="str">
            <v>EC-590WI</v>
          </cell>
          <cell r="I49" t="str">
            <v>1C607K008</v>
          </cell>
          <cell r="J49" t="str">
            <v>Colono</v>
          </cell>
          <cell r="K49" t="str">
            <v>590</v>
          </cell>
          <cell r="L49">
            <v>42456</v>
          </cell>
          <cell r="M49">
            <v>45145.573449074072</v>
          </cell>
          <cell r="N49">
            <v>45152.728784722225</v>
          </cell>
          <cell r="O49" t="str">
            <v>GDKT-2023080020</v>
          </cell>
          <cell r="P49" t="str">
            <v>Major</v>
          </cell>
          <cell r="Q49" t="str">
            <v>LC, BSA, FCT, FSB</v>
          </cell>
          <cell r="R49">
            <v>3266</v>
          </cell>
          <cell r="S49">
            <v>45153</v>
          </cell>
          <cell r="U49" t="str">
            <v>No</v>
          </cell>
          <cell r="AC49" t="str">
            <v>Bach Mai Hospital\FMSV2023080020</v>
          </cell>
          <cell r="AD49" t="str">
            <v>tranminh</v>
          </cell>
          <cell r="AE49" t="str">
            <v>waiting confirm</v>
          </cell>
          <cell r="AF49" t="str">
            <v>1. Send quotation to dealer</v>
          </cell>
          <cell r="AG49" t="str">
            <v>Dealer send quote to Customer</v>
          </cell>
          <cell r="AH49" t="str">
            <v>Inspection</v>
          </cell>
          <cell r="AI49" t="str">
            <v>Awating Parts billing</v>
          </cell>
          <cell r="AL49">
            <v>45152.857274988426</v>
          </cell>
          <cell r="AM49" t="str">
            <v>thang</v>
          </cell>
          <cell r="AN49">
            <v>23</v>
          </cell>
          <cell r="AO49">
            <v>17</v>
          </cell>
          <cell r="AP49" t="str">
            <v>-</v>
          </cell>
        </row>
        <row r="50">
          <cell r="B50" t="str">
            <v>FMSV2023080024</v>
          </cell>
          <cell r="C50" t="str">
            <v>Government</v>
          </cell>
          <cell r="D50" t="str">
            <v>Bach Mai Hospital</v>
          </cell>
          <cell r="E50" t="str">
            <v>Trang Thi</v>
          </cell>
          <cell r="F50" t="str">
            <v>Hanoi</v>
          </cell>
          <cell r="G50">
            <v>44189</v>
          </cell>
          <cell r="H50" t="str">
            <v>EC-600WI</v>
          </cell>
          <cell r="I50" t="str">
            <v>3C692K101</v>
          </cell>
          <cell r="J50" t="str">
            <v>Colono</v>
          </cell>
          <cell r="K50" t="str">
            <v>600</v>
          </cell>
          <cell r="L50">
            <v>44554</v>
          </cell>
          <cell r="M50">
            <v>45145.662106481483</v>
          </cell>
          <cell r="N50">
            <v>45154.567569444444</v>
          </cell>
          <cell r="P50" t="str">
            <v>Major</v>
          </cell>
          <cell r="Q50" t="str">
            <v>CHA, BSA, FSA, FCT, FSB</v>
          </cell>
          <cell r="R50">
            <v>13179</v>
          </cell>
          <cell r="S50">
            <v>45161</v>
          </cell>
          <cell r="U50" t="str">
            <v>No</v>
          </cell>
          <cell r="AC50" t="str">
            <v>Bach Mai Hospital\FMSV2023080024</v>
          </cell>
          <cell r="AD50" t="str">
            <v>tranminh</v>
          </cell>
          <cell r="AE50" t="str">
            <v>waiting confirm</v>
          </cell>
          <cell r="AF50" t="str">
            <v>1. Send quotation to dealer</v>
          </cell>
          <cell r="AG50" t="str">
            <v>Dealer send quote to Customer</v>
          </cell>
          <cell r="AH50" t="str">
            <v>Inspection</v>
          </cell>
          <cell r="AI50" t="str">
            <v>Awating Parts billing</v>
          </cell>
          <cell r="AL50">
            <v>45156.776682719908</v>
          </cell>
          <cell r="AM50" t="str">
            <v>thang</v>
          </cell>
          <cell r="AN50">
            <v>23</v>
          </cell>
          <cell r="AO50">
            <v>11</v>
          </cell>
          <cell r="AP50" t="str">
            <v>-</v>
          </cell>
        </row>
        <row r="51">
          <cell r="B51" t="str">
            <v>FMSV2023060042</v>
          </cell>
          <cell r="C51" t="str">
            <v>Private</v>
          </cell>
          <cell r="D51" t="str">
            <v>Hoang Long Clinic</v>
          </cell>
          <cell r="E51" t="str">
            <v>Trang Thi</v>
          </cell>
          <cell r="F51" t="str">
            <v>HCM</v>
          </cell>
          <cell r="G51">
            <v>43465</v>
          </cell>
          <cell r="H51" t="str">
            <v>EG-760R</v>
          </cell>
          <cell r="I51" t="str">
            <v>2G402K285</v>
          </cell>
          <cell r="J51" t="str">
            <v>Gastro</v>
          </cell>
          <cell r="K51" t="str">
            <v>760</v>
          </cell>
          <cell r="L51">
            <v>43830</v>
          </cell>
          <cell r="M51">
            <v>45096.680972222224</v>
          </cell>
          <cell r="N51">
            <v>45097.521516203706</v>
          </cell>
          <cell r="O51" t="str">
            <v>GDKT-2023060042</v>
          </cell>
          <cell r="P51" t="str">
            <v>Major</v>
          </cell>
          <cell r="Q51" t="str">
            <v>FCT, AWT</v>
          </cell>
          <cell r="U51" t="str">
            <v>Yes</v>
          </cell>
          <cell r="AC51" t="str">
            <v>Hoang Long Clinic\FMSV2023060042</v>
          </cell>
          <cell r="AD51" t="str">
            <v>Hoang</v>
          </cell>
          <cell r="AE51" t="str">
            <v>Plan for next week</v>
          </cell>
          <cell r="AF51" t="str">
            <v>PO111</v>
          </cell>
          <cell r="AG51" t="str">
            <v>Under repair</v>
          </cell>
          <cell r="AH51" t="str">
            <v>Inspection</v>
          </cell>
          <cell r="AI51" t="str">
            <v>Parts on Order</v>
          </cell>
          <cell r="AL51">
            <v>45161.689042523147</v>
          </cell>
          <cell r="AM51" t="str">
            <v>thang</v>
          </cell>
          <cell r="AN51">
            <v>58</v>
          </cell>
          <cell r="AO51" t="str">
            <v>-</v>
          </cell>
          <cell r="AP51" t="str">
            <v>-</v>
          </cell>
        </row>
        <row r="52">
          <cell r="B52" t="str">
            <v>FMSV2023060043</v>
          </cell>
          <cell r="C52" t="str">
            <v>Private</v>
          </cell>
          <cell r="D52" t="str">
            <v>Hoang Long Clinic</v>
          </cell>
          <cell r="E52" t="str">
            <v>Trang Thi</v>
          </cell>
          <cell r="F52" t="str">
            <v>Hanoi</v>
          </cell>
          <cell r="G52">
            <v>42673</v>
          </cell>
          <cell r="H52" t="str">
            <v>EC-600WI</v>
          </cell>
          <cell r="I52" t="str">
            <v>1C692K643</v>
          </cell>
          <cell r="J52" t="str">
            <v>Colono</v>
          </cell>
          <cell r="K52" t="str">
            <v>600</v>
          </cell>
          <cell r="L52">
            <v>43038</v>
          </cell>
          <cell r="M52">
            <v>45096.681759259256</v>
          </cell>
          <cell r="N52">
            <v>45097.560868055552</v>
          </cell>
          <cell r="O52" t="str">
            <v>GDKT-2023060043</v>
          </cell>
          <cell r="P52" t="str">
            <v>Major</v>
          </cell>
          <cell r="Q52" t="str">
            <v>SW, FSA, BSA</v>
          </cell>
          <cell r="U52" t="str">
            <v>No</v>
          </cell>
          <cell r="AC52" t="str">
            <v>Hoang Long Clinic\FMSV2023060043</v>
          </cell>
          <cell r="AD52" t="str">
            <v>FFAP0070</v>
          </cell>
          <cell r="AE52" t="str">
            <v>waiting for part</v>
          </cell>
          <cell r="AF52" t="str">
            <v>PO110</v>
          </cell>
          <cell r="AG52" t="str">
            <v>Waiting for part</v>
          </cell>
          <cell r="AH52" t="str">
            <v>Inspection</v>
          </cell>
          <cell r="AI52" t="str">
            <v>Parts Preparation (WH)</v>
          </cell>
          <cell r="AL52">
            <v>45156.458969131942</v>
          </cell>
          <cell r="AM52" t="str">
            <v>Nguyen</v>
          </cell>
          <cell r="AN52">
            <v>58</v>
          </cell>
          <cell r="AO52" t="str">
            <v>-</v>
          </cell>
          <cell r="AP52" t="str">
            <v>-</v>
          </cell>
        </row>
        <row r="53">
          <cell r="B53" t="str">
            <v>FMSV2023060044</v>
          </cell>
          <cell r="C53" t="str">
            <v>Private</v>
          </cell>
          <cell r="D53" t="str">
            <v>Hoang Long Clinic</v>
          </cell>
          <cell r="E53" t="str">
            <v>Trang Thi</v>
          </cell>
          <cell r="F53" t="str">
            <v>Hanoi</v>
          </cell>
          <cell r="G53">
            <v>42774</v>
          </cell>
          <cell r="H53" t="str">
            <v>EG-760R</v>
          </cell>
          <cell r="I53" t="str">
            <v>1G402K304</v>
          </cell>
          <cell r="J53" t="str">
            <v>Gastro</v>
          </cell>
          <cell r="K53" t="str">
            <v>760</v>
          </cell>
          <cell r="L53">
            <v>43139</v>
          </cell>
          <cell r="M53">
            <v>45096.682662037034</v>
          </cell>
          <cell r="N53">
            <v>45097.48746527778</v>
          </cell>
          <cell r="O53" t="str">
            <v>GDKT-2023060044</v>
          </cell>
          <cell r="P53" t="str">
            <v>Major</v>
          </cell>
          <cell r="Q53" t="str">
            <v>BSA, FCT, FSA</v>
          </cell>
          <cell r="U53" t="str">
            <v>No</v>
          </cell>
          <cell r="AC53" t="str">
            <v>Hoang Long Clinic\FMSV2023060044</v>
          </cell>
          <cell r="AD53" t="str">
            <v>FFAP0070</v>
          </cell>
          <cell r="AE53" t="str">
            <v>waiting for part</v>
          </cell>
          <cell r="AF53" t="str">
            <v>PO110</v>
          </cell>
          <cell r="AG53" t="str">
            <v>Waiting for part</v>
          </cell>
          <cell r="AH53" t="str">
            <v>Inspection</v>
          </cell>
          <cell r="AI53" t="str">
            <v>Parts on Order</v>
          </cell>
          <cell r="AL53">
            <v>45147.490398275462</v>
          </cell>
          <cell r="AM53" t="str">
            <v>thang</v>
          </cell>
          <cell r="AN53">
            <v>58</v>
          </cell>
          <cell r="AO53" t="str">
            <v>-</v>
          </cell>
          <cell r="AP53" t="str">
            <v>-</v>
          </cell>
        </row>
        <row r="54">
          <cell r="B54" t="str">
            <v>FMSV2023060045</v>
          </cell>
          <cell r="C54" t="str">
            <v>Private</v>
          </cell>
          <cell r="D54" t="str">
            <v>Hoang Long Clinic</v>
          </cell>
          <cell r="E54" t="str">
            <v>Trang Thi</v>
          </cell>
          <cell r="F54" t="str">
            <v>HCM</v>
          </cell>
          <cell r="G54">
            <v>42193</v>
          </cell>
          <cell r="H54" t="str">
            <v>EG-600WR</v>
          </cell>
          <cell r="I54" t="str">
            <v>1G391K563</v>
          </cell>
          <cell r="J54" t="str">
            <v>Gastro</v>
          </cell>
          <cell r="K54" t="str">
            <v>600</v>
          </cell>
          <cell r="L54">
            <v>42558</v>
          </cell>
          <cell r="M54">
            <v>45096.683263888888</v>
          </cell>
          <cell r="N54">
            <v>45097.521574074075</v>
          </cell>
          <cell r="O54" t="str">
            <v>GDKT-2023060045</v>
          </cell>
          <cell r="P54" t="str">
            <v>Major</v>
          </cell>
          <cell r="Q54" t="str">
            <v>FCT</v>
          </cell>
          <cell r="R54" t="str">
            <v>???</v>
          </cell>
          <cell r="S54">
            <v>45165</v>
          </cell>
          <cell r="T54">
            <v>45165</v>
          </cell>
          <cell r="U54" t="str">
            <v>Yes</v>
          </cell>
          <cell r="AC54" t="str">
            <v>Hoang Long Clinic\FMSV2023060045</v>
          </cell>
          <cell r="AD54" t="str">
            <v>Nguyen</v>
          </cell>
          <cell r="AE54" t="str">
            <v>Plan for next week</v>
          </cell>
          <cell r="AG54" t="str">
            <v>Under repair</v>
          </cell>
          <cell r="AH54" t="str">
            <v>Inspection</v>
          </cell>
          <cell r="AI54" t="str">
            <v>Parts Preparation (WH)</v>
          </cell>
          <cell r="AL54">
            <v>45161.689660925927</v>
          </cell>
          <cell r="AM54" t="str">
            <v>thang</v>
          </cell>
          <cell r="AN54">
            <v>58</v>
          </cell>
          <cell r="AO54">
            <v>8</v>
          </cell>
          <cell r="AP54" t="str">
            <v>-</v>
          </cell>
        </row>
        <row r="55">
          <cell r="B55" t="str">
            <v>FMSV2023060046</v>
          </cell>
          <cell r="C55" t="str">
            <v>Private</v>
          </cell>
          <cell r="D55" t="str">
            <v>Hoang Long Clinic</v>
          </cell>
          <cell r="E55" t="str">
            <v>Trang Thi</v>
          </cell>
          <cell r="F55" t="str">
            <v>HCM</v>
          </cell>
          <cell r="G55">
            <v>42424</v>
          </cell>
          <cell r="H55" t="str">
            <v>EG-600WR</v>
          </cell>
          <cell r="I55" t="str">
            <v>1G391K985</v>
          </cell>
          <cell r="J55" t="str">
            <v>Gastro</v>
          </cell>
          <cell r="K55" t="str">
            <v>600</v>
          </cell>
          <cell r="L55">
            <v>42790</v>
          </cell>
          <cell r="M55">
            <v>45096.683900462966</v>
          </cell>
          <cell r="N55">
            <v>45097.740358796298</v>
          </cell>
          <cell r="O55" t="str">
            <v>GDKT-2023060046</v>
          </cell>
          <cell r="P55" t="str">
            <v>Major</v>
          </cell>
          <cell r="Q55" t="str">
            <v>FCT</v>
          </cell>
          <cell r="U55" t="str">
            <v>Yes</v>
          </cell>
          <cell r="AC55" t="str">
            <v>Hoang Long Clinic\FMSV2023060046</v>
          </cell>
          <cell r="AD55" t="str">
            <v>Nguyen</v>
          </cell>
          <cell r="AE55" t="str">
            <v>Plan for next week</v>
          </cell>
          <cell r="AF55" t="str">
            <v>PO111</v>
          </cell>
          <cell r="AG55" t="str">
            <v>Under repair</v>
          </cell>
          <cell r="AH55" t="str">
            <v>Inspection</v>
          </cell>
          <cell r="AI55" t="str">
            <v>Parts Preparation (WH)</v>
          </cell>
          <cell r="AL55">
            <v>45161.690221342593</v>
          </cell>
          <cell r="AM55" t="str">
            <v>thang</v>
          </cell>
          <cell r="AN55">
            <v>58</v>
          </cell>
          <cell r="AO55" t="str">
            <v>-</v>
          </cell>
          <cell r="AP55" t="str">
            <v>-</v>
          </cell>
        </row>
        <row r="56">
          <cell r="B56" t="str">
            <v>FMSV2023060047</v>
          </cell>
          <cell r="C56" t="str">
            <v>Private</v>
          </cell>
          <cell r="D56" t="str">
            <v>Hoang Long Clinic</v>
          </cell>
          <cell r="E56" t="str">
            <v>Trang Thi</v>
          </cell>
          <cell r="F56" t="str">
            <v>Hanoi</v>
          </cell>
          <cell r="G56">
            <v>42774</v>
          </cell>
          <cell r="H56" t="str">
            <v>EG-760Z</v>
          </cell>
          <cell r="I56" t="str">
            <v>1G403K110</v>
          </cell>
          <cell r="J56" t="str">
            <v>Gastro</v>
          </cell>
          <cell r="K56" t="str">
            <v>760</v>
          </cell>
          <cell r="L56">
            <v>43139</v>
          </cell>
          <cell r="M56">
            <v>45096.684606481482</v>
          </cell>
          <cell r="N56">
            <v>45097.541296296295</v>
          </cell>
          <cell r="O56" t="str">
            <v>GDKT-2023060047</v>
          </cell>
          <cell r="P56" t="str">
            <v>Minor</v>
          </cell>
          <cell r="Q56" t="str">
            <v>PCB</v>
          </cell>
          <cell r="U56" t="str">
            <v>No</v>
          </cell>
          <cell r="AC56" t="str">
            <v>Hoang Long Clinic\FMSV2023060047</v>
          </cell>
          <cell r="AD56" t="str">
            <v>FFAP0070</v>
          </cell>
          <cell r="AE56" t="str">
            <v>waiting for part</v>
          </cell>
          <cell r="AF56" t="str">
            <v>PO110</v>
          </cell>
          <cell r="AG56" t="str">
            <v>Waiting for part</v>
          </cell>
          <cell r="AH56" t="str">
            <v>Inspection</v>
          </cell>
          <cell r="AI56" t="str">
            <v>Parts Preparation (WH)</v>
          </cell>
          <cell r="AL56">
            <v>45156.459817199073</v>
          </cell>
          <cell r="AM56" t="str">
            <v>Nguyen</v>
          </cell>
          <cell r="AN56">
            <v>58</v>
          </cell>
          <cell r="AO56" t="str">
            <v>-</v>
          </cell>
          <cell r="AP56" t="str">
            <v>-</v>
          </cell>
        </row>
        <row r="57">
          <cell r="B57" t="str">
            <v>FMSV2023060048</v>
          </cell>
          <cell r="C57" t="str">
            <v>Private</v>
          </cell>
          <cell r="D57" t="str">
            <v>Hoang Long Clinic</v>
          </cell>
          <cell r="E57" t="str">
            <v>Trang Thi</v>
          </cell>
          <cell r="F57" t="str">
            <v>Hanoi</v>
          </cell>
          <cell r="G57">
            <v>42744</v>
          </cell>
          <cell r="H57" t="str">
            <v>EC-760R-V/I</v>
          </cell>
          <cell r="I57" t="str">
            <v>1C728K177</v>
          </cell>
          <cell r="J57" t="str">
            <v>Colono</v>
          </cell>
          <cell r="K57" t="str">
            <v>760</v>
          </cell>
          <cell r="L57">
            <v>43109</v>
          </cell>
          <cell r="M57">
            <v>45096.685243055559</v>
          </cell>
          <cell r="N57">
            <v>45097.448252314818</v>
          </cell>
          <cell r="O57" t="str">
            <v>GDKT-2023060048</v>
          </cell>
          <cell r="P57" t="str">
            <v>Major</v>
          </cell>
          <cell r="Q57" t="str">
            <v>AWT, BSA, FCT, WGA</v>
          </cell>
          <cell r="U57" t="str">
            <v>No</v>
          </cell>
          <cell r="AC57" t="str">
            <v>Hoang Long Clinic\FMSV2023060048</v>
          </cell>
          <cell r="AD57" t="str">
            <v>FFAP0062</v>
          </cell>
          <cell r="AE57" t="str">
            <v>waiting for part</v>
          </cell>
          <cell r="AF57" t="str">
            <v>PO110</v>
          </cell>
          <cell r="AG57" t="str">
            <v>Waiting for part</v>
          </cell>
          <cell r="AH57" t="str">
            <v>Inspection</v>
          </cell>
          <cell r="AI57" t="str">
            <v>Parts Preparation (WH)</v>
          </cell>
          <cell r="AL57">
            <v>45156.459983194443</v>
          </cell>
          <cell r="AM57" t="str">
            <v>Nguyen</v>
          </cell>
          <cell r="AN57">
            <v>58</v>
          </cell>
          <cell r="AO57" t="str">
            <v>-</v>
          </cell>
          <cell r="AP57" t="str">
            <v>-</v>
          </cell>
        </row>
        <row r="58">
          <cell r="B58" t="str">
            <v>FMSV2023060053</v>
          </cell>
          <cell r="C58" t="str">
            <v>Government</v>
          </cell>
          <cell r="D58" t="str">
            <v>Hanoi Medical University Hospital</v>
          </cell>
          <cell r="E58" t="str">
            <v>Trang Thi</v>
          </cell>
          <cell r="F58" t="str">
            <v>Hanoi</v>
          </cell>
          <cell r="G58">
            <v>43466</v>
          </cell>
          <cell r="H58" t="str">
            <v>EG-600WR</v>
          </cell>
          <cell r="I58" t="str">
            <v>4G391K120</v>
          </cell>
          <cell r="J58" t="str">
            <v>Gastro</v>
          </cell>
          <cell r="K58" t="str">
            <v>600</v>
          </cell>
          <cell r="L58">
            <v>43831</v>
          </cell>
          <cell r="M58">
            <v>45097.500659722224</v>
          </cell>
          <cell r="N58">
            <v>45100.746215277781</v>
          </cell>
          <cell r="O58" t="str">
            <v>GDKT-2023060053</v>
          </cell>
          <cell r="P58" t="str">
            <v>Major</v>
          </cell>
          <cell r="Q58" t="str">
            <v>BSA, FCT</v>
          </cell>
          <cell r="R58">
            <v>2137</v>
          </cell>
          <cell r="S58">
            <v>45105</v>
          </cell>
          <cell r="AC58" t="str">
            <v>Hanoi Medical University\FMSV2023060053</v>
          </cell>
          <cell r="AD58" t="str">
            <v>FFAP0104</v>
          </cell>
          <cell r="AE58" t="str">
            <v>waiting confirm</v>
          </cell>
          <cell r="AF58" t="str">
            <v xml:space="preserve">3. Tender process </v>
          </cell>
          <cell r="AG58" t="str">
            <v>Under tender process</v>
          </cell>
          <cell r="AH58" t="str">
            <v>Inspection</v>
          </cell>
          <cell r="AI58" t="str">
            <v>Awating Contract billing</v>
          </cell>
          <cell r="AL58">
            <v>45106.508963645836</v>
          </cell>
          <cell r="AM58" t="str">
            <v>FFAP0104</v>
          </cell>
          <cell r="AN58">
            <v>57</v>
          </cell>
          <cell r="AO58">
            <v>51</v>
          </cell>
          <cell r="AP58" t="str">
            <v>-</v>
          </cell>
        </row>
        <row r="59">
          <cell r="B59" t="str">
            <v>FMSV2023060054</v>
          </cell>
          <cell r="C59" t="str">
            <v>Government</v>
          </cell>
          <cell r="D59" t="str">
            <v>Hanoi Medical University Hospital</v>
          </cell>
          <cell r="E59" t="str">
            <v>Trang Thi</v>
          </cell>
          <cell r="F59" t="str">
            <v>Hanoi</v>
          </cell>
          <cell r="G59">
            <v>43994</v>
          </cell>
          <cell r="H59" t="str">
            <v>EG-600WR</v>
          </cell>
          <cell r="I59" t="str">
            <v>7G391K122</v>
          </cell>
          <cell r="J59" t="str">
            <v>Gastro</v>
          </cell>
          <cell r="K59" t="str">
            <v>600</v>
          </cell>
          <cell r="L59">
            <v>44360</v>
          </cell>
          <cell r="M59">
            <v>45097.504224537035</v>
          </cell>
          <cell r="N59">
            <v>45100.787523148145</v>
          </cell>
          <cell r="O59" t="str">
            <v>GDKT-2023060054</v>
          </cell>
          <cell r="P59" t="str">
            <v>Major</v>
          </cell>
          <cell r="Q59" t="str">
            <v>BSA, FCT</v>
          </cell>
          <cell r="R59">
            <v>2038</v>
          </cell>
          <cell r="S59">
            <v>45105</v>
          </cell>
          <cell r="AC59" t="str">
            <v>Hanoi Medical University\FMSV2023060054</v>
          </cell>
          <cell r="AD59" t="str">
            <v>FFAP0062</v>
          </cell>
          <cell r="AE59" t="str">
            <v>waiting confirm</v>
          </cell>
          <cell r="AF59" t="str">
            <v xml:space="preserve">3. Tender process </v>
          </cell>
          <cell r="AG59" t="str">
            <v>Under tender process</v>
          </cell>
          <cell r="AH59" t="str">
            <v>Inspection</v>
          </cell>
          <cell r="AI59" t="str">
            <v>Awating Contract billing</v>
          </cell>
          <cell r="AL59">
            <v>45106.508359560183</v>
          </cell>
          <cell r="AM59" t="str">
            <v>FFAP0104</v>
          </cell>
          <cell r="AN59">
            <v>57</v>
          </cell>
          <cell r="AO59">
            <v>51</v>
          </cell>
          <cell r="AP59" t="str">
            <v>-</v>
          </cell>
        </row>
        <row r="60">
          <cell r="B60" t="str">
            <v>FMSV2023060058</v>
          </cell>
          <cell r="C60" t="str">
            <v>Private</v>
          </cell>
          <cell r="D60" t="str">
            <v>Hoang Long Clinic</v>
          </cell>
          <cell r="E60" t="str">
            <v>Trang Thi</v>
          </cell>
          <cell r="F60" t="str">
            <v>Hanoi</v>
          </cell>
          <cell r="G60">
            <v>42774</v>
          </cell>
          <cell r="H60" t="str">
            <v>BL-7000</v>
          </cell>
          <cell r="I60" t="str">
            <v>2S101K411</v>
          </cell>
          <cell r="J60" t="str">
            <v>Light Source</v>
          </cell>
          <cell r="K60" t="str">
            <v>7000</v>
          </cell>
          <cell r="L60">
            <v>43139</v>
          </cell>
          <cell r="M60">
            <v>45099.551192129627</v>
          </cell>
          <cell r="N60">
            <v>45099.763240740744</v>
          </cell>
          <cell r="O60" t="str">
            <v>GDKT-2023060058</v>
          </cell>
          <cell r="P60" t="str">
            <v>Other</v>
          </cell>
          <cell r="Q60" t="str">
            <v>PCB</v>
          </cell>
          <cell r="U60" t="str">
            <v>No</v>
          </cell>
          <cell r="AC60" t="str">
            <v>Hoang Long Clinic\FMSV2023060058</v>
          </cell>
          <cell r="AD60" t="str">
            <v>FFAP0066</v>
          </cell>
          <cell r="AE60" t="str">
            <v>LP/waiting for part</v>
          </cell>
          <cell r="AF60" t="str">
            <v>PO110</v>
          </cell>
          <cell r="AG60" t="str">
            <v>Waiting for part</v>
          </cell>
          <cell r="AH60" t="str">
            <v>Inspection</v>
          </cell>
          <cell r="AI60" t="str">
            <v>Parts on Order</v>
          </cell>
          <cell r="AL60">
            <v>45147.491402916668</v>
          </cell>
          <cell r="AM60" t="str">
            <v>thang</v>
          </cell>
          <cell r="AN60">
            <v>55</v>
          </cell>
          <cell r="AO60" t="str">
            <v>-</v>
          </cell>
          <cell r="AP60" t="str">
            <v>-</v>
          </cell>
        </row>
        <row r="61">
          <cell r="B61" t="str">
            <v>FMSV2023060059</v>
          </cell>
          <cell r="C61" t="str">
            <v>private</v>
          </cell>
          <cell r="D61" t="str">
            <v>Thanh An- Ha Noi limited company</v>
          </cell>
          <cell r="E61" t="str">
            <v>Trang Thi</v>
          </cell>
          <cell r="F61" t="str">
            <v>HCM</v>
          </cell>
          <cell r="G61">
            <v>43634</v>
          </cell>
          <cell r="H61" t="str">
            <v>EC-760ZP-V/L</v>
          </cell>
          <cell r="I61" t="str">
            <v>2C731K066</v>
          </cell>
          <cell r="J61" t="str">
            <v>Colono</v>
          </cell>
          <cell r="K61" t="str">
            <v>760</v>
          </cell>
          <cell r="L61">
            <v>44000</v>
          </cell>
          <cell r="M61">
            <v>45107.478726851848</v>
          </cell>
          <cell r="N61">
            <v>45107.49858796296</v>
          </cell>
          <cell r="O61" t="str">
            <v>GDKT-2023060059</v>
          </cell>
          <cell r="P61" t="str">
            <v>Major</v>
          </cell>
          <cell r="Q61" t="str">
            <v>AWB, DRY, BSA</v>
          </cell>
          <cell r="R61">
            <v>1581</v>
          </cell>
          <cell r="S61">
            <v>45112</v>
          </cell>
          <cell r="AC61" t="str">
            <v>Thanh An- Ha Noi limited company\FMSV2023060059</v>
          </cell>
          <cell r="AD61" t="str">
            <v>thongle</v>
          </cell>
          <cell r="AE61" t="str">
            <v>waiting confirm</v>
          </cell>
          <cell r="AF61" t="str">
            <v>2. Dealer working with end user</v>
          </cell>
          <cell r="AG61" t="str">
            <v>FFVN received items</v>
          </cell>
          <cell r="AH61" t="str">
            <v>Inspection</v>
          </cell>
          <cell r="AI61" t="str">
            <v>Awating Contract billing</v>
          </cell>
          <cell r="AL61">
            <v>45120.725646909719</v>
          </cell>
          <cell r="AM61" t="str">
            <v>FFAP0104</v>
          </cell>
          <cell r="AN61">
            <v>49</v>
          </cell>
          <cell r="AO61">
            <v>46</v>
          </cell>
          <cell r="AP61" t="str">
            <v>-</v>
          </cell>
        </row>
        <row r="62">
          <cell r="B62" t="str">
            <v>FMSV2023050049</v>
          </cell>
          <cell r="C62" t="str">
            <v>Government</v>
          </cell>
          <cell r="D62" t="str">
            <v>Bai Chay Hospital</v>
          </cell>
          <cell r="E62" t="str">
            <v>Trang Thi</v>
          </cell>
          <cell r="F62" t="str">
            <v>Hanoi</v>
          </cell>
          <cell r="G62">
            <v>42327</v>
          </cell>
          <cell r="H62" t="str">
            <v>EC-600WI</v>
          </cell>
          <cell r="I62" t="str">
            <v>1C692K270</v>
          </cell>
          <cell r="J62" t="str">
            <v>Colono</v>
          </cell>
          <cell r="K62" t="str">
            <v>600</v>
          </cell>
          <cell r="L62">
            <v>42693</v>
          </cell>
          <cell r="M62">
            <v>45069.599016203705</v>
          </cell>
          <cell r="N62">
            <v>45071.812719907408</v>
          </cell>
          <cell r="O62" t="str">
            <v>GDKT-2023050049</v>
          </cell>
          <cell r="P62" t="str">
            <v>Major</v>
          </cell>
          <cell r="Q62" t="str">
            <v>CHA, BSA, FSB</v>
          </cell>
          <cell r="R62">
            <v>9489</v>
          </cell>
          <cell r="S62">
            <v>45082</v>
          </cell>
          <cell r="AC62" t="str">
            <v>Bai Chay Hospital\FMSV2023050049</v>
          </cell>
          <cell r="AD62" t="str">
            <v>Thang</v>
          </cell>
          <cell r="AE62" t="str">
            <v>waiting confirm</v>
          </cell>
          <cell r="AF62" t="str">
            <v>2. Dealer working with end user</v>
          </cell>
          <cell r="AG62" t="str">
            <v>FFVN received items</v>
          </cell>
          <cell r="AH62" t="str">
            <v>Inspection</v>
          </cell>
          <cell r="AI62" t="str">
            <v>Awating Contract billing</v>
          </cell>
          <cell r="AL62">
            <v>45085.736909675928</v>
          </cell>
          <cell r="AM62" t="str">
            <v>thang</v>
          </cell>
          <cell r="AN62">
            <v>77</v>
          </cell>
          <cell r="AO62">
            <v>68</v>
          </cell>
          <cell r="AP62" t="str">
            <v>-</v>
          </cell>
        </row>
        <row r="63">
          <cell r="B63" t="str">
            <v>FMSV2023060068</v>
          </cell>
          <cell r="C63" t="str">
            <v>FF asset</v>
          </cell>
          <cell r="D63" t="str">
            <v>FUJIFILM Vietnam Co., Ltd.</v>
          </cell>
          <cell r="F63" t="str">
            <v>HCM</v>
          </cell>
          <cell r="G63">
            <v>43719</v>
          </cell>
          <cell r="H63" t="str">
            <v>EG-530WR</v>
          </cell>
          <cell r="I63" t="str">
            <v>5G361K065</v>
          </cell>
          <cell r="J63" t="str">
            <v>Gastro</v>
          </cell>
          <cell r="K63" t="str">
            <v>530</v>
          </cell>
          <cell r="L63">
            <v>44085</v>
          </cell>
          <cell r="M63">
            <v>45106.682789351849</v>
          </cell>
          <cell r="N63">
            <v>45107.479733796295</v>
          </cell>
          <cell r="O63" t="str">
            <v>TR-2023060068</v>
          </cell>
          <cell r="P63" t="str">
            <v>Major</v>
          </cell>
          <cell r="Q63" t="str">
            <v>CHA, BSA</v>
          </cell>
          <cell r="S63" t="str">
            <v>FOC</v>
          </cell>
          <cell r="AC63" t="str">
            <v>FUJIFILM Vietnam Co., Ltd\FMSV2023060068</v>
          </cell>
          <cell r="AD63" t="str">
            <v>Nguyen</v>
          </cell>
          <cell r="AE63" t="str">
            <v>waiting for part</v>
          </cell>
          <cell r="AF63" t="str">
            <v>PO110</v>
          </cell>
          <cell r="AG63" t="str">
            <v>FF Asset, remove out pending list, make plan for FF asset separately</v>
          </cell>
          <cell r="AH63" t="str">
            <v>Inspection</v>
          </cell>
          <cell r="AI63" t="str">
            <v>Awating Parts billing</v>
          </cell>
          <cell r="AL63">
            <v>45107.480897789355</v>
          </cell>
          <cell r="AM63" t="str">
            <v>Nguyen</v>
          </cell>
          <cell r="AN63">
            <v>50</v>
          </cell>
          <cell r="AO63" t="str">
            <v>-</v>
          </cell>
          <cell r="AP63" t="str">
            <v>-</v>
          </cell>
        </row>
        <row r="64">
          <cell r="B64" t="str">
            <v>FMSV2023060069</v>
          </cell>
          <cell r="C64" t="str">
            <v>Private</v>
          </cell>
          <cell r="D64" t="str">
            <v>MINH DUC HOSPITAL</v>
          </cell>
          <cell r="E64" t="str">
            <v>ETC</v>
          </cell>
          <cell r="F64" t="str">
            <v>HCM</v>
          </cell>
          <cell r="G64">
            <v>43445</v>
          </cell>
          <cell r="H64" t="str">
            <v>EG-530NW</v>
          </cell>
          <cell r="I64" t="str">
            <v>2G366K020</v>
          </cell>
          <cell r="J64" t="str">
            <v>Gastro</v>
          </cell>
          <cell r="K64" t="str">
            <v>530</v>
          </cell>
          <cell r="L64">
            <v>43810</v>
          </cell>
          <cell r="M64">
            <v>45106.693009259259</v>
          </cell>
          <cell r="N64">
            <v>45107.474224537036</v>
          </cell>
          <cell r="O64" t="str">
            <v>GDKT-2023060069</v>
          </cell>
          <cell r="P64" t="str">
            <v>Major</v>
          </cell>
          <cell r="Q64" t="str">
            <v>ISA</v>
          </cell>
          <cell r="R64">
            <v>8672</v>
          </cell>
          <cell r="S64">
            <v>45112</v>
          </cell>
          <cell r="AC64" t="str">
            <v>Minh Duc Hospital\FMSV2023060069</v>
          </cell>
          <cell r="AD64" t="str">
            <v>Nguyen</v>
          </cell>
          <cell r="AE64" t="str">
            <v>waiting confirm</v>
          </cell>
          <cell r="AF64" t="str">
            <v>2. Dealer working with end user</v>
          </cell>
          <cell r="AG64" t="str">
            <v>FFVN received items</v>
          </cell>
          <cell r="AH64" t="str">
            <v>Inspection</v>
          </cell>
          <cell r="AI64" t="str">
            <v>Awating Contract billing</v>
          </cell>
          <cell r="AL64">
            <v>45145.460376898147</v>
          </cell>
          <cell r="AM64" t="str">
            <v>thongle</v>
          </cell>
          <cell r="AN64">
            <v>50</v>
          </cell>
          <cell r="AO64">
            <v>46</v>
          </cell>
          <cell r="AP64" t="str">
            <v>-</v>
          </cell>
        </row>
        <row r="65">
          <cell r="B65" t="str">
            <v>FMSV2023070001</v>
          </cell>
          <cell r="C65" t="str">
            <v>Government</v>
          </cell>
          <cell r="D65" t="str">
            <v>Hanoi Medical University Hospital</v>
          </cell>
          <cell r="E65" t="str">
            <v>Trang Thi</v>
          </cell>
          <cell r="F65" t="str">
            <v>Hanoi</v>
          </cell>
          <cell r="G65">
            <v>42865</v>
          </cell>
          <cell r="H65" t="str">
            <v>EG-600WR</v>
          </cell>
          <cell r="I65" t="str">
            <v>2G391K779</v>
          </cell>
          <cell r="J65" t="str">
            <v>Gastro</v>
          </cell>
          <cell r="K65" t="str">
            <v>600</v>
          </cell>
          <cell r="L65">
            <v>43230</v>
          </cell>
          <cell r="M65">
            <v>45111.49627314815</v>
          </cell>
          <cell r="N65">
            <v>45113.485891203702</v>
          </cell>
          <cell r="P65" t="str">
            <v>Major</v>
          </cell>
          <cell r="Q65" t="str">
            <v>BSA, FSB, FCT</v>
          </cell>
          <cell r="R65">
            <v>3973</v>
          </cell>
          <cell r="S65">
            <v>45118</v>
          </cell>
          <cell r="AC65" t="str">
            <v>Hanoi Medical University\FMSV2023070001</v>
          </cell>
          <cell r="AD65" t="str">
            <v>FFAP0070</v>
          </cell>
          <cell r="AE65" t="str">
            <v>waiting confirm</v>
          </cell>
          <cell r="AF65" t="str">
            <v xml:space="preserve">3. Tender process </v>
          </cell>
          <cell r="AG65" t="str">
            <v>Under tender process</v>
          </cell>
          <cell r="AH65" t="str">
            <v>Inspection</v>
          </cell>
          <cell r="AI65" t="str">
            <v>Awating Contract billing</v>
          </cell>
          <cell r="AL65">
            <v>45119.648421122685</v>
          </cell>
          <cell r="AM65" t="str">
            <v>FFAP0104</v>
          </cell>
          <cell r="AN65">
            <v>47</v>
          </cell>
          <cell r="AO65">
            <v>42</v>
          </cell>
          <cell r="AP65" t="str">
            <v>-</v>
          </cell>
        </row>
        <row r="66">
          <cell r="B66" t="str">
            <v>FMSV2023070003</v>
          </cell>
          <cell r="C66" t="str">
            <v>Government</v>
          </cell>
          <cell r="D66" t="str">
            <v>Hanoi Medical University Hospital</v>
          </cell>
          <cell r="E66" t="str">
            <v>Trang Thi</v>
          </cell>
          <cell r="F66" t="str">
            <v>Hanoi</v>
          </cell>
          <cell r="G66">
            <v>43466</v>
          </cell>
          <cell r="H66" t="str">
            <v>EG-600WR</v>
          </cell>
          <cell r="I66" t="str">
            <v>5G391K028</v>
          </cell>
          <cell r="J66" t="str">
            <v>Gastro</v>
          </cell>
          <cell r="K66" t="str">
            <v>600</v>
          </cell>
          <cell r="L66">
            <v>43831</v>
          </cell>
          <cell r="M66">
            <v>45111.569247685184</v>
          </cell>
          <cell r="N66">
            <v>45113.696655092594</v>
          </cell>
          <cell r="P66" t="str">
            <v>Major</v>
          </cell>
          <cell r="Q66" t="str">
            <v>BSA, FSB, FCT, FSA, SUV</v>
          </cell>
          <cell r="R66">
            <v>3921</v>
          </cell>
          <cell r="S66">
            <v>45118</v>
          </cell>
          <cell r="AC66" t="str">
            <v>Hanoi Medical University\FMSV2023070003</v>
          </cell>
          <cell r="AD66" t="str">
            <v>FFAP0062</v>
          </cell>
          <cell r="AE66" t="str">
            <v>waiting confirm</v>
          </cell>
          <cell r="AF66" t="str">
            <v xml:space="preserve">3. Tender process </v>
          </cell>
          <cell r="AG66" t="str">
            <v>Under tender process</v>
          </cell>
          <cell r="AH66" t="str">
            <v>Inspection</v>
          </cell>
          <cell r="AI66" t="str">
            <v>Awating Contract billing</v>
          </cell>
          <cell r="AL66">
            <v>45119.644689837965</v>
          </cell>
          <cell r="AM66" t="str">
            <v>FFAP0104</v>
          </cell>
          <cell r="AN66">
            <v>47</v>
          </cell>
          <cell r="AO66">
            <v>42</v>
          </cell>
          <cell r="AP66" t="str">
            <v>-</v>
          </cell>
        </row>
        <row r="67">
          <cell r="B67" t="str">
            <v>FMSV2023070004</v>
          </cell>
          <cell r="C67" t="str">
            <v>Government</v>
          </cell>
          <cell r="D67" t="str">
            <v>Hanoi Medical University Hospital</v>
          </cell>
          <cell r="E67" t="str">
            <v>Trang Thi</v>
          </cell>
          <cell r="F67" t="str">
            <v>Hanoi</v>
          </cell>
          <cell r="G67">
            <v>43466</v>
          </cell>
          <cell r="H67" t="str">
            <v>EG-600WR</v>
          </cell>
          <cell r="I67" t="str">
            <v>2G391K945</v>
          </cell>
          <cell r="J67" t="str">
            <v>Gastro</v>
          </cell>
          <cell r="K67" t="str">
            <v>600</v>
          </cell>
          <cell r="L67">
            <v>44013</v>
          </cell>
          <cell r="M67">
            <v>45111.571273148147</v>
          </cell>
          <cell r="N67">
            <v>45113.709155092591</v>
          </cell>
          <cell r="P67" t="str">
            <v>Major</v>
          </cell>
          <cell r="Q67" t="str">
            <v>VCA, FSA, BSA</v>
          </cell>
          <cell r="R67">
            <v>4110</v>
          </cell>
          <cell r="S67">
            <v>45118</v>
          </cell>
          <cell r="AC67" t="str">
            <v>Hanoi Medical University\FMSV2023070004</v>
          </cell>
          <cell r="AD67" t="str">
            <v>FFAP0070</v>
          </cell>
          <cell r="AE67" t="str">
            <v>waiting confirm</v>
          </cell>
          <cell r="AF67" t="str">
            <v xml:space="preserve">3. Tender process </v>
          </cell>
          <cell r="AG67" t="str">
            <v>Under tender process</v>
          </cell>
          <cell r="AH67" t="str">
            <v>Inspection</v>
          </cell>
          <cell r="AI67" t="str">
            <v>Awating Contract billing</v>
          </cell>
          <cell r="AL67">
            <v>45119.646404814812</v>
          </cell>
          <cell r="AM67" t="str">
            <v>FFAP0104</v>
          </cell>
          <cell r="AN67">
            <v>47</v>
          </cell>
          <cell r="AO67">
            <v>42</v>
          </cell>
          <cell r="AP67" t="str">
            <v>-</v>
          </cell>
        </row>
        <row r="68">
          <cell r="B68" t="str">
            <v>FMSV2023070005</v>
          </cell>
          <cell r="C68" t="str">
            <v>Government</v>
          </cell>
          <cell r="D68" t="str">
            <v>Hanoi Medical University Hospital</v>
          </cell>
          <cell r="E68" t="str">
            <v>Trang Thi</v>
          </cell>
          <cell r="F68" t="str">
            <v>Hanoi</v>
          </cell>
          <cell r="G68">
            <v>42508</v>
          </cell>
          <cell r="H68" t="str">
            <v>EG-600WR</v>
          </cell>
          <cell r="I68" t="str">
            <v>2G391K093</v>
          </cell>
          <cell r="J68" t="str">
            <v>Gastro</v>
          </cell>
          <cell r="K68" t="str">
            <v>600</v>
          </cell>
          <cell r="M68">
            <v>45111.572557870371</v>
          </cell>
          <cell r="N68">
            <v>45113.661099537036</v>
          </cell>
          <cell r="O68" t="str">
            <v>GDKT-2023070005</v>
          </cell>
          <cell r="P68" t="str">
            <v>Major</v>
          </cell>
          <cell r="Q68" t="str">
            <v>WJT, FSB, VCA, FSA</v>
          </cell>
          <cell r="R68">
            <v>2847</v>
          </cell>
          <cell r="S68">
            <v>45118</v>
          </cell>
          <cell r="AC68" t="str">
            <v>Hanoi Medical University\FMSV2023070005</v>
          </cell>
          <cell r="AD68" t="str">
            <v>Thang</v>
          </cell>
          <cell r="AE68" t="str">
            <v>waiting confirm</v>
          </cell>
          <cell r="AF68" t="str">
            <v xml:space="preserve">3. Tender process </v>
          </cell>
          <cell r="AG68" t="str">
            <v>Under tender process</v>
          </cell>
          <cell r="AH68" t="str">
            <v>Inspection</v>
          </cell>
          <cell r="AI68" t="str">
            <v>Awating Contract billing</v>
          </cell>
          <cell r="AL68">
            <v>45119.642471296298</v>
          </cell>
          <cell r="AM68" t="str">
            <v>FFAP0104</v>
          </cell>
          <cell r="AN68">
            <v>47</v>
          </cell>
          <cell r="AO68">
            <v>42</v>
          </cell>
          <cell r="AP68" t="str">
            <v>-</v>
          </cell>
        </row>
        <row r="69">
          <cell r="B69" t="str">
            <v>FMSV2023070008</v>
          </cell>
          <cell r="C69" t="str">
            <v>Government</v>
          </cell>
          <cell r="D69" t="str">
            <v>Hanoi Medical University Hospital</v>
          </cell>
          <cell r="E69" t="str">
            <v>Trang Thi</v>
          </cell>
          <cell r="F69" t="str">
            <v>Hanoi</v>
          </cell>
          <cell r="G69">
            <v>42870</v>
          </cell>
          <cell r="H69" t="str">
            <v>EC-600WI</v>
          </cell>
          <cell r="I69" t="str">
            <v>1C692K734</v>
          </cell>
          <cell r="J69" t="str">
            <v>Colono</v>
          </cell>
          <cell r="K69" t="str">
            <v>600</v>
          </cell>
          <cell r="L69">
            <v>43235</v>
          </cell>
          <cell r="M69">
            <v>45111.658518518518</v>
          </cell>
          <cell r="N69">
            <v>45111.714166666665</v>
          </cell>
          <cell r="O69" t="str">
            <v>GDKT-2023070008</v>
          </cell>
          <cell r="P69" t="str">
            <v>Major</v>
          </cell>
          <cell r="Q69" t="str">
            <v>FSA, BSA, VCA, FSB</v>
          </cell>
          <cell r="R69">
            <v>5789</v>
          </cell>
          <cell r="S69">
            <v>45112</v>
          </cell>
          <cell r="AC69" t="str">
            <v>Hanoi Medical University\FMSV2023070008</v>
          </cell>
          <cell r="AD69" t="str">
            <v>Thang</v>
          </cell>
          <cell r="AE69" t="str">
            <v>waiting confirm</v>
          </cell>
          <cell r="AF69" t="str">
            <v xml:space="preserve">3. Tender process </v>
          </cell>
          <cell r="AG69" t="str">
            <v>Under tender process</v>
          </cell>
          <cell r="AH69" t="str">
            <v>Inspection</v>
          </cell>
          <cell r="AI69" t="str">
            <v>Awating Contract billing</v>
          </cell>
          <cell r="AL69">
            <v>45119.629234641201</v>
          </cell>
          <cell r="AM69" t="str">
            <v>FFAP0104</v>
          </cell>
          <cell r="AN69">
            <v>47</v>
          </cell>
          <cell r="AO69">
            <v>46</v>
          </cell>
          <cell r="AP69" t="str">
            <v>-</v>
          </cell>
        </row>
        <row r="70">
          <cell r="B70" t="str">
            <v>FMSV2023070009</v>
          </cell>
          <cell r="C70" t="str">
            <v>Private</v>
          </cell>
          <cell r="D70" t="str">
            <v>Hoan My Sai Gon Premier Hospital</v>
          </cell>
          <cell r="E70" t="str">
            <v>ETC</v>
          </cell>
          <cell r="F70" t="str">
            <v>HCM</v>
          </cell>
          <cell r="G70">
            <v>42141</v>
          </cell>
          <cell r="H70" t="str">
            <v>ED-530XT</v>
          </cell>
          <cell r="I70" t="str">
            <v>1D102K254</v>
          </cell>
          <cell r="J70" t="str">
            <v>Duo Scope</v>
          </cell>
          <cell r="K70" t="str">
            <v>530</v>
          </cell>
          <cell r="L70">
            <v>42506</v>
          </cell>
          <cell r="M70">
            <v>45111.669374999998</v>
          </cell>
          <cell r="N70">
            <v>45112.560659722221</v>
          </cell>
          <cell r="O70" t="str">
            <v>GDKT-2023070009</v>
          </cell>
          <cell r="P70" t="str">
            <v>Major</v>
          </cell>
          <cell r="Q70" t="str">
            <v>ISA, VCA, ANGL, FSA</v>
          </cell>
          <cell r="R70">
            <v>12431</v>
          </cell>
          <cell r="S70">
            <v>45112</v>
          </cell>
          <cell r="T70">
            <v>45161</v>
          </cell>
          <cell r="U70" t="str">
            <v>No</v>
          </cell>
          <cell r="AC70" t="str">
            <v>Hoan My Sai Gon Premier Hospital\FMSV2023070009</v>
          </cell>
          <cell r="AD70" t="str">
            <v>thongle</v>
          </cell>
          <cell r="AE70" t="str">
            <v>waiting for part</v>
          </cell>
          <cell r="AF70" t="str">
            <v xml:space="preserve">Confirmed: 23-Aug. </v>
          </cell>
          <cell r="AG70" t="str">
            <v>Waiting for part</v>
          </cell>
          <cell r="AH70" t="str">
            <v>Inspection</v>
          </cell>
          <cell r="AI70" t="str">
            <v>Awating Contract billing</v>
          </cell>
          <cell r="AL70">
            <v>45133.725564097222</v>
          </cell>
          <cell r="AM70" t="str">
            <v>FFAP0104</v>
          </cell>
          <cell r="AN70">
            <v>47</v>
          </cell>
          <cell r="AO70">
            <v>46</v>
          </cell>
          <cell r="AP70" t="str">
            <v>-</v>
          </cell>
        </row>
        <row r="71">
          <cell r="B71" t="str">
            <v>FMSV2023070012</v>
          </cell>
          <cell r="C71" t="str">
            <v>Government</v>
          </cell>
          <cell r="D71" t="str">
            <v>Hanoi Medical University Hospital</v>
          </cell>
          <cell r="E71" t="str">
            <v>Trang Thi</v>
          </cell>
          <cell r="F71" t="str">
            <v>Hanoi</v>
          </cell>
          <cell r="G71">
            <v>42508</v>
          </cell>
          <cell r="H71" t="str">
            <v>EG-600WR</v>
          </cell>
          <cell r="I71" t="str">
            <v>2G391K208</v>
          </cell>
          <cell r="J71" t="str">
            <v>Gastro</v>
          </cell>
          <cell r="K71" t="str">
            <v>600</v>
          </cell>
          <cell r="L71">
            <v>42873</v>
          </cell>
          <cell r="M71">
            <v>45113.778958333336</v>
          </cell>
          <cell r="N71">
            <v>45113.800509259258</v>
          </cell>
          <cell r="O71" t="str">
            <v>GDKT-2023070012</v>
          </cell>
          <cell r="P71" t="str">
            <v>Major</v>
          </cell>
          <cell r="Q71" t="str">
            <v>SUV, FSB, VCA, BSA, LPA</v>
          </cell>
          <cell r="R71">
            <v>4655</v>
          </cell>
          <cell r="S71">
            <v>45118</v>
          </cell>
          <cell r="AC71" t="str">
            <v>Hanoi Medical University\FMSV2023070012</v>
          </cell>
          <cell r="AD71" t="str">
            <v>FFAP0104</v>
          </cell>
          <cell r="AE71" t="str">
            <v>waiting confirm</v>
          </cell>
          <cell r="AF71" t="str">
            <v xml:space="preserve">3. Tender process </v>
          </cell>
          <cell r="AG71" t="str">
            <v>Under tender process</v>
          </cell>
          <cell r="AH71" t="str">
            <v>Inspection</v>
          </cell>
          <cell r="AI71" t="str">
            <v>Awating Contract billing</v>
          </cell>
          <cell r="AL71">
            <v>45119.647174641206</v>
          </cell>
          <cell r="AM71" t="str">
            <v>FFAP0104</v>
          </cell>
          <cell r="AN71">
            <v>45</v>
          </cell>
          <cell r="AO71">
            <v>42</v>
          </cell>
          <cell r="AP71" t="str">
            <v>-</v>
          </cell>
        </row>
        <row r="72">
          <cell r="B72" t="str">
            <v>FMSV2023050071</v>
          </cell>
          <cell r="C72" t="str">
            <v>Government</v>
          </cell>
          <cell r="D72" t="str">
            <v>Bai Chay Hospital</v>
          </cell>
          <cell r="E72" t="str">
            <v>Trang Thi</v>
          </cell>
          <cell r="F72" t="str">
            <v>Hanoi</v>
          </cell>
          <cell r="G72">
            <v>42696</v>
          </cell>
          <cell r="H72" t="str">
            <v>EG-600WR</v>
          </cell>
          <cell r="I72" t="str">
            <v>2G391K484</v>
          </cell>
          <cell r="J72" t="str">
            <v>Gastro</v>
          </cell>
          <cell r="K72" t="str">
            <v>600</v>
          </cell>
          <cell r="L72">
            <v>43113</v>
          </cell>
          <cell r="M72">
            <v>45075.779120370367</v>
          </cell>
          <cell r="N72">
            <v>45079.822893518518</v>
          </cell>
          <cell r="O72" t="str">
            <v>GDKT-2023050071</v>
          </cell>
          <cell r="P72" t="str">
            <v>Major</v>
          </cell>
          <cell r="Q72" t="str">
            <v>FSA, BSA, FCT, FSB, VCA</v>
          </cell>
          <cell r="R72">
            <v>5653</v>
          </cell>
          <cell r="S72">
            <v>45082</v>
          </cell>
          <cell r="AC72" t="str">
            <v>Bai Chay Hospital\FMSV2023050071</v>
          </cell>
          <cell r="AD72" t="str">
            <v>Thang</v>
          </cell>
          <cell r="AE72" t="str">
            <v>waiting confirm</v>
          </cell>
          <cell r="AF72" t="str">
            <v>2. Dealer working with end user</v>
          </cell>
          <cell r="AG72" t="str">
            <v>FFVN received items</v>
          </cell>
          <cell r="AH72" t="str">
            <v>Inspection</v>
          </cell>
          <cell r="AI72" t="str">
            <v>Awating Contract billing</v>
          </cell>
          <cell r="AL72">
            <v>45085.737038807871</v>
          </cell>
          <cell r="AM72" t="str">
            <v>thang</v>
          </cell>
          <cell r="AN72">
            <v>73</v>
          </cell>
          <cell r="AO72">
            <v>68</v>
          </cell>
          <cell r="AP72" t="str">
            <v>-</v>
          </cell>
        </row>
        <row r="73">
          <cell r="B73" t="str">
            <v>FMSV2023060065</v>
          </cell>
          <cell r="C73" t="str">
            <v>Government</v>
          </cell>
          <cell r="D73" t="str">
            <v>Bai Chay Hospital</v>
          </cell>
          <cell r="E73" t="str">
            <v>Trang Thi</v>
          </cell>
          <cell r="F73" t="str">
            <v>Hanoi</v>
          </cell>
          <cell r="G73">
            <v>42843</v>
          </cell>
          <cell r="H73" t="str">
            <v>VP-4450HD</v>
          </cell>
          <cell r="I73" t="str">
            <v>2V567K846</v>
          </cell>
          <cell r="J73" t="str">
            <v>Processor</v>
          </cell>
          <cell r="K73" t="str">
            <v>4450</v>
          </cell>
          <cell r="L73">
            <v>43208</v>
          </cell>
          <cell r="M73">
            <v>45103.804814814815</v>
          </cell>
          <cell r="N73">
            <v>45106.518287037034</v>
          </cell>
          <cell r="O73" t="str">
            <v>GDKT-2023060065</v>
          </cell>
          <cell r="P73" t="str">
            <v>Other</v>
          </cell>
          <cell r="Q73" t="str">
            <v>PCB</v>
          </cell>
          <cell r="R73">
            <v>10698</v>
          </cell>
          <cell r="S73">
            <v>45112</v>
          </cell>
          <cell r="AC73" t="str">
            <v>Bai Chay Hospital\FMSV2023060065</v>
          </cell>
          <cell r="AD73" t="str">
            <v>FFAP0062</v>
          </cell>
          <cell r="AE73" t="str">
            <v>LP/waiting confirm</v>
          </cell>
          <cell r="AF73" t="str">
            <v>2. Dealer working with end user</v>
          </cell>
          <cell r="AG73" t="str">
            <v>FFVN received items</v>
          </cell>
          <cell r="AH73" t="str">
            <v>Inspection</v>
          </cell>
          <cell r="AI73" t="str">
            <v>Awating Contract billing</v>
          </cell>
          <cell r="AL73">
            <v>45119.578802199074</v>
          </cell>
          <cell r="AM73" t="str">
            <v>FFAP0104</v>
          </cell>
          <cell r="AN73">
            <v>53</v>
          </cell>
          <cell r="AO73">
            <v>46</v>
          </cell>
          <cell r="AP73" t="str">
            <v>-</v>
          </cell>
        </row>
        <row r="74">
          <cell r="B74" t="str">
            <v>FMSV2023070017</v>
          </cell>
          <cell r="C74" t="str">
            <v>Government</v>
          </cell>
          <cell r="D74" t="str">
            <v>Nghe An Friendship General Hospital</v>
          </cell>
          <cell r="E74" t="str">
            <v>Promed</v>
          </cell>
          <cell r="F74" t="str">
            <v>Hanoi</v>
          </cell>
          <cell r="G74">
            <v>43543</v>
          </cell>
          <cell r="H74" t="str">
            <v>EG-530WR</v>
          </cell>
          <cell r="I74" t="str">
            <v>5G361k424</v>
          </cell>
          <cell r="J74" t="str">
            <v>Gastro</v>
          </cell>
          <cell r="K74" t="str">
            <v>530</v>
          </cell>
          <cell r="L74">
            <v>43909</v>
          </cell>
          <cell r="M74">
            <v>45117.510914351849</v>
          </cell>
          <cell r="N74">
            <v>45118.464004629626</v>
          </cell>
          <cell r="O74" t="str">
            <v>GDKT-2023070017</v>
          </cell>
          <cell r="P74" t="str">
            <v>Major</v>
          </cell>
          <cell r="Q74" t="str">
            <v>BSA, LGB, FSB, FCT, VCA</v>
          </cell>
          <cell r="R74">
            <v>4182</v>
          </cell>
          <cell r="S74">
            <v>45121</v>
          </cell>
          <cell r="AC74" t="str">
            <v>Nghe An Friendship General Hospital\FMSV2023070017</v>
          </cell>
          <cell r="AD74" t="str">
            <v>Thang</v>
          </cell>
          <cell r="AE74" t="str">
            <v>waiting confirm</v>
          </cell>
          <cell r="AF74" t="str">
            <v>2. Dealer working with end user</v>
          </cell>
          <cell r="AG74" t="str">
            <v>Customer confirmed to repair</v>
          </cell>
          <cell r="AH74" t="str">
            <v>Inspection</v>
          </cell>
          <cell r="AI74" t="str">
            <v>Awating Contract billing</v>
          </cell>
          <cell r="AL74">
            <v>45126.83494537037</v>
          </cell>
          <cell r="AM74" t="str">
            <v>FFAP0104</v>
          </cell>
          <cell r="AN74">
            <v>43</v>
          </cell>
          <cell r="AO74">
            <v>39</v>
          </cell>
          <cell r="AP74" t="str">
            <v>-</v>
          </cell>
        </row>
        <row r="75">
          <cell r="B75" t="str">
            <v>FMSV2023070018</v>
          </cell>
          <cell r="C75" t="str">
            <v>Government</v>
          </cell>
          <cell r="D75" t="str">
            <v>Nghe An Friendship General Hospital</v>
          </cell>
          <cell r="E75" t="str">
            <v>Promed</v>
          </cell>
          <cell r="F75" t="str">
            <v>Hanoi</v>
          </cell>
          <cell r="G75">
            <v>44079</v>
          </cell>
          <cell r="H75" t="str">
            <v>EC-530WL3</v>
          </cell>
          <cell r="I75" t="str">
            <v>5C643K347</v>
          </cell>
          <cell r="J75" t="str">
            <v>Colono</v>
          </cell>
          <cell r="K75" t="str">
            <v>530</v>
          </cell>
          <cell r="L75">
            <v>44444</v>
          </cell>
          <cell r="M75">
            <v>45117.511759259258</v>
          </cell>
          <cell r="N75">
            <v>45118.517974537041</v>
          </cell>
          <cell r="O75" t="str">
            <v>GDKT-2023070018</v>
          </cell>
          <cell r="P75" t="str">
            <v>Major</v>
          </cell>
          <cell r="Q75" t="str">
            <v>DEC, DRY, BSA, DWA</v>
          </cell>
          <cell r="R75">
            <v>1275</v>
          </cell>
          <cell r="S75">
            <v>45121</v>
          </cell>
          <cell r="AC75" t="str">
            <v>Nghe An Friendship General Hospital\FMSV2023070018</v>
          </cell>
          <cell r="AD75" t="str">
            <v>Thang</v>
          </cell>
          <cell r="AE75" t="str">
            <v>waiting confirm</v>
          </cell>
          <cell r="AF75" t="str">
            <v>2. Dealer working with end user</v>
          </cell>
          <cell r="AG75" t="str">
            <v>Customer confirmed to repair</v>
          </cell>
          <cell r="AH75" t="str">
            <v>Inspection</v>
          </cell>
          <cell r="AI75" t="str">
            <v>Awating Contract billing</v>
          </cell>
          <cell r="AL75">
            <v>45126.835165532408</v>
          </cell>
          <cell r="AM75" t="str">
            <v>FFAP0104</v>
          </cell>
          <cell r="AN75">
            <v>43</v>
          </cell>
          <cell r="AO75">
            <v>39</v>
          </cell>
          <cell r="AP75" t="str">
            <v>-</v>
          </cell>
        </row>
        <row r="76">
          <cell r="B76" t="str">
            <v>FMSV2023070019</v>
          </cell>
          <cell r="C76" t="str">
            <v>Government</v>
          </cell>
          <cell r="D76" t="str">
            <v>Nghe An Friendship General Hospital</v>
          </cell>
          <cell r="E76" t="str">
            <v>Promed</v>
          </cell>
          <cell r="F76" t="str">
            <v>Hanoi</v>
          </cell>
          <cell r="G76">
            <v>44047</v>
          </cell>
          <cell r="H76" t="str">
            <v>EG-530WR</v>
          </cell>
          <cell r="I76" t="str">
            <v>8G361K200</v>
          </cell>
          <cell r="J76" t="str">
            <v>Gastro</v>
          </cell>
          <cell r="K76" t="str">
            <v>530</v>
          </cell>
          <cell r="L76">
            <v>44412</v>
          </cell>
          <cell r="M76">
            <v>45117.512650462966</v>
          </cell>
          <cell r="N76">
            <v>45119.493645833332</v>
          </cell>
          <cell r="O76" t="str">
            <v>GDKT-2023070019</v>
          </cell>
          <cell r="P76" t="str">
            <v>Major</v>
          </cell>
          <cell r="Q76" t="str">
            <v>CHA, LGB, FSA, FCT</v>
          </cell>
          <cell r="R76">
            <v>6320</v>
          </cell>
          <cell r="S76">
            <v>45121</v>
          </cell>
          <cell r="AC76" t="str">
            <v>Nghe An Friendship General Hospital\FMSV2023070019</v>
          </cell>
          <cell r="AD76" t="str">
            <v>Thang</v>
          </cell>
          <cell r="AE76" t="str">
            <v>waiting confirm</v>
          </cell>
          <cell r="AF76" t="str">
            <v>2. Dealer working with end user</v>
          </cell>
          <cell r="AG76" t="str">
            <v>Customer confirmed to repair</v>
          </cell>
          <cell r="AH76" t="str">
            <v>Inspection</v>
          </cell>
          <cell r="AI76" t="str">
            <v>Awating Contract billing</v>
          </cell>
          <cell r="AL76">
            <v>45126.835453391206</v>
          </cell>
          <cell r="AM76" t="str">
            <v>FFAP0104</v>
          </cell>
          <cell r="AN76">
            <v>43</v>
          </cell>
          <cell r="AO76">
            <v>39</v>
          </cell>
          <cell r="AP76" t="str">
            <v>-</v>
          </cell>
        </row>
        <row r="77">
          <cell r="B77" t="str">
            <v>FMSV2023070020</v>
          </cell>
          <cell r="C77" t="str">
            <v>Government</v>
          </cell>
          <cell r="D77" t="str">
            <v>Nghe An Friendship General Hospital</v>
          </cell>
          <cell r="E77" t="str">
            <v>Promed</v>
          </cell>
          <cell r="F77" t="str">
            <v>Hanoi</v>
          </cell>
          <cell r="G77">
            <v>43543</v>
          </cell>
          <cell r="H77" t="str">
            <v>EG-530WR</v>
          </cell>
          <cell r="I77" t="str">
            <v>5G361K426</v>
          </cell>
          <cell r="J77" t="str">
            <v>Gastro</v>
          </cell>
          <cell r="K77" t="str">
            <v>530</v>
          </cell>
          <cell r="L77">
            <v>43909</v>
          </cell>
          <cell r="M77">
            <v>45117.513437499998</v>
          </cell>
          <cell r="N77">
            <v>45118.464282407411</v>
          </cell>
          <cell r="O77" t="str">
            <v>GDKT-2023070020</v>
          </cell>
          <cell r="P77" t="str">
            <v>Major</v>
          </cell>
          <cell r="Q77" t="str">
            <v>FCT, CHA, BSA, FSA, LGB, FSB</v>
          </cell>
          <cell r="R77">
            <v>7342</v>
          </cell>
          <cell r="S77">
            <v>45121</v>
          </cell>
          <cell r="AC77" t="str">
            <v>Nghe An Friendship General Hospital\FMSV2023070020</v>
          </cell>
          <cell r="AD77" t="str">
            <v>Thang</v>
          </cell>
          <cell r="AE77" t="str">
            <v>waiting confirm</v>
          </cell>
          <cell r="AF77" t="str">
            <v>2. Dealer working with end user</v>
          </cell>
          <cell r="AG77" t="str">
            <v>Customer confirmed to repair</v>
          </cell>
          <cell r="AH77" t="str">
            <v>Inspection</v>
          </cell>
          <cell r="AI77" t="str">
            <v>Awating Contract billing</v>
          </cell>
          <cell r="AL77">
            <v>45126.835703194447</v>
          </cell>
          <cell r="AM77" t="str">
            <v>FFAP0104</v>
          </cell>
          <cell r="AN77">
            <v>43</v>
          </cell>
          <cell r="AO77">
            <v>39</v>
          </cell>
          <cell r="AP77" t="str">
            <v>-</v>
          </cell>
        </row>
        <row r="78">
          <cell r="B78" t="str">
            <v>FMSV2023070021</v>
          </cell>
          <cell r="C78" t="str">
            <v>Government</v>
          </cell>
          <cell r="D78" t="str">
            <v>Nghe An Friendship General Hospital</v>
          </cell>
          <cell r="E78" t="str">
            <v>Promed</v>
          </cell>
          <cell r="F78" t="str">
            <v>Hanoi</v>
          </cell>
          <cell r="G78">
            <v>44079</v>
          </cell>
          <cell r="H78" t="str">
            <v>EC-530WL3</v>
          </cell>
          <cell r="I78" t="str">
            <v>5C643K365</v>
          </cell>
          <cell r="J78" t="str">
            <v>Colono</v>
          </cell>
          <cell r="K78" t="str">
            <v>530</v>
          </cell>
          <cell r="L78">
            <v>44444</v>
          </cell>
          <cell r="M78">
            <v>45117.515347222223</v>
          </cell>
          <cell r="N78">
            <v>45118.841736111113</v>
          </cell>
          <cell r="O78" t="str">
            <v>GDKT-2023070021</v>
          </cell>
          <cell r="P78" t="str">
            <v>Major</v>
          </cell>
          <cell r="Q78" t="str">
            <v>CHA, DEC, DWA, BSA</v>
          </cell>
          <cell r="R78">
            <v>4703</v>
          </cell>
          <cell r="S78">
            <v>45121</v>
          </cell>
          <cell r="AC78" t="str">
            <v>Nghe An Friendship General Hospital\FMSV2023070021</v>
          </cell>
          <cell r="AD78" t="str">
            <v>Thang</v>
          </cell>
          <cell r="AE78" t="str">
            <v>waiting confirm</v>
          </cell>
          <cell r="AF78" t="str">
            <v>2. Dealer working with end user</v>
          </cell>
          <cell r="AG78" t="str">
            <v>Customer confirmed to repair</v>
          </cell>
          <cell r="AH78" t="str">
            <v>Inspection</v>
          </cell>
          <cell r="AI78" t="str">
            <v>Awating Contract billing</v>
          </cell>
          <cell r="AL78">
            <v>45126.836210497684</v>
          </cell>
          <cell r="AM78" t="str">
            <v>FFAP0104</v>
          </cell>
          <cell r="AN78">
            <v>43</v>
          </cell>
          <cell r="AO78">
            <v>39</v>
          </cell>
          <cell r="AP78" t="str">
            <v>-</v>
          </cell>
        </row>
        <row r="79">
          <cell r="B79" t="str">
            <v>FMSV2023070022</v>
          </cell>
          <cell r="C79" t="str">
            <v>Government</v>
          </cell>
          <cell r="D79" t="str">
            <v>Nghe An Friendship General Hospital</v>
          </cell>
          <cell r="E79" t="str">
            <v>Promed</v>
          </cell>
          <cell r="F79" t="str">
            <v>Hanoi</v>
          </cell>
          <cell r="G79">
            <v>43543</v>
          </cell>
          <cell r="H79" t="str">
            <v>EC-530WL3</v>
          </cell>
          <cell r="I79" t="str">
            <v>3C643K193</v>
          </cell>
          <cell r="J79" t="str">
            <v>Colono</v>
          </cell>
          <cell r="K79" t="str">
            <v>530</v>
          </cell>
          <cell r="L79">
            <v>43909</v>
          </cell>
          <cell r="M79">
            <v>45117.516134259262</v>
          </cell>
          <cell r="N79">
            <v>45117.715462962966</v>
          </cell>
          <cell r="O79" t="str">
            <v>GDKT-2023070022</v>
          </cell>
          <cell r="P79" t="str">
            <v>Major</v>
          </cell>
          <cell r="Q79" t="str">
            <v>FSA, CHA, BSA</v>
          </cell>
          <cell r="R79">
            <v>7273</v>
          </cell>
          <cell r="S79">
            <v>45121</v>
          </cell>
          <cell r="AC79" t="str">
            <v>Nghe An Friendship General Hospital\FMSV2023070022</v>
          </cell>
          <cell r="AD79" t="str">
            <v>Thang</v>
          </cell>
          <cell r="AE79" t="str">
            <v>waiting confirm</v>
          </cell>
          <cell r="AF79" t="str">
            <v>2. Dealer working with end user</v>
          </cell>
          <cell r="AG79" t="str">
            <v>Customer confirmed to repair</v>
          </cell>
          <cell r="AH79" t="str">
            <v>Inspection</v>
          </cell>
          <cell r="AI79" t="str">
            <v>Awating Contract billing</v>
          </cell>
          <cell r="AL79">
            <v>45126.836468402777</v>
          </cell>
          <cell r="AM79" t="str">
            <v>FFAP0104</v>
          </cell>
          <cell r="AN79">
            <v>43</v>
          </cell>
          <cell r="AO79">
            <v>39</v>
          </cell>
          <cell r="AP79" t="str">
            <v>-</v>
          </cell>
        </row>
        <row r="80">
          <cell r="B80" t="str">
            <v>FMSV2023070023</v>
          </cell>
          <cell r="C80" t="str">
            <v>Government</v>
          </cell>
          <cell r="D80" t="str">
            <v>Nghe An Friendship General Hospital</v>
          </cell>
          <cell r="E80" t="str">
            <v>Promed</v>
          </cell>
          <cell r="F80" t="str">
            <v>Hanoi</v>
          </cell>
          <cell r="G80">
            <v>42788</v>
          </cell>
          <cell r="H80" t="str">
            <v>EB-530T</v>
          </cell>
          <cell r="I80" t="str">
            <v>1B084K474</v>
          </cell>
          <cell r="J80" t="str">
            <v>Broncho</v>
          </cell>
          <cell r="K80" t="str">
            <v>530</v>
          </cell>
          <cell r="L80">
            <v>43153</v>
          </cell>
          <cell r="M80">
            <v>45117.517129629632</v>
          </cell>
          <cell r="N80">
            <v>45118.708472222221</v>
          </cell>
          <cell r="O80" t="str">
            <v>GDKT-2023070023</v>
          </cell>
          <cell r="P80" t="str">
            <v>Major</v>
          </cell>
          <cell r="Q80" t="str">
            <v>VCA, CHA, FSB, PCB</v>
          </cell>
          <cell r="R80">
            <v>10358</v>
          </cell>
          <cell r="S80">
            <v>45121</v>
          </cell>
          <cell r="AC80" t="str">
            <v>Nghe An Friendship General Hospital\FMSV2023070023</v>
          </cell>
          <cell r="AD80" t="str">
            <v>Thang</v>
          </cell>
          <cell r="AE80" t="str">
            <v>waiting confirm</v>
          </cell>
          <cell r="AF80" t="str">
            <v>2. Dealer working with end user</v>
          </cell>
          <cell r="AG80" t="str">
            <v>Customer confirmed to repair</v>
          </cell>
          <cell r="AH80" t="str">
            <v>Inspection</v>
          </cell>
          <cell r="AI80" t="str">
            <v>Awating Contract billing</v>
          </cell>
          <cell r="AL80">
            <v>45126.836843252313</v>
          </cell>
          <cell r="AM80" t="str">
            <v>FFAP0104</v>
          </cell>
          <cell r="AN80">
            <v>43</v>
          </cell>
          <cell r="AO80">
            <v>39</v>
          </cell>
          <cell r="AP80" t="str">
            <v>-</v>
          </cell>
        </row>
        <row r="81">
          <cell r="B81" t="str">
            <v>FMSV2023070024</v>
          </cell>
          <cell r="C81" t="str">
            <v>Government</v>
          </cell>
          <cell r="D81" t="str">
            <v>Nghe An Friendship General Hospital</v>
          </cell>
          <cell r="E81" t="str">
            <v>Promed</v>
          </cell>
          <cell r="F81" t="str">
            <v>Hanoi</v>
          </cell>
          <cell r="G81">
            <v>44079</v>
          </cell>
          <cell r="H81" t="str">
            <v>EB-530T</v>
          </cell>
          <cell r="I81" t="str">
            <v>5B084K008</v>
          </cell>
          <cell r="J81" t="str">
            <v>Broncho</v>
          </cell>
          <cell r="K81" t="str">
            <v>530</v>
          </cell>
          <cell r="L81">
            <v>44444</v>
          </cell>
          <cell r="M81">
            <v>45117.518310185187</v>
          </cell>
          <cell r="N81">
            <v>45119.535937499997</v>
          </cell>
          <cell r="O81" t="str">
            <v>GDKT-2023070024</v>
          </cell>
          <cell r="P81" t="str">
            <v>Major</v>
          </cell>
          <cell r="Q81" t="str">
            <v>CHA, LGB, FCT, PCB</v>
          </cell>
          <cell r="R81">
            <v>8052</v>
          </cell>
          <cell r="S81">
            <v>45121</v>
          </cell>
          <cell r="AC81" t="str">
            <v>Nghe An Friendship General Hospital\FMSV2023070024</v>
          </cell>
          <cell r="AD81" t="str">
            <v>Thang</v>
          </cell>
          <cell r="AE81" t="str">
            <v>waiting confirm</v>
          </cell>
          <cell r="AF81" t="str">
            <v>2. Dealer working with end user</v>
          </cell>
          <cell r="AG81" t="str">
            <v>Customer confirmed to repair</v>
          </cell>
          <cell r="AH81" t="str">
            <v>Inspection</v>
          </cell>
          <cell r="AI81" t="str">
            <v>Awating Contract billing</v>
          </cell>
          <cell r="AL81">
            <v>45126.837119293981</v>
          </cell>
          <cell r="AM81" t="str">
            <v>FFAP0104</v>
          </cell>
          <cell r="AN81">
            <v>43</v>
          </cell>
          <cell r="AO81">
            <v>39</v>
          </cell>
          <cell r="AP81" t="str">
            <v>-</v>
          </cell>
        </row>
        <row r="82">
          <cell r="B82" t="str">
            <v>FMSV2023070025</v>
          </cell>
          <cell r="C82" t="str">
            <v>Government</v>
          </cell>
          <cell r="D82" t="str">
            <v>Nghe An Friendship General Hospital</v>
          </cell>
          <cell r="E82" t="str">
            <v>Promed</v>
          </cell>
          <cell r="F82" t="str">
            <v>Hanoi</v>
          </cell>
          <cell r="G82">
            <v>42788</v>
          </cell>
          <cell r="H82" t="str">
            <v>EG-530WR</v>
          </cell>
          <cell r="I82" t="str">
            <v>2G361K829</v>
          </cell>
          <cell r="J82" t="str">
            <v>Gastro</v>
          </cell>
          <cell r="K82" t="str">
            <v>530</v>
          </cell>
          <cell r="L82">
            <v>43153</v>
          </cell>
          <cell r="M82">
            <v>45117.519409722219</v>
          </cell>
          <cell r="N82">
            <v>45117.807685185187</v>
          </cell>
          <cell r="O82" t="str">
            <v>GDKT-2023070025</v>
          </cell>
          <cell r="P82" t="str">
            <v>Major</v>
          </cell>
          <cell r="Q82" t="str">
            <v>CHA, BSA, FCT, FSA, FSB</v>
          </cell>
          <cell r="R82">
            <v>8929</v>
          </cell>
          <cell r="S82">
            <v>45121</v>
          </cell>
          <cell r="AC82" t="str">
            <v>Nghe An Friendship General Hospital\FMSV2023070025</v>
          </cell>
          <cell r="AD82" t="str">
            <v>Thang</v>
          </cell>
          <cell r="AE82" t="str">
            <v>waiting confirm</v>
          </cell>
          <cell r="AF82" t="str">
            <v>2. Dealer working with end user</v>
          </cell>
          <cell r="AG82" t="str">
            <v>Customer confirmed to repair</v>
          </cell>
          <cell r="AH82" t="str">
            <v>Inspection</v>
          </cell>
          <cell r="AI82" t="str">
            <v>Awating Contract billing</v>
          </cell>
          <cell r="AL82">
            <v>45126.837479004629</v>
          </cell>
          <cell r="AM82" t="str">
            <v>FFAP0104</v>
          </cell>
          <cell r="AN82">
            <v>43</v>
          </cell>
          <cell r="AO82">
            <v>39</v>
          </cell>
          <cell r="AP82" t="str">
            <v>-</v>
          </cell>
        </row>
        <row r="83">
          <cell r="B83" t="str">
            <v>FMSV2023070026</v>
          </cell>
          <cell r="C83" t="str">
            <v>Government</v>
          </cell>
          <cell r="D83" t="str">
            <v>Nghe An Friendship General Hospital</v>
          </cell>
          <cell r="E83" t="str">
            <v>Promed</v>
          </cell>
          <cell r="F83" t="str">
            <v>Hanoi</v>
          </cell>
          <cell r="G83">
            <v>44079</v>
          </cell>
          <cell r="H83" t="str">
            <v>EG-530WR</v>
          </cell>
          <cell r="I83" t="str">
            <v>8G361K199</v>
          </cell>
          <cell r="J83" t="str">
            <v>Gastro</v>
          </cell>
          <cell r="K83" t="str">
            <v>530</v>
          </cell>
          <cell r="L83">
            <v>44444</v>
          </cell>
          <cell r="M83">
            <v>45117.520266203705</v>
          </cell>
          <cell r="N83">
            <v>45117.750173611108</v>
          </cell>
          <cell r="O83" t="str">
            <v>GDKT-2023070026</v>
          </cell>
          <cell r="P83" t="str">
            <v>Major</v>
          </cell>
          <cell r="Q83" t="str">
            <v>AWT, FSA, FSB, BSA, FCT, CHA</v>
          </cell>
          <cell r="R83">
            <v>7818</v>
          </cell>
          <cell r="S83">
            <v>45121</v>
          </cell>
          <cell r="AC83" t="str">
            <v>Nghe An Friendship General Hospital\FMSV2023070026</v>
          </cell>
          <cell r="AD83" t="str">
            <v>Thang</v>
          </cell>
          <cell r="AE83" t="str">
            <v>waiting confirm</v>
          </cell>
          <cell r="AF83" t="str">
            <v>2. Dealer working with end user</v>
          </cell>
          <cell r="AG83" t="str">
            <v>Customer confirmed to repair</v>
          </cell>
          <cell r="AH83" t="str">
            <v>Inspection</v>
          </cell>
          <cell r="AI83" t="str">
            <v>Awating Contract billing</v>
          </cell>
          <cell r="AL83">
            <v>45126.837785243057</v>
          </cell>
          <cell r="AM83" t="str">
            <v>FFAP0104</v>
          </cell>
          <cell r="AN83">
            <v>43</v>
          </cell>
          <cell r="AO83">
            <v>39</v>
          </cell>
          <cell r="AP83" t="str">
            <v>-</v>
          </cell>
        </row>
        <row r="84">
          <cell r="B84" t="str">
            <v>FMSV2023050024</v>
          </cell>
          <cell r="C84" t="str">
            <v>Private</v>
          </cell>
          <cell r="D84" t="str">
            <v>Lam Hoa Private Hospital</v>
          </cell>
          <cell r="F84" t="str">
            <v>Hanoi</v>
          </cell>
          <cell r="G84">
            <v>43915</v>
          </cell>
          <cell r="H84" t="str">
            <v>EG-250WR5</v>
          </cell>
          <cell r="I84" t="str">
            <v>3G202K117</v>
          </cell>
          <cell r="J84" t="str">
            <v>Gastro</v>
          </cell>
          <cell r="K84" t="str">
            <v>250</v>
          </cell>
          <cell r="L84">
            <v>44280</v>
          </cell>
          <cell r="M84">
            <v>45055.765775462962</v>
          </cell>
          <cell r="N84">
            <v>45062.764444444445</v>
          </cell>
          <cell r="O84" t="str">
            <v>GDKT-2023050024</v>
          </cell>
          <cell r="P84" t="str">
            <v>Major</v>
          </cell>
          <cell r="Q84" t="str">
            <v>CHA</v>
          </cell>
          <cell r="R84">
            <v>4315</v>
          </cell>
          <cell r="S84">
            <v>45082</v>
          </cell>
          <cell r="AC84" t="str">
            <v>Lam Hoa Private Hospital\FMSV2023050024</v>
          </cell>
          <cell r="AD84" t="str">
            <v>FFAP0070</v>
          </cell>
          <cell r="AE84" t="str">
            <v>waiting confirm</v>
          </cell>
          <cell r="AF84" t="str">
            <v>2. Dealer working with end user</v>
          </cell>
          <cell r="AG84" t="str">
            <v>FFVN received items</v>
          </cell>
          <cell r="AH84" t="str">
            <v>Inspection</v>
          </cell>
          <cell r="AI84" t="str">
            <v>Awating Contract billing</v>
          </cell>
          <cell r="AL84">
            <v>45083.550843865742</v>
          </cell>
          <cell r="AM84" t="str">
            <v>FFAP0066</v>
          </cell>
          <cell r="AN84">
            <v>87</v>
          </cell>
          <cell r="AO84">
            <v>68</v>
          </cell>
          <cell r="AP84" t="str">
            <v>-</v>
          </cell>
        </row>
        <row r="85">
          <cell r="B85" t="str">
            <v>FMSV2023070028</v>
          </cell>
          <cell r="C85" t="str">
            <v>Government</v>
          </cell>
          <cell r="D85" t="str">
            <v>Nghe An Friendship General Hospital</v>
          </cell>
          <cell r="E85" t="str">
            <v>Promed</v>
          </cell>
          <cell r="F85" t="str">
            <v>Hanoi</v>
          </cell>
          <cell r="G85">
            <v>42788</v>
          </cell>
          <cell r="H85" t="str">
            <v>EG-530WR</v>
          </cell>
          <cell r="I85" t="str">
            <v>2G361K831</v>
          </cell>
          <cell r="J85" t="str">
            <v>Gastro</v>
          </cell>
          <cell r="K85" t="str">
            <v>530</v>
          </cell>
          <cell r="L85">
            <v>43153</v>
          </cell>
          <cell r="M85">
            <v>45119.497754629629</v>
          </cell>
          <cell r="N85">
            <v>45119.525393518517</v>
          </cell>
          <cell r="O85" t="str">
            <v>GDKT-2023070028</v>
          </cell>
          <cell r="P85" t="str">
            <v>Major</v>
          </cell>
          <cell r="Q85" t="str">
            <v>FSB, CHA, BSA</v>
          </cell>
          <cell r="R85">
            <v>5412</v>
          </cell>
          <cell r="S85">
            <v>45121</v>
          </cell>
          <cell r="AC85" t="str">
            <v>Nghe An Friendship General Hospital\FMSV2023070028</v>
          </cell>
          <cell r="AD85" t="str">
            <v>Thang</v>
          </cell>
          <cell r="AE85" t="str">
            <v>waiting confirm</v>
          </cell>
          <cell r="AF85" t="str">
            <v>2. Dealer working with end user</v>
          </cell>
          <cell r="AG85" t="str">
            <v>Customer confirmed to repair</v>
          </cell>
          <cell r="AH85" t="str">
            <v>Inspection</v>
          </cell>
          <cell r="AI85" t="str">
            <v>Awating Contract billing</v>
          </cell>
          <cell r="AL85">
            <v>45126.838128541669</v>
          </cell>
          <cell r="AM85" t="str">
            <v>FFAP0104</v>
          </cell>
          <cell r="AN85">
            <v>41</v>
          </cell>
          <cell r="AO85">
            <v>39</v>
          </cell>
          <cell r="AP85" t="str">
            <v>-</v>
          </cell>
        </row>
        <row r="86">
          <cell r="B86" t="str">
            <v>FMSV2023070034</v>
          </cell>
          <cell r="C86" t="str">
            <v>Government</v>
          </cell>
          <cell r="D86" t="str">
            <v>Nam Dinh General Hospital</v>
          </cell>
          <cell r="F86" t="str">
            <v>Hanoi</v>
          </cell>
          <cell r="G86">
            <v>40473</v>
          </cell>
          <cell r="H86" t="str">
            <v>EG-530FP</v>
          </cell>
          <cell r="I86" t="str">
            <v>4G314A057</v>
          </cell>
          <cell r="J86" t="str">
            <v>Gastro</v>
          </cell>
          <cell r="K86" t="str">
            <v>530</v>
          </cell>
          <cell r="M86">
            <v>45120.795023148145</v>
          </cell>
          <cell r="N86">
            <v>45125.524699074071</v>
          </cell>
          <cell r="O86" t="str">
            <v>GDKT-2023070034</v>
          </cell>
          <cell r="P86" t="str">
            <v>Major</v>
          </cell>
          <cell r="Q86" t="str">
            <v>FSA, FSB, BSA, VCA</v>
          </cell>
          <cell r="R86">
            <v>4439</v>
          </cell>
          <cell r="S86">
            <v>45132</v>
          </cell>
          <cell r="AC86" t="str">
            <v>Nam Dinh General Hospital\FMSV2023070034</v>
          </cell>
          <cell r="AD86" t="str">
            <v>FFAP0070</v>
          </cell>
          <cell r="AE86" t="str">
            <v>waiting confirm</v>
          </cell>
          <cell r="AF86" t="str">
            <v>2. Dealer working with end user</v>
          </cell>
          <cell r="AG86" t="str">
            <v>Dealer send quote to Customer</v>
          </cell>
          <cell r="AH86" t="str">
            <v>Inspection</v>
          </cell>
          <cell r="AI86" t="str">
            <v>Awating Contract billing</v>
          </cell>
          <cell r="AL86">
            <v>45133.722078310187</v>
          </cell>
          <cell r="AM86" t="str">
            <v>FFAP0104</v>
          </cell>
          <cell r="AN86">
            <v>40</v>
          </cell>
          <cell r="AO86">
            <v>32</v>
          </cell>
          <cell r="AP86" t="str">
            <v>-</v>
          </cell>
        </row>
        <row r="87">
          <cell r="B87" t="str">
            <v>FMSV2023070035</v>
          </cell>
          <cell r="C87" t="str">
            <v>Government</v>
          </cell>
          <cell r="D87" t="str">
            <v>Nam Dinh General Hospital</v>
          </cell>
          <cell r="F87" t="str">
            <v>Hanoi</v>
          </cell>
          <cell r="G87">
            <v>40473</v>
          </cell>
          <cell r="H87" t="str">
            <v>EC-530WI</v>
          </cell>
          <cell r="I87" t="str">
            <v>4C449B022</v>
          </cell>
          <cell r="J87" t="str">
            <v>Colono</v>
          </cell>
          <cell r="K87" t="str">
            <v>530</v>
          </cell>
          <cell r="M87">
            <v>45120.796701388892</v>
          </cell>
          <cell r="N87">
            <v>45125.686041666668</v>
          </cell>
          <cell r="O87" t="str">
            <v>GDKT-2023070035</v>
          </cell>
          <cell r="P87" t="str">
            <v>Major</v>
          </cell>
          <cell r="Q87" t="str">
            <v>CHA, FSB, BSA, FSA, VCA</v>
          </cell>
          <cell r="R87">
            <v>11996</v>
          </cell>
          <cell r="S87">
            <v>45131</v>
          </cell>
          <cell r="AC87" t="str">
            <v>Nam Dinh General Hospital\FMSV2023070035</v>
          </cell>
          <cell r="AD87" t="str">
            <v>FFAP0062</v>
          </cell>
          <cell r="AE87" t="str">
            <v>waiting confirm</v>
          </cell>
          <cell r="AF87" t="str">
            <v>2. Dealer working with end user</v>
          </cell>
          <cell r="AG87" t="str">
            <v>Dealer send quote to Customer</v>
          </cell>
          <cell r="AH87" t="str">
            <v>Inspection</v>
          </cell>
          <cell r="AI87" t="str">
            <v>Awating Contract billing</v>
          </cell>
          <cell r="AL87">
            <v>45133.722922893518</v>
          </cell>
          <cell r="AM87" t="str">
            <v>FFAP0104</v>
          </cell>
          <cell r="AN87">
            <v>40</v>
          </cell>
          <cell r="AO87">
            <v>33</v>
          </cell>
          <cell r="AP87" t="str">
            <v>-</v>
          </cell>
        </row>
        <row r="88">
          <cell r="B88" t="str">
            <v>FMSV2023070036</v>
          </cell>
          <cell r="C88" t="str">
            <v>Government</v>
          </cell>
          <cell r="D88" t="str">
            <v>Nam Dinh General Hospital</v>
          </cell>
          <cell r="F88" t="str">
            <v>Hanoi</v>
          </cell>
          <cell r="G88">
            <v>40473</v>
          </cell>
          <cell r="H88" t="str">
            <v>EC-530WI</v>
          </cell>
          <cell r="I88" t="str">
            <v>4C449B024</v>
          </cell>
          <cell r="J88" t="str">
            <v>Colono</v>
          </cell>
          <cell r="K88" t="str">
            <v>530</v>
          </cell>
          <cell r="M88">
            <v>45120.798055555555</v>
          </cell>
          <cell r="N88">
            <v>45125.51390046296</v>
          </cell>
          <cell r="O88" t="str">
            <v>GDKT-2023070036</v>
          </cell>
          <cell r="P88" t="str">
            <v>Major</v>
          </cell>
          <cell r="Q88" t="str">
            <v>CHA, FSA, FSB, VCA, BSA, SW</v>
          </cell>
          <cell r="R88">
            <v>12518</v>
          </cell>
          <cell r="S88">
            <v>45131</v>
          </cell>
          <cell r="AC88" t="str">
            <v>Nam Dinh General Hospital\FMSV2023070036</v>
          </cell>
          <cell r="AD88" t="str">
            <v>FFAP0062</v>
          </cell>
          <cell r="AE88" t="str">
            <v>waiting confirm</v>
          </cell>
          <cell r="AF88" t="str">
            <v>2. Dealer working with end user</v>
          </cell>
          <cell r="AG88" t="str">
            <v>Dealer send quote to Customer</v>
          </cell>
          <cell r="AH88" t="str">
            <v>Inspection</v>
          </cell>
          <cell r="AI88" t="str">
            <v>Awating Contract billing</v>
          </cell>
          <cell r="AL88">
            <v>45133.723345578706</v>
          </cell>
          <cell r="AM88" t="str">
            <v>FFAP0104</v>
          </cell>
          <cell r="AN88">
            <v>40</v>
          </cell>
          <cell r="AO88">
            <v>33</v>
          </cell>
          <cell r="AP88" t="str">
            <v>-</v>
          </cell>
        </row>
        <row r="89">
          <cell r="B89" t="str">
            <v>FMSV2023070037</v>
          </cell>
          <cell r="C89" t="str">
            <v>Government</v>
          </cell>
          <cell r="D89" t="str">
            <v>Nam Dinh General Hospital</v>
          </cell>
          <cell r="F89" t="str">
            <v>Hanoi</v>
          </cell>
          <cell r="G89">
            <v>41988</v>
          </cell>
          <cell r="H89" t="str">
            <v>EG-530WR</v>
          </cell>
          <cell r="I89" t="str">
            <v>4G361A641</v>
          </cell>
          <cell r="J89" t="str">
            <v>Gastro</v>
          </cell>
          <cell r="K89" t="str">
            <v>530</v>
          </cell>
          <cell r="M89">
            <v>45120.801423611112</v>
          </cell>
          <cell r="N89">
            <v>45125.670717592591</v>
          </cell>
          <cell r="O89" t="str">
            <v>GDKT-2023070037</v>
          </cell>
          <cell r="P89" t="str">
            <v>Major</v>
          </cell>
          <cell r="Q89" t="str">
            <v>AWT, CHA, FSB, BSA, VCA</v>
          </cell>
          <cell r="R89">
            <v>8929</v>
          </cell>
          <cell r="S89">
            <v>45131</v>
          </cell>
          <cell r="AC89" t="str">
            <v>Nam Dinh General Hospital\FMSV2023070037</v>
          </cell>
          <cell r="AD89" t="str">
            <v>FFAP0070</v>
          </cell>
          <cell r="AE89" t="str">
            <v>waiting confirm</v>
          </cell>
          <cell r="AF89" t="str">
            <v>2. Dealer working with end user</v>
          </cell>
          <cell r="AG89" t="str">
            <v>Dealer send quote to Customer</v>
          </cell>
          <cell r="AH89" t="str">
            <v>Inspection</v>
          </cell>
          <cell r="AI89" t="str">
            <v>Awating Contract billing</v>
          </cell>
          <cell r="AL89">
            <v>45133.724109641204</v>
          </cell>
          <cell r="AM89" t="str">
            <v>FFAP0104</v>
          </cell>
          <cell r="AN89">
            <v>40</v>
          </cell>
          <cell r="AO89">
            <v>33</v>
          </cell>
          <cell r="AP89" t="str">
            <v>-</v>
          </cell>
        </row>
        <row r="90">
          <cell r="B90" t="str">
            <v>FMSV2023070039</v>
          </cell>
          <cell r="C90" t="str">
            <v>Government</v>
          </cell>
          <cell r="D90" t="str">
            <v>Hanoi Medical University Hospital</v>
          </cell>
          <cell r="E90" t="str">
            <v>Trang Thi</v>
          </cell>
          <cell r="F90" t="str">
            <v>Hanoi</v>
          </cell>
          <cell r="G90">
            <v>42508</v>
          </cell>
          <cell r="H90" t="str">
            <v>VP-4450HD</v>
          </cell>
          <cell r="I90" t="str">
            <v>2V567K687</v>
          </cell>
          <cell r="J90" t="str">
            <v>Processor</v>
          </cell>
          <cell r="K90" t="str">
            <v>4450</v>
          </cell>
          <cell r="L90">
            <v>42873</v>
          </cell>
          <cell r="M90">
            <v>45121.71298611111</v>
          </cell>
          <cell r="N90">
            <v>45128.800555555557</v>
          </cell>
          <cell r="O90" t="str">
            <v>FFVN-2307024R</v>
          </cell>
          <cell r="P90" t="str">
            <v>Other</v>
          </cell>
          <cell r="Q90" t="str">
            <v>PCB</v>
          </cell>
          <cell r="S90" t="str">
            <v>WARRANTY</v>
          </cell>
          <cell r="AD90" t="str">
            <v>FFAP0062</v>
          </cell>
          <cell r="AE90" t="str">
            <v>LP/waiting for part</v>
          </cell>
          <cell r="AF90" t="str">
            <v xml:space="preserve">Approved: 27-Jul-23. Warranty Parts. </v>
          </cell>
          <cell r="AG90" t="str">
            <v>Waiting for part</v>
          </cell>
          <cell r="AH90" t="str">
            <v>Inspection</v>
          </cell>
          <cell r="AI90" t="str">
            <v>Parts on Order</v>
          </cell>
          <cell r="AL90">
            <v>45156.444986967595</v>
          </cell>
          <cell r="AM90" t="str">
            <v>thongle</v>
          </cell>
          <cell r="AN90">
            <v>39</v>
          </cell>
          <cell r="AO90" t="str">
            <v>-</v>
          </cell>
          <cell r="AP90" t="str">
            <v>-</v>
          </cell>
        </row>
        <row r="91">
          <cell r="B91" t="str">
            <v>FMSV2023070043</v>
          </cell>
          <cell r="C91" t="str">
            <v>Government</v>
          </cell>
          <cell r="D91" t="str">
            <v>Vietnam – Cuba Donghoi Friendship Hospital</v>
          </cell>
          <cell r="E91" t="str">
            <v>Promed</v>
          </cell>
          <cell r="F91" t="str">
            <v>Hanoi</v>
          </cell>
          <cell r="G91">
            <v>45006</v>
          </cell>
          <cell r="H91" t="str">
            <v>EG-760R</v>
          </cell>
          <cell r="I91" t="str">
            <v>KG402K677</v>
          </cell>
          <cell r="J91" t="str">
            <v>Gastro</v>
          </cell>
          <cell r="K91" t="str">
            <v>760</v>
          </cell>
          <cell r="L91">
            <v>45372</v>
          </cell>
          <cell r="M91">
            <v>45124.717615740738</v>
          </cell>
          <cell r="N91">
            <v>45128.860405092593</v>
          </cell>
          <cell r="O91" t="str">
            <v>FFVN-2307021</v>
          </cell>
          <cell r="P91" t="str">
            <v>Major</v>
          </cell>
          <cell r="Q91" t="str">
            <v>CHA, BSA</v>
          </cell>
          <cell r="S91" t="str">
            <v>WARRANTY</v>
          </cell>
          <cell r="AC91" t="str">
            <v>Vietnam – Cuba Donghoi Friendship Hospital\FMSV2023070043</v>
          </cell>
          <cell r="AD91" t="str">
            <v>Thang</v>
          </cell>
          <cell r="AE91" t="str">
            <v>waiting for part</v>
          </cell>
          <cell r="AF91" t="str">
            <v xml:space="preserve">Approved: 27-Jul-23. Warranty Parts. </v>
          </cell>
          <cell r="AG91" t="str">
            <v>Waiting for part</v>
          </cell>
          <cell r="AH91" t="str">
            <v>Inspection</v>
          </cell>
          <cell r="AI91" t="str">
            <v>Waiting for Parts</v>
          </cell>
          <cell r="AL91">
            <v>45132.708377407405</v>
          </cell>
          <cell r="AM91" t="str">
            <v>thongle</v>
          </cell>
          <cell r="AN91">
            <v>38</v>
          </cell>
          <cell r="AO91" t="str">
            <v>-</v>
          </cell>
          <cell r="AP91" t="str">
            <v>-</v>
          </cell>
        </row>
        <row r="92">
          <cell r="B92" t="str">
            <v>FMSV2023070044</v>
          </cell>
          <cell r="C92" t="str">
            <v>Private</v>
          </cell>
          <cell r="D92" t="str">
            <v>No. 91 Endoscopy-Gastrointestinal-GI Scaning Test Clinic</v>
          </cell>
          <cell r="E92" t="str">
            <v>ETC</v>
          </cell>
          <cell r="F92" t="str">
            <v>HCM</v>
          </cell>
          <cell r="G92">
            <v>43626</v>
          </cell>
          <cell r="H92" t="str">
            <v>EG-760Z</v>
          </cell>
          <cell r="I92" t="str">
            <v>2G403K151</v>
          </cell>
          <cell r="J92" t="str">
            <v>Gastro</v>
          </cell>
          <cell r="K92" t="str">
            <v>760</v>
          </cell>
          <cell r="L92">
            <v>43992</v>
          </cell>
          <cell r="M92">
            <v>45125.786087962966</v>
          </cell>
          <cell r="N92">
            <v>45127.66815972222</v>
          </cell>
          <cell r="O92" t="str">
            <v>GDKT-2023070044</v>
          </cell>
          <cell r="P92" t="str">
            <v>Major</v>
          </cell>
          <cell r="Q92" t="str">
            <v>FSB, ANGL</v>
          </cell>
          <cell r="R92">
            <v>1434</v>
          </cell>
          <cell r="S92">
            <v>45131</v>
          </cell>
          <cell r="AC92" t="str">
            <v>Endoscopy No. 91 Clinic\FMSV2023070044</v>
          </cell>
          <cell r="AD92" t="str">
            <v>Nguyen</v>
          </cell>
          <cell r="AE92" t="str">
            <v>waiting confirm</v>
          </cell>
          <cell r="AF92" t="str">
            <v>2. Dealer working with end user</v>
          </cell>
          <cell r="AG92" t="str">
            <v>FFVN received items</v>
          </cell>
          <cell r="AH92" t="str">
            <v>Inspection</v>
          </cell>
          <cell r="AI92" t="str">
            <v>Awating Contract billing</v>
          </cell>
          <cell r="AL92">
            <v>45133.721845601853</v>
          </cell>
          <cell r="AM92" t="str">
            <v>FFAP0104</v>
          </cell>
          <cell r="AN92">
            <v>37</v>
          </cell>
          <cell r="AO92">
            <v>33</v>
          </cell>
          <cell r="AP92" t="str">
            <v>-</v>
          </cell>
        </row>
        <row r="93">
          <cell r="B93" t="str">
            <v>FMSV2023070046</v>
          </cell>
          <cell r="C93" t="str">
            <v>FF asset</v>
          </cell>
          <cell r="D93" t="str">
            <v>FUJIFILM Vietnam Co., Ltd.</v>
          </cell>
          <cell r="F93" t="str">
            <v>Hanoi</v>
          </cell>
          <cell r="G93">
            <v>42795</v>
          </cell>
          <cell r="H93" t="str">
            <v>EC-530WI3</v>
          </cell>
          <cell r="I93" t="str">
            <v>1C642K363</v>
          </cell>
          <cell r="J93" t="str">
            <v>Colono</v>
          </cell>
          <cell r="K93" t="str">
            <v>530</v>
          </cell>
          <cell r="M93">
            <v>45125.713622685187</v>
          </cell>
          <cell r="N93">
            <v>45125.779039351852</v>
          </cell>
          <cell r="O93" t="str">
            <v>GDKT-2023070046</v>
          </cell>
          <cell r="P93" t="str">
            <v>Minor</v>
          </cell>
          <cell r="Q93" t="str">
            <v>DWA</v>
          </cell>
          <cell r="R93">
            <v>16</v>
          </cell>
          <cell r="S93" t="str">
            <v>FOC</v>
          </cell>
          <cell r="U93" t="str">
            <v>No</v>
          </cell>
          <cell r="AC93" t="str">
            <v>FUJIFILM Vietnam Co., Ltd\FMSV2023070046</v>
          </cell>
          <cell r="AD93" t="str">
            <v>Thang</v>
          </cell>
          <cell r="AE93" t="str">
            <v>waiting for part</v>
          </cell>
          <cell r="AF93" t="str">
            <v xml:space="preserve">Approved: 10-Aug-23. </v>
          </cell>
          <cell r="AG93" t="str">
            <v>FF Asset, remove out pending list, make plan for FF asset separately</v>
          </cell>
          <cell r="AH93" t="str">
            <v>Inspection</v>
          </cell>
          <cell r="AI93" t="str">
            <v>Waiting for Parts</v>
          </cell>
          <cell r="AL93">
            <v>45152.777598842593</v>
          </cell>
          <cell r="AM93" t="str">
            <v>thang</v>
          </cell>
          <cell r="AN93">
            <v>37</v>
          </cell>
          <cell r="AO93" t="str">
            <v>-</v>
          </cell>
          <cell r="AP93" t="str">
            <v>-</v>
          </cell>
        </row>
        <row r="94">
          <cell r="B94" t="str">
            <v>FMSV2023070047</v>
          </cell>
          <cell r="C94" t="str">
            <v>Government</v>
          </cell>
          <cell r="D94" t="str">
            <v>Tuyen Quang General Hospital</v>
          </cell>
          <cell r="E94" t="str">
            <v>Promed</v>
          </cell>
          <cell r="F94" t="str">
            <v>Hanoi</v>
          </cell>
          <cell r="G94">
            <v>44651</v>
          </cell>
          <cell r="H94" t="str">
            <v>EG-530WR</v>
          </cell>
          <cell r="I94" t="str">
            <v>9G361K615</v>
          </cell>
          <cell r="J94" t="str">
            <v>Gastro</v>
          </cell>
          <cell r="K94" t="str">
            <v>530</v>
          </cell>
          <cell r="L94">
            <v>45016</v>
          </cell>
          <cell r="M94">
            <v>45125.714282407411</v>
          </cell>
          <cell r="N94">
            <v>45126.639675925922</v>
          </cell>
          <cell r="O94" t="str">
            <v>GDKT-2023070047</v>
          </cell>
          <cell r="P94" t="str">
            <v>Major</v>
          </cell>
          <cell r="Q94" t="str">
            <v>CHA, BSA, FCT</v>
          </cell>
          <cell r="R94">
            <v>4527</v>
          </cell>
          <cell r="S94">
            <v>45145</v>
          </cell>
          <cell r="U94" t="str">
            <v>No</v>
          </cell>
          <cell r="AC94" t="str">
            <v>Tuyen Quang General Hospital\FMSV2023070047</v>
          </cell>
          <cell r="AD94" t="str">
            <v>FFAP0070</v>
          </cell>
          <cell r="AE94" t="str">
            <v>waiting confirm</v>
          </cell>
          <cell r="AF94" t="str">
            <v>2. Dealer working with end user</v>
          </cell>
          <cell r="AG94" t="str">
            <v>Dealer send quote to Customer</v>
          </cell>
          <cell r="AH94" t="str">
            <v>Inspection</v>
          </cell>
          <cell r="AI94" t="str">
            <v>Awating Contract billing</v>
          </cell>
          <cell r="AL94">
            <v>45145.82185537037</v>
          </cell>
          <cell r="AM94" t="str">
            <v>FFAP0104</v>
          </cell>
          <cell r="AN94">
            <v>37</v>
          </cell>
          <cell r="AO94">
            <v>23</v>
          </cell>
          <cell r="AP94" t="str">
            <v>-</v>
          </cell>
        </row>
        <row r="95">
          <cell r="B95" t="str">
            <v>FMSV2023070049</v>
          </cell>
          <cell r="C95" t="str">
            <v>Government</v>
          </cell>
          <cell r="D95" t="str">
            <v>Tuyen Quang General Hospital</v>
          </cell>
          <cell r="E95" t="str">
            <v>Promed</v>
          </cell>
          <cell r="F95" t="str">
            <v>Hanoi</v>
          </cell>
          <cell r="G95">
            <v>44592</v>
          </cell>
          <cell r="H95" t="str">
            <v>EB-530S</v>
          </cell>
          <cell r="I95" t="str">
            <v>6B083K189</v>
          </cell>
          <cell r="J95" t="str">
            <v>Broncho</v>
          </cell>
          <cell r="K95" t="str">
            <v>530</v>
          </cell>
          <cell r="L95">
            <v>44957</v>
          </cell>
          <cell r="M95">
            <v>45125.715624999997</v>
          </cell>
          <cell r="N95">
            <v>45128.543749999997</v>
          </cell>
          <cell r="O95" t="str">
            <v>GDKT-2023070049</v>
          </cell>
          <cell r="P95" t="str">
            <v>Major</v>
          </cell>
          <cell r="Q95" t="str">
            <v>CHA, BSA, FSA, DEC, LGB</v>
          </cell>
          <cell r="R95">
            <v>6813</v>
          </cell>
          <cell r="S95">
            <v>45145</v>
          </cell>
          <cell r="U95" t="str">
            <v>No</v>
          </cell>
          <cell r="AC95" t="str">
            <v>Tuyen Quang General Hospital\FMSV2023070049</v>
          </cell>
          <cell r="AD95" t="str">
            <v>FFAP0070</v>
          </cell>
          <cell r="AE95" t="str">
            <v>waiting confirm</v>
          </cell>
          <cell r="AF95" t="str">
            <v>2. Dealer working with end user</v>
          </cell>
          <cell r="AG95" t="str">
            <v>Dealer send quote to Customer</v>
          </cell>
          <cell r="AH95" t="str">
            <v>Inspection</v>
          </cell>
          <cell r="AI95" t="str">
            <v>Awating Contract billing</v>
          </cell>
          <cell r="AL95">
            <v>45145.822312916665</v>
          </cell>
          <cell r="AM95" t="str">
            <v>FFAP0104</v>
          </cell>
          <cell r="AN95">
            <v>37</v>
          </cell>
          <cell r="AO95">
            <v>23</v>
          </cell>
          <cell r="AP95" t="str">
            <v>-</v>
          </cell>
        </row>
        <row r="96">
          <cell r="B96" t="str">
            <v>FMSV2023070050</v>
          </cell>
          <cell r="C96" t="str">
            <v>Government</v>
          </cell>
          <cell r="D96" t="str">
            <v>Tuyen Quang General Hospital</v>
          </cell>
          <cell r="E96" t="str">
            <v>Promed</v>
          </cell>
          <cell r="F96" t="str">
            <v>Hanoi</v>
          </cell>
          <cell r="G96">
            <v>42244</v>
          </cell>
          <cell r="H96" t="str">
            <v>EG-600WR</v>
          </cell>
          <cell r="I96" t="str">
            <v>1G391K698</v>
          </cell>
          <cell r="J96" t="str">
            <v>Gastro</v>
          </cell>
          <cell r="K96" t="str">
            <v>600</v>
          </cell>
          <cell r="L96">
            <v>42609</v>
          </cell>
          <cell r="M96">
            <v>45125.716446759259</v>
          </cell>
          <cell r="N96">
            <v>45128.744363425925</v>
          </cell>
          <cell r="O96" t="str">
            <v>GDKT-2023070050</v>
          </cell>
          <cell r="P96" t="str">
            <v>Major</v>
          </cell>
          <cell r="Q96" t="str">
            <v>FSB, CHA, BSA, PCB, VCA, FSA</v>
          </cell>
          <cell r="R96">
            <v>10657</v>
          </cell>
          <cell r="S96">
            <v>45145</v>
          </cell>
          <cell r="U96" t="str">
            <v>No</v>
          </cell>
          <cell r="AC96" t="str">
            <v>Tuyen Quang General Hospital\FMSV2023070050</v>
          </cell>
          <cell r="AD96" t="str">
            <v>FFAP0070</v>
          </cell>
          <cell r="AE96" t="str">
            <v>waiting confirm</v>
          </cell>
          <cell r="AF96" t="str">
            <v>2. Dealer working with end user</v>
          </cell>
          <cell r="AG96" t="str">
            <v>Dealer send quote to Customer</v>
          </cell>
          <cell r="AH96" t="str">
            <v>Inspection</v>
          </cell>
          <cell r="AI96" t="str">
            <v>Awating Contract billing</v>
          </cell>
          <cell r="AL96">
            <v>45145.822670879628</v>
          </cell>
          <cell r="AM96" t="str">
            <v>FFAP0104</v>
          </cell>
          <cell r="AN96">
            <v>37</v>
          </cell>
          <cell r="AO96">
            <v>23</v>
          </cell>
          <cell r="AP96" t="str">
            <v>-</v>
          </cell>
        </row>
        <row r="97">
          <cell r="B97" t="str">
            <v>FMSV2023070051</v>
          </cell>
          <cell r="C97" t="str">
            <v>Government</v>
          </cell>
          <cell r="D97" t="str">
            <v>Tuyen Quang General Hospital</v>
          </cell>
          <cell r="E97" t="str">
            <v>Promed</v>
          </cell>
          <cell r="F97" t="str">
            <v>Hanoi</v>
          </cell>
          <cell r="G97">
            <v>41907</v>
          </cell>
          <cell r="H97" t="str">
            <v>EC-530WM</v>
          </cell>
          <cell r="I97" t="str">
            <v>3C593A008</v>
          </cell>
          <cell r="J97" t="str">
            <v>Colono</v>
          </cell>
          <cell r="K97" t="str">
            <v>530</v>
          </cell>
          <cell r="M97">
            <v>45125.717418981483</v>
          </cell>
          <cell r="N97">
            <v>45128.581296296295</v>
          </cell>
          <cell r="O97" t="str">
            <v>GDKT-2023070051</v>
          </cell>
          <cell r="P97" t="str">
            <v>Major</v>
          </cell>
          <cell r="Q97" t="str">
            <v>FSB, PCB, BSA</v>
          </cell>
          <cell r="R97">
            <v>3142</v>
          </cell>
          <cell r="S97">
            <v>45145</v>
          </cell>
          <cell r="U97" t="str">
            <v>No</v>
          </cell>
          <cell r="AC97" t="str">
            <v>Tuyen Quang General Hospital\FMSV2023070051</v>
          </cell>
          <cell r="AD97" t="str">
            <v>FFAP0070</v>
          </cell>
          <cell r="AE97" t="str">
            <v>waiting confirm</v>
          </cell>
          <cell r="AF97" t="str">
            <v>2. Dealer working with end user</v>
          </cell>
          <cell r="AG97" t="str">
            <v>Dealer send quote to Customer</v>
          </cell>
          <cell r="AH97" t="str">
            <v>Inspection</v>
          </cell>
          <cell r="AI97" t="str">
            <v>Awating Contract billing</v>
          </cell>
          <cell r="AL97">
            <v>45145.823052870372</v>
          </cell>
          <cell r="AM97" t="str">
            <v>FFAP0104</v>
          </cell>
          <cell r="AN97">
            <v>37</v>
          </cell>
          <cell r="AO97">
            <v>23</v>
          </cell>
          <cell r="AP97" t="str">
            <v>-</v>
          </cell>
        </row>
        <row r="98">
          <cell r="B98" t="str">
            <v>FMSV2023070054</v>
          </cell>
          <cell r="C98" t="str">
            <v>Private</v>
          </cell>
          <cell r="D98" t="str">
            <v>No. 91 Endoscopy-Gastrointestinal-GI Scaning Test Clinic</v>
          </cell>
          <cell r="E98" t="str">
            <v>ETC</v>
          </cell>
          <cell r="F98" t="str">
            <v>HCM</v>
          </cell>
          <cell r="G98">
            <v>43038</v>
          </cell>
          <cell r="H98" t="str">
            <v>EG-760R</v>
          </cell>
          <cell r="I98" t="str">
            <v>1G402K686</v>
          </cell>
          <cell r="J98" t="str">
            <v>Gastro</v>
          </cell>
          <cell r="K98" t="str">
            <v>760</v>
          </cell>
          <cell r="L98">
            <v>43403</v>
          </cell>
          <cell r="M98">
            <v>45133.72315972222</v>
          </cell>
          <cell r="N98">
            <v>45133.76189814815</v>
          </cell>
          <cell r="O98" t="str">
            <v>GDKT-2023070054</v>
          </cell>
          <cell r="P98" t="str">
            <v>Major</v>
          </cell>
          <cell r="Q98" t="str">
            <v>AWB, DRY, BSA</v>
          </cell>
          <cell r="R98">
            <v>2297</v>
          </cell>
          <cell r="S98">
            <v>45135</v>
          </cell>
          <cell r="U98" t="str">
            <v>No</v>
          </cell>
          <cell r="AC98" t="str">
            <v>Endoscopy No. 91 Clinic\FMSV2023070054</v>
          </cell>
          <cell r="AD98" t="str">
            <v>thongle</v>
          </cell>
          <cell r="AE98" t="str">
            <v>waiting confirm</v>
          </cell>
          <cell r="AF98" t="str">
            <v>2. Dealer working with end user</v>
          </cell>
          <cell r="AG98" t="str">
            <v>FFVN received items</v>
          </cell>
          <cell r="AH98" t="str">
            <v>Inspection</v>
          </cell>
          <cell r="AI98" t="str">
            <v>Awating Contract billing</v>
          </cell>
          <cell r="AL98">
            <v>45138.751396284722</v>
          </cell>
          <cell r="AM98" t="str">
            <v>FFAP0104</v>
          </cell>
          <cell r="AN98">
            <v>31</v>
          </cell>
          <cell r="AO98">
            <v>29</v>
          </cell>
          <cell r="AP98" t="str">
            <v>-</v>
          </cell>
        </row>
        <row r="99">
          <cell r="B99" t="str">
            <v>FMSV2023070056</v>
          </cell>
          <cell r="C99" t="str">
            <v>FF asset</v>
          </cell>
          <cell r="D99" t="str">
            <v>FUJIFILM Vietnam Co., Ltd.</v>
          </cell>
          <cell r="F99" t="str">
            <v>HCM</v>
          </cell>
          <cell r="G99">
            <v>43617</v>
          </cell>
          <cell r="H99" t="str">
            <v>EG-530WR</v>
          </cell>
          <cell r="I99" t="str">
            <v>2G361K131</v>
          </cell>
          <cell r="J99" t="str">
            <v>Gastro</v>
          </cell>
          <cell r="K99" t="str">
            <v>530</v>
          </cell>
          <cell r="L99">
            <v>43983</v>
          </cell>
          <cell r="M99">
            <v>45128.45753472222</v>
          </cell>
          <cell r="N99">
            <v>45128.462312129632</v>
          </cell>
          <cell r="O99" t="str">
            <v>GDKT-2023070056</v>
          </cell>
          <cell r="P99" t="str">
            <v>Major</v>
          </cell>
          <cell r="Q99" t="str">
            <v>BSA, FSA, VCA</v>
          </cell>
          <cell r="R99">
            <v>1472</v>
          </cell>
          <cell r="S99" t="str">
            <v>FOC</v>
          </cell>
          <cell r="AC99" t="str">
            <v>FUJIFILM Vietnam Co., Ltd\FMSV2023070056</v>
          </cell>
          <cell r="AD99" t="str">
            <v>Nguyen</v>
          </cell>
          <cell r="AE99" t="str">
            <v>waiting approved</v>
          </cell>
          <cell r="AG99" t="str">
            <v>FF Asset, remove out pending list, make plan for FF asset separately</v>
          </cell>
          <cell r="AH99" t="str">
            <v>Inspection</v>
          </cell>
          <cell r="AL99">
            <v>45128.464951307869</v>
          </cell>
          <cell r="AM99" t="str">
            <v>Nguyen</v>
          </cell>
          <cell r="AN99">
            <v>34</v>
          </cell>
          <cell r="AO99" t="str">
            <v>-</v>
          </cell>
          <cell r="AP99" t="str">
            <v>-</v>
          </cell>
        </row>
        <row r="100">
          <cell r="B100" t="str">
            <v>FMSV2023070057</v>
          </cell>
          <cell r="C100" t="str">
            <v>Private</v>
          </cell>
          <cell r="D100" t="str">
            <v>MEKONG HIGH TECH JOINT STOCK COMPANY</v>
          </cell>
          <cell r="F100" t="str">
            <v>Hanoi</v>
          </cell>
          <cell r="G100">
            <v>44918</v>
          </cell>
          <cell r="H100" t="str">
            <v>EG-720R</v>
          </cell>
          <cell r="I100" t="str">
            <v>5G412K189</v>
          </cell>
          <cell r="J100" t="str">
            <v>Gastro</v>
          </cell>
          <cell r="K100" t="str">
            <v>720</v>
          </cell>
          <cell r="L100">
            <v>45283</v>
          </cell>
          <cell r="M100">
            <v>45128.74591435185</v>
          </cell>
          <cell r="N100">
            <v>45132.541875000003</v>
          </cell>
          <cell r="O100" t="str">
            <v>FFVN-2307025</v>
          </cell>
          <cell r="P100" t="str">
            <v>Major</v>
          </cell>
          <cell r="Q100" t="str">
            <v>BSA, AWT</v>
          </cell>
          <cell r="S100" t="str">
            <v>WARRANTY</v>
          </cell>
          <cell r="AD100" t="str">
            <v>tranminh</v>
          </cell>
          <cell r="AE100" t="str">
            <v>waiting for part</v>
          </cell>
          <cell r="AF100" t="str">
            <v xml:space="preserve">Approved: 27-Jul-23. Warranty Parts. </v>
          </cell>
          <cell r="AG100" t="str">
            <v>Waiting for part</v>
          </cell>
          <cell r="AH100" t="str">
            <v>Inspection</v>
          </cell>
          <cell r="AI100" t="str">
            <v>Waiting for Parts</v>
          </cell>
          <cell r="AL100">
            <v>45156.446603356482</v>
          </cell>
          <cell r="AM100" t="str">
            <v>thongle</v>
          </cell>
          <cell r="AN100">
            <v>34</v>
          </cell>
          <cell r="AO100" t="str">
            <v>-</v>
          </cell>
          <cell r="AP100" t="str">
            <v>-</v>
          </cell>
        </row>
        <row r="101">
          <cell r="B101" t="str">
            <v>FMSV2023070059</v>
          </cell>
          <cell r="C101" t="str">
            <v>Government</v>
          </cell>
          <cell r="D101" t="str">
            <v>Hanoi Medical University Hospital</v>
          </cell>
          <cell r="E101" t="str">
            <v>Trang Thi</v>
          </cell>
          <cell r="F101" t="str">
            <v>Hanoi</v>
          </cell>
          <cell r="G101">
            <v>43825</v>
          </cell>
          <cell r="H101" t="str">
            <v>EC-600WI</v>
          </cell>
          <cell r="I101" t="str">
            <v>5C692K024</v>
          </cell>
          <cell r="J101" t="str">
            <v>Colono</v>
          </cell>
          <cell r="K101" t="str">
            <v>600</v>
          </cell>
          <cell r="L101">
            <v>44191</v>
          </cell>
          <cell r="M101">
            <v>45131.650717592594</v>
          </cell>
          <cell r="N101">
            <v>45132.532118055555</v>
          </cell>
          <cell r="O101" t="str">
            <v>TR-2023070059</v>
          </cell>
          <cell r="P101" t="str">
            <v>Minor</v>
          </cell>
          <cell r="Q101" t="str">
            <v>DWA</v>
          </cell>
          <cell r="S101" t="str">
            <v>FOC</v>
          </cell>
          <cell r="U101" t="str">
            <v>No</v>
          </cell>
          <cell r="AC101" t="str">
            <v>Hanoi Medical University\FMSV2023070059</v>
          </cell>
          <cell r="AD101" t="str">
            <v>FFAP0062</v>
          </cell>
          <cell r="AE101" t="str">
            <v>waiting for part</v>
          </cell>
          <cell r="AG101" t="str">
            <v>Waiting for part</v>
          </cell>
          <cell r="AH101" t="str">
            <v>Inspection</v>
          </cell>
          <cell r="AI101" t="str">
            <v>Awating Parts billing</v>
          </cell>
          <cell r="AL101">
            <v>45152.782845891204</v>
          </cell>
          <cell r="AM101" t="str">
            <v>thang</v>
          </cell>
          <cell r="AN101">
            <v>33</v>
          </cell>
          <cell r="AO101" t="str">
            <v>-</v>
          </cell>
          <cell r="AP101" t="str">
            <v>-</v>
          </cell>
        </row>
        <row r="102">
          <cell r="B102" t="str">
            <v>FMSV2023070061</v>
          </cell>
          <cell r="C102" t="str">
            <v>Government</v>
          </cell>
          <cell r="D102" t="str">
            <v>Hanoi Medical University Hospital</v>
          </cell>
          <cell r="E102" t="str">
            <v>Trang Thi</v>
          </cell>
          <cell r="F102" t="str">
            <v>Hanoi</v>
          </cell>
          <cell r="G102">
            <v>43466</v>
          </cell>
          <cell r="H102" t="str">
            <v>EG-600WR</v>
          </cell>
          <cell r="I102" t="str">
            <v>4G391K232</v>
          </cell>
          <cell r="J102" t="str">
            <v>Gastro</v>
          </cell>
          <cell r="K102" t="str">
            <v>600</v>
          </cell>
          <cell r="L102">
            <v>43831</v>
          </cell>
          <cell r="M102">
            <v>45131.652037037034</v>
          </cell>
          <cell r="N102">
            <v>45133.765555555554</v>
          </cell>
          <cell r="O102" t="str">
            <v>GDKT-2023070061</v>
          </cell>
          <cell r="P102" t="str">
            <v>Major</v>
          </cell>
          <cell r="Q102" t="str">
            <v>BSA, FCT</v>
          </cell>
          <cell r="R102">
            <v>2076</v>
          </cell>
          <cell r="S102">
            <v>45152</v>
          </cell>
          <cell r="U102" t="str">
            <v>No</v>
          </cell>
          <cell r="AC102" t="str">
            <v>Hanoi Medical University\FMSV2023070061</v>
          </cell>
          <cell r="AD102" t="str">
            <v>FFAP0062</v>
          </cell>
          <cell r="AE102" t="str">
            <v>waiting confirm</v>
          </cell>
          <cell r="AF102" t="str">
            <v xml:space="preserve">3. Tender process </v>
          </cell>
          <cell r="AG102" t="str">
            <v>Under tender process</v>
          </cell>
          <cell r="AH102" t="str">
            <v>Inspection</v>
          </cell>
          <cell r="AI102" t="str">
            <v>Awating Parts billing</v>
          </cell>
          <cell r="AL102">
            <v>45148.707086817129</v>
          </cell>
          <cell r="AM102" t="str">
            <v>thang</v>
          </cell>
          <cell r="AN102">
            <v>33</v>
          </cell>
          <cell r="AO102">
            <v>18</v>
          </cell>
          <cell r="AP102" t="str">
            <v>-</v>
          </cell>
        </row>
        <row r="103">
          <cell r="B103" t="str">
            <v>FMSV2023070016</v>
          </cell>
          <cell r="C103" t="str">
            <v>Government</v>
          </cell>
          <cell r="D103" t="str">
            <v>Northwestern Nghe An hospital</v>
          </cell>
          <cell r="F103" t="str">
            <v>Hanoi</v>
          </cell>
          <cell r="G103">
            <v>42593</v>
          </cell>
          <cell r="H103" t="str">
            <v>EG-250WR5</v>
          </cell>
          <cell r="I103" t="str">
            <v>1G202K277</v>
          </cell>
          <cell r="J103" t="str">
            <v>Gastro</v>
          </cell>
          <cell r="K103" t="str">
            <v>250</v>
          </cell>
          <cell r="M103">
            <v>45117.496076388888</v>
          </cell>
          <cell r="N103">
            <v>45118.473437499997</v>
          </cell>
          <cell r="O103" t="str">
            <v>GDKT-2023070016</v>
          </cell>
          <cell r="P103" t="str">
            <v>Major</v>
          </cell>
          <cell r="Q103" t="str">
            <v>FSA, BSA, FCT, DEC</v>
          </cell>
          <cell r="R103">
            <v>1868</v>
          </cell>
          <cell r="S103">
            <v>45126</v>
          </cell>
          <cell r="AC103" t="str">
            <v>Northwestern Nghe An hospital\FMSV2023070016</v>
          </cell>
          <cell r="AD103" t="str">
            <v>Thang</v>
          </cell>
          <cell r="AE103" t="str">
            <v>waiting confirm</v>
          </cell>
          <cell r="AF103" t="str">
            <v>2. Dealer working with end user</v>
          </cell>
          <cell r="AG103" t="str">
            <v>Under repair</v>
          </cell>
          <cell r="AH103" t="str">
            <v>Inspection</v>
          </cell>
          <cell r="AI103" t="str">
            <v>Awating Contract billing</v>
          </cell>
          <cell r="AL103">
            <v>45126.831044189814</v>
          </cell>
          <cell r="AM103" t="str">
            <v>FFAP0104</v>
          </cell>
          <cell r="AN103">
            <v>43</v>
          </cell>
          <cell r="AO103">
            <v>36</v>
          </cell>
          <cell r="AP103" t="str">
            <v>-</v>
          </cell>
        </row>
        <row r="104">
          <cell r="B104" t="str">
            <v>FMSV2023070066</v>
          </cell>
          <cell r="C104" t="str">
            <v>Government</v>
          </cell>
          <cell r="D104" t="str">
            <v>DA NANG HOSPITAL</v>
          </cell>
          <cell r="E104" t="str">
            <v>ETC</v>
          </cell>
          <cell r="F104" t="str">
            <v>HCM</v>
          </cell>
          <cell r="G104">
            <v>42676</v>
          </cell>
          <cell r="H104" t="str">
            <v>EG-530FP</v>
          </cell>
          <cell r="I104" t="str">
            <v>1G374K023</v>
          </cell>
          <cell r="J104" t="str">
            <v>Gastro</v>
          </cell>
          <cell r="K104" t="str">
            <v>530</v>
          </cell>
          <cell r="L104">
            <v>43040</v>
          </cell>
          <cell r="M104">
            <v>45133.482546296298</v>
          </cell>
          <cell r="N104">
            <v>45133.639837962961</v>
          </cell>
          <cell r="O104" t="str">
            <v>GDKT-2023070066</v>
          </cell>
          <cell r="P104" t="str">
            <v>Major</v>
          </cell>
          <cell r="Q104" t="str">
            <v>ISA, BSA, FSA, FSB, VCA, PCB</v>
          </cell>
          <cell r="R104">
            <v>8920</v>
          </cell>
          <cell r="S104">
            <v>45135</v>
          </cell>
          <cell r="AC104" t="str">
            <v>DA NANG HOSPITAL\FMSV2023070066</v>
          </cell>
          <cell r="AD104" t="str">
            <v>thongle</v>
          </cell>
          <cell r="AE104" t="str">
            <v>waiting confirm</v>
          </cell>
          <cell r="AF104" t="str">
            <v>2. Dealer working with end user</v>
          </cell>
          <cell r="AG104" t="str">
            <v>FFVN received items</v>
          </cell>
          <cell r="AH104" t="str">
            <v>Inspection</v>
          </cell>
          <cell r="AI104" t="str">
            <v>Awating Contract billing</v>
          </cell>
          <cell r="AL104">
            <v>45138.750664236111</v>
          </cell>
          <cell r="AM104" t="str">
            <v>FFAP0104</v>
          </cell>
          <cell r="AN104">
            <v>31</v>
          </cell>
          <cell r="AO104">
            <v>29</v>
          </cell>
          <cell r="AP104" t="str">
            <v>-</v>
          </cell>
        </row>
        <row r="105">
          <cell r="B105" t="str">
            <v>FMSV2023070067</v>
          </cell>
          <cell r="C105" t="str">
            <v>Government</v>
          </cell>
          <cell r="D105" t="str">
            <v>DA NANG HOSPITAL</v>
          </cell>
          <cell r="E105" t="str">
            <v>ETC</v>
          </cell>
          <cell r="F105" t="str">
            <v>HCM</v>
          </cell>
          <cell r="G105">
            <v>42676</v>
          </cell>
          <cell r="H105" t="str">
            <v>EC-530WI3</v>
          </cell>
          <cell r="I105" t="str">
            <v>1C642K104</v>
          </cell>
          <cell r="J105" t="str">
            <v>Colono</v>
          </cell>
          <cell r="K105" t="str">
            <v>530</v>
          </cell>
          <cell r="L105">
            <v>43040</v>
          </cell>
          <cell r="M105">
            <v>45133.482349537036</v>
          </cell>
          <cell r="N105">
            <v>45133.549629629626</v>
          </cell>
          <cell r="O105" t="str">
            <v>GDKT-2023070067</v>
          </cell>
          <cell r="P105" t="str">
            <v>Major</v>
          </cell>
          <cell r="Q105" t="str">
            <v>ISA, BSA, FSA, FSB, VCA, PCB</v>
          </cell>
          <cell r="R105">
            <v>10515</v>
          </cell>
          <cell r="S105">
            <v>45135</v>
          </cell>
          <cell r="AC105" t="str">
            <v>DA NANG HOSPITAL\FMSV2023070067</v>
          </cell>
          <cell r="AD105" t="str">
            <v>thongle</v>
          </cell>
          <cell r="AE105" t="str">
            <v>waiting confirm</v>
          </cell>
          <cell r="AF105" t="str">
            <v>2. Dealer working with end user</v>
          </cell>
          <cell r="AG105" t="str">
            <v>FFVN received items</v>
          </cell>
          <cell r="AH105" t="str">
            <v>Inspection</v>
          </cell>
          <cell r="AI105" t="str">
            <v>Awating Contract billing</v>
          </cell>
          <cell r="AL105">
            <v>45138.750433437497</v>
          </cell>
          <cell r="AM105" t="str">
            <v>FFAP0104</v>
          </cell>
          <cell r="AN105">
            <v>31</v>
          </cell>
          <cell r="AO105">
            <v>29</v>
          </cell>
          <cell r="AP105" t="str">
            <v>-</v>
          </cell>
        </row>
        <row r="106">
          <cell r="B106" t="str">
            <v>FMSV2023070068</v>
          </cell>
          <cell r="C106" t="str">
            <v>FF asset</v>
          </cell>
          <cell r="D106" t="str">
            <v>FUJIFILM Vietnam Co., Ltd.</v>
          </cell>
          <cell r="F106" t="str">
            <v>Hanoi</v>
          </cell>
          <cell r="G106">
            <v>41689</v>
          </cell>
          <cell r="H106" t="str">
            <v>EC-201WI</v>
          </cell>
          <cell r="I106" t="str">
            <v>RC328A035</v>
          </cell>
          <cell r="J106" t="str">
            <v>Colono</v>
          </cell>
          <cell r="K106" t="str">
            <v>201</v>
          </cell>
          <cell r="L106">
            <v>42054</v>
          </cell>
          <cell r="M106">
            <v>45133</v>
          </cell>
          <cell r="N106">
            <v>45133</v>
          </cell>
          <cell r="P106" t="str">
            <v>Minor</v>
          </cell>
          <cell r="Q106" t="str">
            <v>DWA</v>
          </cell>
          <cell r="S106" t="str">
            <v>FOC</v>
          </cell>
          <cell r="U106" t="str">
            <v>No</v>
          </cell>
          <cell r="AC106" t="str">
            <v>FUJIFILM Vietnam Co., Ltd\FMSV2023070068</v>
          </cell>
          <cell r="AD106" t="str">
            <v>FFAP0062</v>
          </cell>
          <cell r="AE106" t="str">
            <v>Completed repair</v>
          </cell>
          <cell r="AG106" t="str">
            <v>FF Asset, remove out pending list, make plan for FF asset separately</v>
          </cell>
          <cell r="AH106" t="str">
            <v>Authorization</v>
          </cell>
          <cell r="AI106" t="str">
            <v>Awating Parts billing</v>
          </cell>
          <cell r="AJ106" t="str">
            <v>Approval</v>
          </cell>
          <cell r="AL106">
            <v>45167.510797905095</v>
          </cell>
          <cell r="AM106" t="str">
            <v>thang</v>
          </cell>
          <cell r="AN106">
            <v>31</v>
          </cell>
          <cell r="AO106" t="str">
            <v>-</v>
          </cell>
          <cell r="AP106" t="str">
            <v>-</v>
          </cell>
        </row>
        <row r="107">
          <cell r="B107" t="str">
            <v>FMSV2023040060</v>
          </cell>
          <cell r="C107" t="str">
            <v>Government</v>
          </cell>
          <cell r="D107" t="str">
            <v>Quang Ninh Obstetrics And Pediatrics Hospital</v>
          </cell>
          <cell r="F107" t="str">
            <v>Hanoi</v>
          </cell>
          <cell r="G107">
            <v>43393</v>
          </cell>
          <cell r="H107" t="str">
            <v>ER-530S2</v>
          </cell>
          <cell r="I107" t="str">
            <v>3Y196K006</v>
          </cell>
          <cell r="J107" t="str">
            <v>Broncho</v>
          </cell>
          <cell r="K107" t="str">
            <v>530</v>
          </cell>
          <cell r="L107">
            <v>43758</v>
          </cell>
          <cell r="M107">
            <v>45035.726412037038</v>
          </cell>
          <cell r="N107">
            <v>45041.701342592591</v>
          </cell>
          <cell r="O107" t="str">
            <v>GDKT-2304078</v>
          </cell>
          <cell r="P107" t="str">
            <v>Major</v>
          </cell>
          <cell r="Q107" t="str">
            <v>RBS, ISA, BSA</v>
          </cell>
          <cell r="R107">
            <v>9371</v>
          </cell>
          <cell r="S107">
            <v>45043</v>
          </cell>
          <cell r="AC107" t="str">
            <v>Quang Ninh Obstetrics And Pediatrics Hospital\FMSV2023040060</v>
          </cell>
          <cell r="AD107" t="str">
            <v>Thang</v>
          </cell>
          <cell r="AE107" t="str">
            <v>waiting confirm</v>
          </cell>
          <cell r="AF107" t="str">
            <v>2. Dealer working with end user</v>
          </cell>
          <cell r="AG107" t="str">
            <v>FFVN received items</v>
          </cell>
          <cell r="AH107" t="str">
            <v>Inspection</v>
          </cell>
          <cell r="AI107" t="str">
            <v>Awating Contract billing</v>
          </cell>
          <cell r="AL107">
            <v>45075.53267709491</v>
          </cell>
          <cell r="AM107" t="str">
            <v>thongle</v>
          </cell>
          <cell r="AN107">
            <v>101</v>
          </cell>
          <cell r="AO107">
            <v>95</v>
          </cell>
          <cell r="AP107" t="str">
            <v>-</v>
          </cell>
        </row>
        <row r="108">
          <cell r="B108" t="str">
            <v>FMSV2023050047</v>
          </cell>
          <cell r="C108" t="str">
            <v>Government</v>
          </cell>
          <cell r="D108" t="str">
            <v>Thai Binh Hospital</v>
          </cell>
          <cell r="E108" t="str">
            <v>Promed</v>
          </cell>
          <cell r="F108" t="str">
            <v>Hanoi</v>
          </cell>
          <cell r="G108">
            <v>42830</v>
          </cell>
          <cell r="H108" t="str">
            <v>EB-530S</v>
          </cell>
          <cell r="I108" t="str">
            <v>1B083K279</v>
          </cell>
          <cell r="J108" t="str">
            <v>Broncho</v>
          </cell>
          <cell r="K108" t="str">
            <v>530</v>
          </cell>
          <cell r="L108">
            <v>43195</v>
          </cell>
          <cell r="M108">
            <v>45069.586261574077</v>
          </cell>
          <cell r="N108">
            <v>45070.773182870369</v>
          </cell>
          <cell r="O108" t="str">
            <v>GDKT-2023050047</v>
          </cell>
          <cell r="P108" t="str">
            <v>Major</v>
          </cell>
          <cell r="Q108" t="str">
            <v>CHA, FCT</v>
          </cell>
          <cell r="R108">
            <v>7203</v>
          </cell>
          <cell r="S108">
            <v>45082</v>
          </cell>
          <cell r="AC108" t="str">
            <v>Thai Binh Hospital\FMSV2023050047</v>
          </cell>
          <cell r="AD108" t="str">
            <v>FFAP0062</v>
          </cell>
          <cell r="AE108" t="str">
            <v>waiting confirm</v>
          </cell>
          <cell r="AF108" t="str">
            <v>2. Dealer working with end user</v>
          </cell>
          <cell r="AG108" t="str">
            <v>Under tender process</v>
          </cell>
          <cell r="AH108" t="str">
            <v>Inspection</v>
          </cell>
          <cell r="AI108" t="str">
            <v>Awating Contract billing</v>
          </cell>
          <cell r="AL108">
            <v>45083.551294942132</v>
          </cell>
          <cell r="AM108" t="str">
            <v>FFAP0066</v>
          </cell>
          <cell r="AN108">
            <v>77</v>
          </cell>
          <cell r="AO108">
            <v>68</v>
          </cell>
          <cell r="AP108" t="str">
            <v>-</v>
          </cell>
        </row>
        <row r="109">
          <cell r="B109" t="str">
            <v>FMSV2023050048</v>
          </cell>
          <cell r="C109" t="str">
            <v>Government</v>
          </cell>
          <cell r="D109" t="str">
            <v>Thai Binh Hospital</v>
          </cell>
          <cell r="E109" t="str">
            <v>Promed</v>
          </cell>
          <cell r="F109" t="str">
            <v>Hanoi</v>
          </cell>
          <cell r="G109">
            <v>42805</v>
          </cell>
          <cell r="H109" t="str">
            <v>EB-530S</v>
          </cell>
          <cell r="I109" t="str">
            <v>1B083K278</v>
          </cell>
          <cell r="J109" t="str">
            <v>Broncho</v>
          </cell>
          <cell r="K109" t="str">
            <v>530</v>
          </cell>
          <cell r="L109">
            <v>43170</v>
          </cell>
          <cell r="M109">
            <v>45069.58693287037</v>
          </cell>
          <cell r="N109">
            <v>45071.507256944446</v>
          </cell>
          <cell r="O109" t="str">
            <v>GDKT-2023050048</v>
          </cell>
          <cell r="P109" t="str">
            <v>Major</v>
          </cell>
          <cell r="Q109" t="str">
            <v>CHA, FCT, PCB</v>
          </cell>
          <cell r="R109">
            <v>7203</v>
          </cell>
          <cell r="S109">
            <v>45084</v>
          </cell>
          <cell r="AC109" t="str">
            <v>Thai Binh Hospital\FMSV2023050048</v>
          </cell>
          <cell r="AD109" t="str">
            <v>FFAP0062</v>
          </cell>
          <cell r="AE109" t="str">
            <v>waiting confirm</v>
          </cell>
          <cell r="AF109" t="str">
            <v>2. Dealer working with end user</v>
          </cell>
          <cell r="AG109" t="str">
            <v>Under tender process</v>
          </cell>
          <cell r="AH109" t="str">
            <v>Inspection</v>
          </cell>
          <cell r="AI109" t="str">
            <v>Awating Contract billing</v>
          </cell>
          <cell r="AL109">
            <v>45084.456524039349</v>
          </cell>
          <cell r="AM109" t="str">
            <v>FFAP0066</v>
          </cell>
          <cell r="AN109">
            <v>77</v>
          </cell>
          <cell r="AO109">
            <v>66</v>
          </cell>
          <cell r="AP109" t="str">
            <v>-</v>
          </cell>
        </row>
        <row r="110">
          <cell r="B110" t="str">
            <v>FMSV2023070074</v>
          </cell>
          <cell r="C110" t="str">
            <v>Government</v>
          </cell>
          <cell r="D110" t="str">
            <v>Tuyen Quang General Hospital</v>
          </cell>
          <cell r="E110" t="str">
            <v>Promed</v>
          </cell>
          <cell r="F110" t="str">
            <v>Hanoi</v>
          </cell>
          <cell r="H110" t="str">
            <v>EC-201WI</v>
          </cell>
          <cell r="I110" t="str">
            <v>RC328A025</v>
          </cell>
          <cell r="J110" t="str">
            <v>Colono</v>
          </cell>
          <cell r="K110" t="str">
            <v>201</v>
          </cell>
          <cell r="L110">
            <v>43150</v>
          </cell>
          <cell r="M110">
            <v>45135.679594907408</v>
          </cell>
          <cell r="N110">
            <v>45135.779143518521</v>
          </cell>
          <cell r="O110" t="str">
            <v>GDKT-2023070074</v>
          </cell>
          <cell r="P110" t="str">
            <v>Major</v>
          </cell>
          <cell r="Q110" t="str">
            <v>BSA</v>
          </cell>
          <cell r="R110">
            <v>977</v>
          </cell>
          <cell r="S110">
            <v>45145</v>
          </cell>
          <cell r="U110" t="str">
            <v>No</v>
          </cell>
          <cell r="AC110" t="str">
            <v>Tuyen Quang General Hospital\FMSV2023070074</v>
          </cell>
          <cell r="AD110" t="str">
            <v>Thang</v>
          </cell>
          <cell r="AE110" t="str">
            <v>waiting confirm</v>
          </cell>
          <cell r="AF110" t="str">
            <v>2. Dealer working with end user</v>
          </cell>
          <cell r="AG110" t="str">
            <v>Dealer send quote to Customer</v>
          </cell>
          <cell r="AH110" t="str">
            <v>Inspection</v>
          </cell>
          <cell r="AI110" t="str">
            <v>Awating Contract billing</v>
          </cell>
          <cell r="AL110">
            <v>45145.82336072917</v>
          </cell>
          <cell r="AM110" t="str">
            <v>FFAP0104</v>
          </cell>
          <cell r="AN110">
            <v>29</v>
          </cell>
          <cell r="AO110">
            <v>23</v>
          </cell>
          <cell r="AP110" t="str">
            <v>-</v>
          </cell>
        </row>
        <row r="111">
          <cell r="B111" t="str">
            <v>FMSV2023070075</v>
          </cell>
          <cell r="C111" t="str">
            <v>Government</v>
          </cell>
          <cell r="D111" t="str">
            <v>Tuyen Quang General Hospital</v>
          </cell>
          <cell r="E111" t="str">
            <v>Promed</v>
          </cell>
          <cell r="F111" t="str">
            <v>Hanoi</v>
          </cell>
          <cell r="G111">
            <v>42700</v>
          </cell>
          <cell r="H111" t="str">
            <v>EC-530WL3</v>
          </cell>
          <cell r="I111" t="str">
            <v>1C643K926</v>
          </cell>
          <cell r="J111" t="str">
            <v>Colono</v>
          </cell>
          <cell r="K111" t="str">
            <v>530</v>
          </cell>
          <cell r="L111">
            <v>43066</v>
          </cell>
          <cell r="M111">
            <v>45135.680104166669</v>
          </cell>
          <cell r="N111">
            <v>45135.821527777778</v>
          </cell>
          <cell r="O111" t="str">
            <v>GDKT-2023070075</v>
          </cell>
          <cell r="P111" t="str">
            <v>Major</v>
          </cell>
          <cell r="Q111" t="str">
            <v>CHA, FSA, FSB, LGB, OSA</v>
          </cell>
          <cell r="R111">
            <v>15980</v>
          </cell>
          <cell r="S111">
            <v>45145</v>
          </cell>
          <cell r="U111" t="str">
            <v>ac</v>
          </cell>
          <cell r="AC111" t="str">
            <v>Tuyen Quang General Hospital\FMSV2023070075</v>
          </cell>
          <cell r="AD111" t="str">
            <v>Thang</v>
          </cell>
          <cell r="AE111" t="str">
            <v>waiting confirm</v>
          </cell>
          <cell r="AF111" t="str">
            <v>2. Dealer working with end user</v>
          </cell>
          <cell r="AG111" t="str">
            <v>Dealer send quote to Customer</v>
          </cell>
          <cell r="AH111" t="str">
            <v>Inspection</v>
          </cell>
          <cell r="AI111" t="str">
            <v>Awating Contract billing</v>
          </cell>
          <cell r="AL111">
            <v>45145.823672199076</v>
          </cell>
          <cell r="AM111" t="str">
            <v>FFAP0104</v>
          </cell>
          <cell r="AN111">
            <v>29</v>
          </cell>
          <cell r="AO111">
            <v>23</v>
          </cell>
          <cell r="AP111" t="str">
            <v>-</v>
          </cell>
        </row>
        <row r="112">
          <cell r="B112" t="str">
            <v>FMSV2023070076</v>
          </cell>
          <cell r="C112" t="str">
            <v>FF asset</v>
          </cell>
          <cell r="D112" t="str">
            <v>FTYO - Loaner Asset</v>
          </cell>
          <cell r="F112" t="str">
            <v>Hanoi</v>
          </cell>
          <cell r="G112">
            <v>41923</v>
          </cell>
          <cell r="H112" t="str">
            <v>EC-600WI</v>
          </cell>
          <cell r="I112" t="str">
            <v>1C692K141</v>
          </cell>
          <cell r="J112" t="str">
            <v>Colono</v>
          </cell>
          <cell r="K112" t="str">
            <v>600</v>
          </cell>
          <cell r="L112">
            <v>43749</v>
          </cell>
          <cell r="M112">
            <v>45138.52171296296</v>
          </cell>
          <cell r="N112">
            <v>45140.468888888892</v>
          </cell>
          <cell r="P112" t="str">
            <v>Major</v>
          </cell>
          <cell r="Q112" t="str">
            <v>FSB, VCA</v>
          </cell>
          <cell r="U112" t="str">
            <v>No</v>
          </cell>
          <cell r="AC112" t="str">
            <v>FTYO - Loaner Asset\FMSV2023070076</v>
          </cell>
          <cell r="AD112" t="str">
            <v>FFAP0070</v>
          </cell>
          <cell r="AE112" t="str">
            <v>under inspection</v>
          </cell>
          <cell r="AG112" t="str">
            <v>FF Asset, remove out pending list, make plan for FF asset separately</v>
          </cell>
          <cell r="AH112" t="str">
            <v>Inspection</v>
          </cell>
          <cell r="AI112" t="str">
            <v>Waiting for Next Process Available</v>
          </cell>
          <cell r="AL112">
            <v>45140.468971516202</v>
          </cell>
          <cell r="AM112" t="str">
            <v>FFAP0070</v>
          </cell>
          <cell r="AN112">
            <v>28</v>
          </cell>
          <cell r="AO112" t="str">
            <v>-</v>
          </cell>
          <cell r="AP112" t="str">
            <v>-</v>
          </cell>
        </row>
        <row r="113">
          <cell r="B113" t="str">
            <v>FMSV2023070077</v>
          </cell>
          <cell r="C113" t="str">
            <v>FF asset</v>
          </cell>
          <cell r="D113" t="str">
            <v>FUJIFILM Vietnam Co., Ltd.</v>
          </cell>
          <cell r="F113" t="str">
            <v>Hanoi</v>
          </cell>
          <cell r="G113">
            <v>41924</v>
          </cell>
          <cell r="H113" t="str">
            <v>EG-600WR</v>
          </cell>
          <cell r="I113" t="str">
            <v>1G391K315</v>
          </cell>
          <cell r="J113" t="str">
            <v>Gastro</v>
          </cell>
          <cell r="K113" t="str">
            <v>600</v>
          </cell>
          <cell r="L113">
            <v>42288</v>
          </cell>
          <cell r="M113">
            <v>45138.52238425926</v>
          </cell>
          <cell r="N113">
            <v>45140.469467592593</v>
          </cell>
          <cell r="P113" t="str">
            <v>Major</v>
          </cell>
          <cell r="Q113" t="str">
            <v>FSB, VCA</v>
          </cell>
          <cell r="U113" t="str">
            <v>No</v>
          </cell>
          <cell r="AC113" t="str">
            <v>FUJIFILM Vietnam Co., Ltd\FMSV2023070077</v>
          </cell>
          <cell r="AD113" t="str">
            <v>Thang</v>
          </cell>
          <cell r="AE113" t="str">
            <v>under inspection</v>
          </cell>
          <cell r="AG113" t="str">
            <v>FF Asset, remove out pending list, make plan for FF asset separately</v>
          </cell>
          <cell r="AH113" t="str">
            <v>Inspection</v>
          </cell>
          <cell r="AI113" t="str">
            <v>Waiting for Next Process Available</v>
          </cell>
          <cell r="AL113">
            <v>45140.469547604167</v>
          </cell>
          <cell r="AM113" t="str">
            <v>FFAP0070</v>
          </cell>
          <cell r="AN113">
            <v>28</v>
          </cell>
          <cell r="AO113" t="str">
            <v>-</v>
          </cell>
          <cell r="AP113" t="str">
            <v>-</v>
          </cell>
        </row>
        <row r="114">
          <cell r="B114" t="str">
            <v>FMSV2023070078</v>
          </cell>
          <cell r="C114" t="str">
            <v>Government</v>
          </cell>
          <cell r="D114" t="str">
            <v>Bac Giang Hospital</v>
          </cell>
          <cell r="F114" t="str">
            <v>Hanoi</v>
          </cell>
          <cell r="G114">
            <v>44578</v>
          </cell>
          <cell r="H114" t="str">
            <v>EG-600WR</v>
          </cell>
          <cell r="I114" t="str">
            <v>9G391K076</v>
          </cell>
          <cell r="J114" t="str">
            <v>Gastro</v>
          </cell>
          <cell r="K114" t="str">
            <v>600</v>
          </cell>
          <cell r="L114">
            <v>44943</v>
          </cell>
          <cell r="M114">
            <v>45138.524282407408</v>
          </cell>
          <cell r="N114">
            <v>45147.482847222222</v>
          </cell>
          <cell r="O114" t="str">
            <v>GDKT-2023070078</v>
          </cell>
          <cell r="P114" t="str">
            <v>Major</v>
          </cell>
          <cell r="Q114" t="str">
            <v>BSA, CLN</v>
          </cell>
          <cell r="S114" t="str">
            <v>FOC</v>
          </cell>
          <cell r="U114" t="str">
            <v>No</v>
          </cell>
          <cell r="AC114" t="str">
            <v>Bac Giang Hospital\FMSV2023070078</v>
          </cell>
          <cell r="AD114" t="str">
            <v>Thang</v>
          </cell>
          <cell r="AE114" t="str">
            <v>waiting for part</v>
          </cell>
          <cell r="AG114" t="str">
            <v>Waiting for part</v>
          </cell>
          <cell r="AH114" t="str">
            <v>Inspection</v>
          </cell>
          <cell r="AI114" t="str">
            <v>Awating Parts billing</v>
          </cell>
          <cell r="AL114">
            <v>45148.72900741898</v>
          </cell>
          <cell r="AM114" t="str">
            <v>thang</v>
          </cell>
          <cell r="AN114">
            <v>28</v>
          </cell>
          <cell r="AO114" t="str">
            <v>-</v>
          </cell>
          <cell r="AP114" t="str">
            <v>-</v>
          </cell>
        </row>
        <row r="115">
          <cell r="B115" t="str">
            <v>FMSV2023070079</v>
          </cell>
          <cell r="C115" t="str">
            <v>Government</v>
          </cell>
          <cell r="D115" t="str">
            <v>Kon Tum Provincial General Hospital</v>
          </cell>
          <cell r="E115" t="str">
            <v>ETC</v>
          </cell>
          <cell r="F115" t="str">
            <v>HCM</v>
          </cell>
          <cell r="G115">
            <v>43372</v>
          </cell>
          <cell r="H115" t="str">
            <v>EG-530WR</v>
          </cell>
          <cell r="I115" t="str">
            <v>4G361K372</v>
          </cell>
          <cell r="J115" t="str">
            <v>Gastro</v>
          </cell>
          <cell r="K115" t="str">
            <v>530</v>
          </cell>
          <cell r="L115">
            <v>43737</v>
          </cell>
          <cell r="M115">
            <v>45138.555868055555</v>
          </cell>
          <cell r="N115">
            <v>45138.556284722225</v>
          </cell>
          <cell r="O115" t="str">
            <v>GDKT-2023070079</v>
          </cell>
          <cell r="P115" t="str">
            <v>Major</v>
          </cell>
          <cell r="Q115" t="str">
            <v>DEC, CHA, BSA, ANGL</v>
          </cell>
          <cell r="R115">
            <v>4689</v>
          </cell>
          <cell r="S115">
            <v>45138</v>
          </cell>
          <cell r="AC115" t="str">
            <v>Kon Tum Provincial General Hospital\FMSV2023070079</v>
          </cell>
          <cell r="AD115" t="str">
            <v>FFAP0104</v>
          </cell>
          <cell r="AE115" t="str">
            <v>waiting confirm</v>
          </cell>
          <cell r="AF115" t="str">
            <v>2. Dealer working with end user</v>
          </cell>
          <cell r="AG115" t="str">
            <v>FFVN received items</v>
          </cell>
          <cell r="AH115" t="str">
            <v>Inspection</v>
          </cell>
          <cell r="AI115" t="str">
            <v>Awating Contract billing</v>
          </cell>
          <cell r="AL115">
            <v>45138.718312858793</v>
          </cell>
          <cell r="AM115" t="str">
            <v>FFAP0104</v>
          </cell>
          <cell r="AN115">
            <v>28</v>
          </cell>
          <cell r="AO115">
            <v>28</v>
          </cell>
          <cell r="AP115" t="str">
            <v>-</v>
          </cell>
        </row>
        <row r="116">
          <cell r="B116" t="str">
            <v>FMSV2023070080</v>
          </cell>
          <cell r="C116" t="str">
            <v>Government</v>
          </cell>
          <cell r="D116" t="str">
            <v>Kon Tum Provincial General Hospital</v>
          </cell>
          <cell r="E116" t="str">
            <v>ETC</v>
          </cell>
          <cell r="F116" t="str">
            <v>HCM</v>
          </cell>
          <cell r="G116">
            <v>43372</v>
          </cell>
          <cell r="H116" t="str">
            <v>EC-530WL3</v>
          </cell>
          <cell r="I116" t="str">
            <v>2C643K264</v>
          </cell>
          <cell r="J116" t="str">
            <v>Colono</v>
          </cell>
          <cell r="K116" t="str">
            <v>530</v>
          </cell>
          <cell r="L116">
            <v>43737</v>
          </cell>
          <cell r="M116">
            <v>45138.55704861111</v>
          </cell>
          <cell r="N116">
            <v>45138.558611111112</v>
          </cell>
          <cell r="O116" t="str">
            <v>GDKT-2023070080</v>
          </cell>
          <cell r="P116" t="str">
            <v>Major</v>
          </cell>
          <cell r="Q116" t="str">
            <v>BSA, FSA, DEC</v>
          </cell>
          <cell r="R116">
            <v>2837</v>
          </cell>
          <cell r="S116">
            <v>45138</v>
          </cell>
          <cell r="AC116" t="str">
            <v>Kon Tum Provincial General Hospital\FMSV2023070080</v>
          </cell>
          <cell r="AD116" t="str">
            <v>FFAP0104</v>
          </cell>
          <cell r="AE116" t="str">
            <v>waiting confirm</v>
          </cell>
          <cell r="AF116" t="str">
            <v>2. Dealer working with end user</v>
          </cell>
          <cell r="AG116" t="str">
            <v>FFVN received items</v>
          </cell>
          <cell r="AH116" t="str">
            <v>Inspection</v>
          </cell>
          <cell r="AI116" t="str">
            <v>Awating Contract billing</v>
          </cell>
          <cell r="AL116">
            <v>45138.718620902779</v>
          </cell>
          <cell r="AM116" t="str">
            <v>FFAP0104</v>
          </cell>
          <cell r="AN116">
            <v>28</v>
          </cell>
          <cell r="AO116">
            <v>28</v>
          </cell>
          <cell r="AP116" t="str">
            <v>-</v>
          </cell>
        </row>
        <row r="117">
          <cell r="B117" t="str">
            <v>FMSV2023070082</v>
          </cell>
          <cell r="C117" t="str">
            <v>Government</v>
          </cell>
          <cell r="D117" t="str">
            <v>Vinh Duc General Hospital</v>
          </cell>
          <cell r="E117" t="str">
            <v>ETC</v>
          </cell>
          <cell r="F117" t="str">
            <v>HCM</v>
          </cell>
          <cell r="G117">
            <v>43920</v>
          </cell>
          <cell r="H117" t="str">
            <v>EC-530WL3</v>
          </cell>
          <cell r="I117" t="str">
            <v>5C643K343</v>
          </cell>
          <cell r="J117" t="str">
            <v>Colono</v>
          </cell>
          <cell r="K117" t="str">
            <v>530</v>
          </cell>
          <cell r="L117">
            <v>44285</v>
          </cell>
          <cell r="M117">
            <v>45138.730879629627</v>
          </cell>
          <cell r="N117">
            <v>45140.671180555553</v>
          </cell>
          <cell r="O117" t="str">
            <v>GDKT-2023070082</v>
          </cell>
          <cell r="P117" t="str">
            <v>Major</v>
          </cell>
          <cell r="Q117" t="str">
            <v>FSA, BSA</v>
          </cell>
          <cell r="R117">
            <v>2892</v>
          </cell>
          <cell r="S117">
            <v>45145</v>
          </cell>
          <cell r="U117" t="str">
            <v>No</v>
          </cell>
          <cell r="AC117" t="str">
            <v>Vinh Duc General Hospital\FMSV2023070082</v>
          </cell>
          <cell r="AD117" t="str">
            <v>thongle</v>
          </cell>
          <cell r="AE117" t="str">
            <v>waiting confirm</v>
          </cell>
          <cell r="AF117" t="str">
            <v>2. Dealer working with end user</v>
          </cell>
          <cell r="AG117" t="str">
            <v>Waiting for part</v>
          </cell>
          <cell r="AH117" t="str">
            <v>Inspection</v>
          </cell>
          <cell r="AI117" t="str">
            <v>Awating Contract billing</v>
          </cell>
          <cell r="AL117">
            <v>45145.565236041664</v>
          </cell>
          <cell r="AM117" t="str">
            <v>FFAP0104</v>
          </cell>
          <cell r="AN117">
            <v>28</v>
          </cell>
          <cell r="AO117">
            <v>23</v>
          </cell>
          <cell r="AP117" t="str">
            <v>-</v>
          </cell>
        </row>
        <row r="118">
          <cell r="B118" t="str">
            <v>FMSV2023070083</v>
          </cell>
          <cell r="C118" t="str">
            <v>Private</v>
          </cell>
          <cell r="D118" t="str">
            <v>Thien Hanh Hospital</v>
          </cell>
          <cell r="E118" t="str">
            <v>ETC</v>
          </cell>
          <cell r="F118" t="str">
            <v>HCM</v>
          </cell>
          <cell r="G118">
            <v>42921</v>
          </cell>
          <cell r="H118" t="str">
            <v>EG-530NW</v>
          </cell>
          <cell r="I118" t="str">
            <v>1G366K152</v>
          </cell>
          <cell r="J118" t="str">
            <v>Gastro</v>
          </cell>
          <cell r="K118" t="str">
            <v>530</v>
          </cell>
          <cell r="L118">
            <v>43286</v>
          </cell>
          <cell r="M118">
            <v>45138.730949074074</v>
          </cell>
          <cell r="N118">
            <v>45140.665601851855</v>
          </cell>
          <cell r="O118" t="str">
            <v>GDKT-2023070083</v>
          </cell>
          <cell r="P118" t="str">
            <v>Major</v>
          </cell>
          <cell r="Q118" t="str">
            <v>ISA, FSA</v>
          </cell>
          <cell r="R118">
            <v>8857</v>
          </cell>
          <cell r="S118">
            <v>45145</v>
          </cell>
          <cell r="U118" t="str">
            <v>No</v>
          </cell>
          <cell r="AC118" t="str">
            <v>Thien Hanh hospital\FMSV2023070083</v>
          </cell>
          <cell r="AD118" t="str">
            <v>thongle</v>
          </cell>
          <cell r="AE118" t="str">
            <v>waiting confirm</v>
          </cell>
          <cell r="AF118" t="str">
            <v>2. Dealer working with end user</v>
          </cell>
          <cell r="AG118" t="str">
            <v>FFVN received items</v>
          </cell>
          <cell r="AH118" t="str">
            <v>Inspection</v>
          </cell>
          <cell r="AI118" t="str">
            <v>Awating Contract billing</v>
          </cell>
          <cell r="AL118">
            <v>45145.565519374999</v>
          </cell>
          <cell r="AM118" t="str">
            <v>FFAP0104</v>
          </cell>
          <cell r="AN118">
            <v>28</v>
          </cell>
          <cell r="AO118">
            <v>23</v>
          </cell>
          <cell r="AP118" t="str">
            <v>-</v>
          </cell>
        </row>
        <row r="119">
          <cell r="B119" t="str">
            <v>FMSV2023070084</v>
          </cell>
          <cell r="C119" t="str">
            <v>Private</v>
          </cell>
          <cell r="D119" t="str">
            <v>Thien Hanh Hospital</v>
          </cell>
          <cell r="E119" t="str">
            <v>ETC</v>
          </cell>
          <cell r="F119" t="str">
            <v>HCM</v>
          </cell>
          <cell r="G119">
            <v>43852</v>
          </cell>
          <cell r="H119" t="str">
            <v>EC-720R/I</v>
          </cell>
          <cell r="I119" t="str">
            <v>1C741K168</v>
          </cell>
          <cell r="J119" t="str">
            <v>Colono</v>
          </cell>
          <cell r="K119" t="str">
            <v>720</v>
          </cell>
          <cell r="L119">
            <v>44218</v>
          </cell>
          <cell r="M119">
            <v>45138.73101851852</v>
          </cell>
          <cell r="N119">
            <v>45140.660173611112</v>
          </cell>
          <cell r="O119" t="str">
            <v>GDKT-2023070084</v>
          </cell>
          <cell r="P119" t="str">
            <v>Major</v>
          </cell>
          <cell r="Q119" t="str">
            <v>FSA, BSA</v>
          </cell>
          <cell r="R119">
            <v>3091</v>
          </cell>
          <cell r="S119">
            <v>45145</v>
          </cell>
          <cell r="U119" t="str">
            <v>No</v>
          </cell>
          <cell r="AC119" t="str">
            <v>Thien Hanh hospital\FMSV2023070084</v>
          </cell>
          <cell r="AD119" t="str">
            <v>thongle</v>
          </cell>
          <cell r="AE119" t="str">
            <v>waiting confirm</v>
          </cell>
          <cell r="AF119" t="str">
            <v>2. Dealer working with end user</v>
          </cell>
          <cell r="AG119" t="str">
            <v>FFVN received items</v>
          </cell>
          <cell r="AH119" t="str">
            <v>Inspection</v>
          </cell>
          <cell r="AI119" t="str">
            <v>Awating Contract billing</v>
          </cell>
          <cell r="AL119">
            <v>45145.565778634256</v>
          </cell>
          <cell r="AM119" t="str">
            <v>FFAP0104</v>
          </cell>
          <cell r="AN119">
            <v>28</v>
          </cell>
          <cell r="AO119">
            <v>23</v>
          </cell>
          <cell r="AP119" t="str">
            <v>-</v>
          </cell>
        </row>
        <row r="120">
          <cell r="B120" t="str">
            <v>FMSV2023080002</v>
          </cell>
          <cell r="C120" t="str">
            <v>Government</v>
          </cell>
          <cell r="D120" t="str">
            <v>Hanoi Medical University Hospital</v>
          </cell>
          <cell r="E120" t="str">
            <v>Trang Thi</v>
          </cell>
          <cell r="F120" t="str">
            <v>Hanoi</v>
          </cell>
          <cell r="G120">
            <v>43466</v>
          </cell>
          <cell r="H120" t="str">
            <v>VP-4450HD</v>
          </cell>
          <cell r="I120" t="str">
            <v>3V567K036</v>
          </cell>
          <cell r="J120" t="str">
            <v>Processor</v>
          </cell>
          <cell r="K120" t="str">
            <v>4450</v>
          </cell>
          <cell r="L120">
            <v>43831</v>
          </cell>
          <cell r="M120">
            <v>45139.668333333335</v>
          </cell>
          <cell r="N120">
            <v>45140.550902777781</v>
          </cell>
          <cell r="O120" t="str">
            <v>FFVN-23080028R</v>
          </cell>
          <cell r="Q120" t="str">
            <v>PCB</v>
          </cell>
          <cell r="S120" t="str">
            <v>WARRANTY</v>
          </cell>
          <cell r="U120" t="str">
            <v>No</v>
          </cell>
          <cell r="AC120" t="str">
            <v>Hanoi Medical University\FMSV2023080002</v>
          </cell>
          <cell r="AD120" t="str">
            <v>Thang</v>
          </cell>
          <cell r="AE120" t="str">
            <v>LP/waiting for part</v>
          </cell>
          <cell r="AF120" t="str">
            <v>Approved: 10-Aug-23 Warranty</v>
          </cell>
          <cell r="AG120" t="str">
            <v>Waiting for part</v>
          </cell>
          <cell r="AH120" t="str">
            <v>Inspection</v>
          </cell>
          <cell r="AI120" t="str">
            <v>Parts on Order</v>
          </cell>
          <cell r="AL120">
            <v>45148.68487488426</v>
          </cell>
          <cell r="AM120" t="str">
            <v>thang</v>
          </cell>
          <cell r="AN120">
            <v>27</v>
          </cell>
          <cell r="AO120" t="str">
            <v>-</v>
          </cell>
          <cell r="AP120" t="str">
            <v>-</v>
          </cell>
        </row>
        <row r="121">
          <cell r="B121" t="str">
            <v>FMSV2023080003</v>
          </cell>
          <cell r="C121" t="str">
            <v>Government</v>
          </cell>
          <cell r="D121" t="str">
            <v>Phu Tho General Hospital</v>
          </cell>
          <cell r="F121" t="str">
            <v>Hanoi</v>
          </cell>
          <cell r="G121">
            <v>45028</v>
          </cell>
          <cell r="H121" t="str">
            <v>EG-530WR</v>
          </cell>
          <cell r="I121" t="str">
            <v>JG361K553</v>
          </cell>
          <cell r="J121" t="str">
            <v>Gastro</v>
          </cell>
          <cell r="K121" t="str">
            <v>530</v>
          </cell>
          <cell r="L121">
            <v>45394</v>
          </cell>
          <cell r="M121">
            <v>45139.791435185187</v>
          </cell>
          <cell r="N121">
            <v>45146.529606481483</v>
          </cell>
          <cell r="O121" t="str">
            <v>FFVN-2308029</v>
          </cell>
          <cell r="P121" t="str">
            <v>Major</v>
          </cell>
          <cell r="Q121" t="str">
            <v>FCT, CHA, FSA, VCA</v>
          </cell>
          <cell r="S121" t="str">
            <v>WARRANTY</v>
          </cell>
          <cell r="U121" t="str">
            <v>No</v>
          </cell>
          <cell r="AC121" t="str">
            <v>Phu Tho General Hospital\FMSV2023080003</v>
          </cell>
          <cell r="AD121" t="str">
            <v>tranminh</v>
          </cell>
          <cell r="AE121" t="str">
            <v>waiting for part</v>
          </cell>
          <cell r="AF121" t="str">
            <v xml:space="preserve">Approved: 10-Aug-23. Warranty Parts. </v>
          </cell>
          <cell r="AG121" t="str">
            <v>Waiting for part</v>
          </cell>
          <cell r="AH121" t="str">
            <v>Inspection</v>
          </cell>
          <cell r="AI121" t="str">
            <v>Parts on Order</v>
          </cell>
          <cell r="AL121">
            <v>45148.699228275465</v>
          </cell>
          <cell r="AM121" t="str">
            <v>thongle</v>
          </cell>
          <cell r="AN121">
            <v>27</v>
          </cell>
          <cell r="AO121" t="str">
            <v>-</v>
          </cell>
          <cell r="AP121" t="str">
            <v>-</v>
          </cell>
        </row>
        <row r="122">
          <cell r="B122" t="str">
            <v>FMSV2023080004</v>
          </cell>
          <cell r="C122" t="str">
            <v>Government</v>
          </cell>
          <cell r="D122" t="str">
            <v>Phu Tho General Hospital</v>
          </cell>
          <cell r="F122" t="str">
            <v>Hanoi</v>
          </cell>
          <cell r="G122">
            <v>45028</v>
          </cell>
          <cell r="H122" t="str">
            <v>EC-530WL3</v>
          </cell>
          <cell r="I122" t="str">
            <v>KC643K011</v>
          </cell>
          <cell r="J122" t="str">
            <v>Colono</v>
          </cell>
          <cell r="K122" t="str">
            <v>530</v>
          </cell>
          <cell r="L122">
            <v>45394</v>
          </cell>
          <cell r="M122">
            <v>45139.791886574072</v>
          </cell>
          <cell r="N122">
            <v>45146.671018518522</v>
          </cell>
          <cell r="O122" t="str">
            <v>FFVN-2308030</v>
          </cell>
          <cell r="P122" t="str">
            <v>Major</v>
          </cell>
          <cell r="Q122" t="str">
            <v>WGA, CHA, VCA</v>
          </cell>
          <cell r="S122" t="str">
            <v>WARRANTY</v>
          </cell>
          <cell r="U122" t="str">
            <v>No</v>
          </cell>
          <cell r="AC122" t="str">
            <v>Phu Tho General Hospital\FMSV2023080004</v>
          </cell>
          <cell r="AD122" t="str">
            <v>tranminh</v>
          </cell>
          <cell r="AE122" t="str">
            <v>waiting for part</v>
          </cell>
          <cell r="AF122" t="str">
            <v xml:space="preserve">Approved: 10-Aug-23. Warranty Parts. </v>
          </cell>
          <cell r="AG122" t="str">
            <v>Waiting for part</v>
          </cell>
          <cell r="AH122" t="str">
            <v>Inspection</v>
          </cell>
          <cell r="AI122" t="str">
            <v>Parts on Order</v>
          </cell>
          <cell r="AL122">
            <v>45148.688562916665</v>
          </cell>
          <cell r="AM122" t="str">
            <v>thang</v>
          </cell>
          <cell r="AN122">
            <v>27</v>
          </cell>
          <cell r="AO122" t="str">
            <v>-</v>
          </cell>
          <cell r="AP122" t="str">
            <v>-</v>
          </cell>
        </row>
        <row r="123">
          <cell r="B123" t="str">
            <v>FMSV2023080006</v>
          </cell>
          <cell r="C123" t="str">
            <v>Government</v>
          </cell>
          <cell r="D123" t="str">
            <v>HOA BINH GENERAL HOSPITAL</v>
          </cell>
          <cell r="F123" t="str">
            <v>Hanoi</v>
          </cell>
          <cell r="G123">
            <v>42530</v>
          </cell>
          <cell r="H123" t="str">
            <v>EG-530FP</v>
          </cell>
          <cell r="I123" t="str">
            <v>1G374K042</v>
          </cell>
          <cell r="J123" t="str">
            <v>Gastro</v>
          </cell>
          <cell r="K123" t="str">
            <v>530</v>
          </cell>
          <cell r="L123">
            <v>42912</v>
          </cell>
          <cell r="M123">
            <v>45140.625011574077</v>
          </cell>
          <cell r="N123">
            <v>45147.535983796297</v>
          </cell>
          <cell r="O123" t="str">
            <v>FFVN-2308032R</v>
          </cell>
          <cell r="P123" t="str">
            <v>Major</v>
          </cell>
          <cell r="Q123" t="str">
            <v>FCT, CHA</v>
          </cell>
          <cell r="S123" t="str">
            <v>WARRANTY</v>
          </cell>
          <cell r="U123" t="str">
            <v>No</v>
          </cell>
          <cell r="AD123" t="str">
            <v>tranminh</v>
          </cell>
          <cell r="AE123" t="str">
            <v>waiting for part</v>
          </cell>
          <cell r="AF123" t="str">
            <v xml:space="preserve">Approved: 18-Aug-23. Warranty Parts. </v>
          </cell>
          <cell r="AG123" t="str">
            <v>Waiting for part</v>
          </cell>
          <cell r="AH123" t="str">
            <v>Inspection</v>
          </cell>
          <cell r="AI123" t="str">
            <v>Waiting for Parts</v>
          </cell>
          <cell r="AL123">
            <v>45153.54692724537</v>
          </cell>
          <cell r="AM123" t="str">
            <v>thang</v>
          </cell>
          <cell r="AN123">
            <v>26</v>
          </cell>
          <cell r="AO123" t="str">
            <v>-</v>
          </cell>
          <cell r="AP123" t="str">
            <v>-</v>
          </cell>
        </row>
        <row r="124">
          <cell r="B124" t="str">
            <v>FMSV2023080008</v>
          </cell>
          <cell r="C124" t="str">
            <v>Government</v>
          </cell>
          <cell r="D124" t="str">
            <v>Thai Binh city general hospital</v>
          </cell>
          <cell r="F124" t="str">
            <v>Hanoi</v>
          </cell>
          <cell r="G124">
            <v>45006</v>
          </cell>
          <cell r="H124" t="str">
            <v>EG-530WR</v>
          </cell>
          <cell r="I124" t="str">
            <v>LG361K344</v>
          </cell>
          <cell r="J124" t="str">
            <v>Gastro</v>
          </cell>
          <cell r="K124" t="str">
            <v>530</v>
          </cell>
          <cell r="L124">
            <v>45372</v>
          </cell>
          <cell r="M124">
            <v>45141.720381944448</v>
          </cell>
          <cell r="N124">
            <v>45146.741828703707</v>
          </cell>
          <cell r="O124" t="str">
            <v>FFVN-2308031</v>
          </cell>
          <cell r="P124" t="str">
            <v>Major</v>
          </cell>
          <cell r="Q124" t="str">
            <v>CHA, BSA, VCA</v>
          </cell>
          <cell r="S124" t="str">
            <v>WARRANTY</v>
          </cell>
          <cell r="U124" t="str">
            <v>No</v>
          </cell>
          <cell r="AC124" t="str">
            <v>Thai Binh city general hospital\FMSV2023080008</v>
          </cell>
          <cell r="AD124" t="str">
            <v>tranminh</v>
          </cell>
          <cell r="AE124" t="str">
            <v>waiting for part</v>
          </cell>
          <cell r="AF124" t="str">
            <v xml:space="preserve">Approved: 10-Aug-23. Warranty Parts. </v>
          </cell>
          <cell r="AG124" t="str">
            <v>Waiting for part</v>
          </cell>
          <cell r="AH124" t="str">
            <v>Inspection</v>
          </cell>
          <cell r="AI124" t="str">
            <v>Parts on Order</v>
          </cell>
          <cell r="AL124">
            <v>45148.699405370367</v>
          </cell>
          <cell r="AM124" t="str">
            <v>thongle</v>
          </cell>
          <cell r="AN124">
            <v>25</v>
          </cell>
          <cell r="AO124" t="str">
            <v>-</v>
          </cell>
          <cell r="AP124" t="str">
            <v>-</v>
          </cell>
        </row>
        <row r="125">
          <cell r="B125" t="str">
            <v>FMSV2023080012</v>
          </cell>
          <cell r="C125" t="str">
            <v>Government</v>
          </cell>
          <cell r="D125" t="str">
            <v>Tuyen Quang General Hospital</v>
          </cell>
          <cell r="E125" t="str">
            <v>Promed</v>
          </cell>
          <cell r="F125" t="str">
            <v>Hanoi</v>
          </cell>
          <cell r="H125" t="str">
            <v>EG-201FP</v>
          </cell>
          <cell r="I125" t="str">
            <v>RG229A399</v>
          </cell>
          <cell r="J125" t="str">
            <v>Gastro</v>
          </cell>
          <cell r="K125" t="str">
            <v>201</v>
          </cell>
          <cell r="L125">
            <v>43150</v>
          </cell>
          <cell r="M125">
            <v>45142.502685185187</v>
          </cell>
          <cell r="N125">
            <v>45147.659687500003</v>
          </cell>
          <cell r="O125" t="str">
            <v>GDKT-2023080012</v>
          </cell>
          <cell r="P125" t="str">
            <v>Major</v>
          </cell>
          <cell r="Q125" t="str">
            <v>CHA, FCT, BSA, FSA, FSB, PCB</v>
          </cell>
          <cell r="R125">
            <v>9872</v>
          </cell>
          <cell r="S125">
            <v>45152</v>
          </cell>
          <cell r="U125" t="str">
            <v>No</v>
          </cell>
          <cell r="AC125" t="str">
            <v>Tuyen Quang General Hospital\FMSV2023080012</v>
          </cell>
          <cell r="AD125" t="str">
            <v>tranminh</v>
          </cell>
          <cell r="AE125" t="str">
            <v>waiting confirm</v>
          </cell>
          <cell r="AF125" t="str">
            <v>2. Dealer working with end user</v>
          </cell>
          <cell r="AG125" t="str">
            <v>Dealer send quote to Customer</v>
          </cell>
          <cell r="AH125" t="str">
            <v>Inspection</v>
          </cell>
          <cell r="AI125" t="str">
            <v>Awating Parts billing</v>
          </cell>
          <cell r="AL125">
            <v>45148.729205451389</v>
          </cell>
          <cell r="AM125" t="str">
            <v>thang</v>
          </cell>
          <cell r="AN125">
            <v>24</v>
          </cell>
          <cell r="AO125">
            <v>18</v>
          </cell>
          <cell r="AP125" t="str">
            <v>-</v>
          </cell>
        </row>
        <row r="126">
          <cell r="B126" t="str">
            <v>FMSV2023080014</v>
          </cell>
          <cell r="C126" t="str">
            <v>Government</v>
          </cell>
          <cell r="D126" t="str">
            <v>Bach Mai Hospital</v>
          </cell>
          <cell r="E126" t="str">
            <v>Trang Thi</v>
          </cell>
          <cell r="F126" t="str">
            <v>Hanoi</v>
          </cell>
          <cell r="G126">
            <v>44250</v>
          </cell>
          <cell r="H126" t="str">
            <v>EG-600WR</v>
          </cell>
          <cell r="I126" t="str">
            <v>7G391K123</v>
          </cell>
          <cell r="J126" t="str">
            <v>Gastro</v>
          </cell>
          <cell r="K126" t="str">
            <v>600</v>
          </cell>
          <cell r="L126">
            <v>44621</v>
          </cell>
          <cell r="M126">
            <v>45145.570960648147</v>
          </cell>
          <cell r="N126">
            <v>45148.519305555557</v>
          </cell>
          <cell r="O126" t="str">
            <v>GDKT-2023080014</v>
          </cell>
          <cell r="P126" t="str">
            <v>Major</v>
          </cell>
          <cell r="Q126" t="str">
            <v>BSA, ANGL, DWA, FSA, FSB</v>
          </cell>
          <cell r="U126" t="str">
            <v>No</v>
          </cell>
          <cell r="AC126" t="str">
            <v>Bach Mai Hospital\FMSV2023080014</v>
          </cell>
          <cell r="AD126" t="str">
            <v>FFAP0070</v>
          </cell>
          <cell r="AE126" t="str">
            <v>prepairing quotation</v>
          </cell>
          <cell r="AG126" t="str">
            <v>FFVN send quote to Dealer</v>
          </cell>
          <cell r="AH126" t="str">
            <v>Inspection</v>
          </cell>
          <cell r="AI126" t="str">
            <v>Awating Parts billing</v>
          </cell>
          <cell r="AL126">
            <v>45149.773263171293</v>
          </cell>
          <cell r="AM126" t="str">
            <v>thang</v>
          </cell>
          <cell r="AN126">
            <v>23</v>
          </cell>
          <cell r="AO126" t="str">
            <v>-</v>
          </cell>
          <cell r="AP126" t="str">
            <v>-</v>
          </cell>
        </row>
        <row r="127">
          <cell r="B127" t="str">
            <v>FMSV2023050034</v>
          </cell>
          <cell r="C127" t="str">
            <v>Government</v>
          </cell>
          <cell r="D127" t="str">
            <v>Thai Nguyen General Hospital</v>
          </cell>
          <cell r="E127" t="str">
            <v>Promed</v>
          </cell>
          <cell r="F127" t="str">
            <v>Hanoi</v>
          </cell>
          <cell r="G127">
            <v>43523</v>
          </cell>
          <cell r="H127" t="str">
            <v>EC-250WL5</v>
          </cell>
          <cell r="I127" t="str">
            <v>3C309K012</v>
          </cell>
          <cell r="J127" t="str">
            <v>Colono</v>
          </cell>
          <cell r="K127" t="str">
            <v>250</v>
          </cell>
          <cell r="L127">
            <v>43888</v>
          </cell>
          <cell r="M127">
            <v>45061.769814814812</v>
          </cell>
          <cell r="N127">
            <v>45068.567060185182</v>
          </cell>
          <cell r="O127" t="str">
            <v>GDKT-2023050034</v>
          </cell>
          <cell r="P127" t="str">
            <v>Minor</v>
          </cell>
          <cell r="Q127" t="str">
            <v>DWA, DTA</v>
          </cell>
          <cell r="R127">
            <v>235</v>
          </cell>
          <cell r="S127">
            <v>45082</v>
          </cell>
          <cell r="AC127" t="str">
            <v>Thai Nguyen General Hospital\FMSV2023050034</v>
          </cell>
          <cell r="AD127" t="str">
            <v>FFAP0070</v>
          </cell>
          <cell r="AE127" t="str">
            <v>waiting confirm</v>
          </cell>
          <cell r="AF127" t="str">
            <v>2. Dealer working with end user</v>
          </cell>
          <cell r="AG127" t="str">
            <v>Under repair</v>
          </cell>
          <cell r="AH127" t="str">
            <v>Inspection</v>
          </cell>
          <cell r="AI127" t="str">
            <v>Awating Contract billing</v>
          </cell>
          <cell r="AL127">
            <v>45085.736418935187</v>
          </cell>
          <cell r="AM127" t="str">
            <v>thang</v>
          </cell>
          <cell r="AN127">
            <v>83</v>
          </cell>
          <cell r="AO127">
            <v>68</v>
          </cell>
          <cell r="AP127" t="str">
            <v>-</v>
          </cell>
        </row>
        <row r="128">
          <cell r="B128" t="str">
            <v>FMSV2023050035</v>
          </cell>
          <cell r="C128" t="str">
            <v>Government</v>
          </cell>
          <cell r="D128" t="str">
            <v>Thai Nguyen General Hospital</v>
          </cell>
          <cell r="E128" t="str">
            <v>Promed</v>
          </cell>
          <cell r="F128" t="str">
            <v>Hanoi</v>
          </cell>
          <cell r="G128">
            <v>43494</v>
          </cell>
          <cell r="H128" t="str">
            <v>EC-250WL5</v>
          </cell>
          <cell r="I128" t="str">
            <v>3c309k028</v>
          </cell>
          <cell r="J128" t="str">
            <v>Colono</v>
          </cell>
          <cell r="K128" t="str">
            <v>250</v>
          </cell>
          <cell r="L128">
            <v>43859</v>
          </cell>
          <cell r="M128">
            <v>45061.770335648151</v>
          </cell>
          <cell r="N128">
            <v>45068.660555555558</v>
          </cell>
          <cell r="O128" t="str">
            <v>GDKT-2023050035</v>
          </cell>
          <cell r="P128" t="str">
            <v>Major</v>
          </cell>
          <cell r="Q128" t="str">
            <v>PCB, BSA</v>
          </cell>
          <cell r="R128">
            <v>2342</v>
          </cell>
          <cell r="S128">
            <v>45082</v>
          </cell>
          <cell r="AC128" t="str">
            <v>Thai Nguyen General Hospital\FMSV2023050035</v>
          </cell>
          <cell r="AD128" t="str">
            <v>Thang</v>
          </cell>
          <cell r="AE128" t="str">
            <v>waiting confirm</v>
          </cell>
          <cell r="AF128" t="str">
            <v>2. Dealer working with end user</v>
          </cell>
          <cell r="AG128" t="str">
            <v>FFVN received items</v>
          </cell>
          <cell r="AH128" t="str">
            <v>Inspection</v>
          </cell>
          <cell r="AI128" t="str">
            <v>Awating Contract billing</v>
          </cell>
          <cell r="AL128">
            <v>45085.736572256945</v>
          </cell>
          <cell r="AM128" t="str">
            <v>thang</v>
          </cell>
          <cell r="AN128">
            <v>83</v>
          </cell>
          <cell r="AO128">
            <v>68</v>
          </cell>
          <cell r="AP128" t="str">
            <v>-</v>
          </cell>
        </row>
        <row r="129">
          <cell r="B129" t="str">
            <v>FMSV2023070065</v>
          </cell>
          <cell r="C129" t="str">
            <v>Government</v>
          </cell>
          <cell r="D129" t="str">
            <v>UONG BI HOSPITAL</v>
          </cell>
          <cell r="F129" t="str">
            <v>Hanoi</v>
          </cell>
          <cell r="G129">
            <v>42324</v>
          </cell>
          <cell r="H129" t="str">
            <v>EC-530WI3</v>
          </cell>
          <cell r="I129" t="str">
            <v>1C642K107</v>
          </cell>
          <cell r="J129" t="str">
            <v>Colono</v>
          </cell>
          <cell r="K129" t="str">
            <v>530</v>
          </cell>
          <cell r="L129">
            <v>42699</v>
          </cell>
          <cell r="M129">
            <v>45132.745972222219</v>
          </cell>
          <cell r="N129">
            <v>45133.50167824074</v>
          </cell>
          <cell r="O129" t="str">
            <v>GDKT-2023070065</v>
          </cell>
          <cell r="P129" t="str">
            <v>Major</v>
          </cell>
          <cell r="Q129" t="str">
            <v>FSA, DWA, BSA, NOZ, VCA, FSB</v>
          </cell>
          <cell r="R129">
            <v>4306</v>
          </cell>
          <cell r="S129">
            <v>45135</v>
          </cell>
          <cell r="AC129" t="str">
            <v>UONG BI HOSPITAL\FMSV2023070065</v>
          </cell>
          <cell r="AD129" t="str">
            <v>Thang</v>
          </cell>
          <cell r="AE129" t="str">
            <v>waiting confirm</v>
          </cell>
          <cell r="AF129" t="str">
            <v>2. Dealer working with end user</v>
          </cell>
          <cell r="AG129" t="str">
            <v>FFVN received items</v>
          </cell>
          <cell r="AH129" t="str">
            <v>Inspection</v>
          </cell>
          <cell r="AI129" t="str">
            <v>Awating Contract billing</v>
          </cell>
          <cell r="AL129">
            <v>45138.751963344905</v>
          </cell>
          <cell r="AM129" t="str">
            <v>FFAP0104</v>
          </cell>
          <cell r="AN129">
            <v>32</v>
          </cell>
          <cell r="AO129">
            <v>29</v>
          </cell>
          <cell r="AP129" t="str">
            <v>-</v>
          </cell>
        </row>
        <row r="130">
          <cell r="B130" t="str">
            <v>FMSV2023040024</v>
          </cell>
          <cell r="C130" t="str">
            <v>Government</v>
          </cell>
          <cell r="D130" t="str">
            <v>Vietnam – Cuba Donghoi Friendship Hospital</v>
          </cell>
          <cell r="E130" t="str">
            <v>Promed</v>
          </cell>
          <cell r="F130" t="str">
            <v>Hanoi</v>
          </cell>
          <cell r="G130">
            <v>43891</v>
          </cell>
          <cell r="H130" t="str">
            <v>EG-760R</v>
          </cell>
          <cell r="I130" t="str">
            <v>6G402K258</v>
          </cell>
          <cell r="J130" t="str">
            <v>Gastro</v>
          </cell>
          <cell r="K130" t="str">
            <v>760</v>
          </cell>
          <cell r="L130">
            <v>44256</v>
          </cell>
          <cell r="M130">
            <v>45027.637928240743</v>
          </cell>
          <cell r="N130">
            <v>45030.752847222226</v>
          </cell>
          <cell r="O130" t="str">
            <v>GDKT-2304071</v>
          </cell>
          <cell r="P130" t="str">
            <v>Major</v>
          </cell>
          <cell r="Q130" t="str">
            <v>CHA, FCT, FSB</v>
          </cell>
          <cell r="R130">
            <v>6238</v>
          </cell>
          <cell r="S130">
            <v>45044</v>
          </cell>
          <cell r="AC130" t="str">
            <v>Vietnam – Cuba Donghoi Friendship Hospital\FMSV2023040024</v>
          </cell>
          <cell r="AD130" t="str">
            <v>FFAP0070</v>
          </cell>
          <cell r="AE130" t="str">
            <v>waiting confirm</v>
          </cell>
          <cell r="AF130" t="str">
            <v>2. Dealer working with end user</v>
          </cell>
          <cell r="AG130" t="str">
            <v>Dealer send quote to Customer</v>
          </cell>
          <cell r="AH130" t="str">
            <v>Inspection</v>
          </cell>
          <cell r="AI130" t="str">
            <v>Awating Parts billing</v>
          </cell>
          <cell r="AL130">
            <v>45162.468478877316</v>
          </cell>
          <cell r="AM130" t="str">
            <v>thang</v>
          </cell>
          <cell r="AN130">
            <v>107</v>
          </cell>
          <cell r="AO130">
            <v>94</v>
          </cell>
          <cell r="AP130" t="str">
            <v>-</v>
          </cell>
        </row>
        <row r="131">
          <cell r="B131" t="str">
            <v>FMSV2023080019</v>
          </cell>
          <cell r="C131" t="str">
            <v>Government</v>
          </cell>
          <cell r="D131" t="str">
            <v>Bach Mai Hospital</v>
          </cell>
          <cell r="E131" t="str">
            <v>Trang Thi</v>
          </cell>
          <cell r="F131" t="str">
            <v>Hanoi</v>
          </cell>
          <cell r="G131">
            <v>43702</v>
          </cell>
          <cell r="H131" t="str">
            <v>EC-590WL4</v>
          </cell>
          <cell r="I131" t="str">
            <v>1C666K567</v>
          </cell>
          <cell r="J131" t="str">
            <v>Colono</v>
          </cell>
          <cell r="K131" t="str">
            <v>590</v>
          </cell>
          <cell r="L131">
            <v>44068</v>
          </cell>
          <cell r="M131">
            <v>45145.57304398148</v>
          </cell>
          <cell r="N131">
            <v>45152.563217592593</v>
          </cell>
          <cell r="O131" t="str">
            <v>TR-2023080019</v>
          </cell>
          <cell r="P131" t="str">
            <v>Minor</v>
          </cell>
          <cell r="Q131" t="str">
            <v>DWA</v>
          </cell>
          <cell r="S131" t="str">
            <v>FOC</v>
          </cell>
          <cell r="U131" t="str">
            <v>No</v>
          </cell>
          <cell r="AC131" t="str">
            <v>Bach Mai Hospital\FMSV2023080019 (FOC DW)</v>
          </cell>
          <cell r="AD131" t="str">
            <v>tranminh</v>
          </cell>
          <cell r="AE131" t="str">
            <v>waiting for part</v>
          </cell>
          <cell r="AF131" t="str">
            <v>FOC</v>
          </cell>
          <cell r="AG131" t="str">
            <v>Waiting for part</v>
          </cell>
          <cell r="AH131" t="str">
            <v>Inspection</v>
          </cell>
          <cell r="AI131" t="str">
            <v>Awating Parts billing</v>
          </cell>
          <cell r="AL131">
            <v>45152.84792320602</v>
          </cell>
          <cell r="AM131" t="str">
            <v>thang</v>
          </cell>
          <cell r="AN131">
            <v>23</v>
          </cell>
          <cell r="AO131" t="str">
            <v>-</v>
          </cell>
          <cell r="AP131" t="str">
            <v>-</v>
          </cell>
        </row>
        <row r="132">
          <cell r="B132" t="str">
            <v>FMSV2023040025</v>
          </cell>
          <cell r="C132" t="str">
            <v>Government</v>
          </cell>
          <cell r="D132" t="str">
            <v>Vietnam – Cuba Donghoi Friendship Hospital</v>
          </cell>
          <cell r="E132" t="str">
            <v>Promed</v>
          </cell>
          <cell r="F132" t="str">
            <v>Hanoi</v>
          </cell>
          <cell r="G132">
            <v>43891</v>
          </cell>
          <cell r="H132" t="str">
            <v>EC-760R-V/I</v>
          </cell>
          <cell r="I132" t="str">
            <v>5C728K054</v>
          </cell>
          <cell r="J132" t="str">
            <v>Colono</v>
          </cell>
          <cell r="K132" t="str">
            <v>760</v>
          </cell>
          <cell r="L132">
            <v>44256</v>
          </cell>
          <cell r="M132">
            <v>45027.638437499998</v>
          </cell>
          <cell r="N132">
            <v>45030.800208333334</v>
          </cell>
          <cell r="O132" t="str">
            <v>GDKT-2304072</v>
          </cell>
          <cell r="P132" t="str">
            <v>Major</v>
          </cell>
          <cell r="Q132" t="str">
            <v>FSA, CHA, DEC, FSB, LGB</v>
          </cell>
          <cell r="R132">
            <v>14180</v>
          </cell>
          <cell r="S132">
            <v>45044</v>
          </cell>
          <cell r="AC132" t="str">
            <v>Vietnam – Cuba Donghoi Friendship Hospital\FMSV2023040025</v>
          </cell>
          <cell r="AD132" t="str">
            <v>FFAP0070</v>
          </cell>
          <cell r="AE132" t="str">
            <v>waiting confirm</v>
          </cell>
          <cell r="AF132" t="str">
            <v>2. Dealer working with end user</v>
          </cell>
          <cell r="AG132" t="str">
            <v>Dealer send quote to Customer</v>
          </cell>
          <cell r="AH132" t="str">
            <v>Inspection</v>
          </cell>
          <cell r="AI132" t="str">
            <v>Awating Contract billing</v>
          </cell>
          <cell r="AL132">
            <v>45133.72479310185</v>
          </cell>
          <cell r="AM132" t="str">
            <v>FFAP0104</v>
          </cell>
          <cell r="AN132">
            <v>107</v>
          </cell>
          <cell r="AO132">
            <v>94</v>
          </cell>
          <cell r="AP132" t="str">
            <v>-</v>
          </cell>
        </row>
        <row r="133">
          <cell r="B133" t="str">
            <v>FMSV2023080022</v>
          </cell>
          <cell r="C133" t="str">
            <v>FF asset</v>
          </cell>
          <cell r="D133" t="str">
            <v>FUJIFILM Vietnam Co., Ltd.</v>
          </cell>
          <cell r="F133" t="str">
            <v>Hanoi</v>
          </cell>
          <cell r="G133">
            <v>40841</v>
          </cell>
          <cell r="H133" t="str">
            <v>XL-4450</v>
          </cell>
          <cell r="I133" t="str">
            <v>1S094A282</v>
          </cell>
          <cell r="J133" t="str">
            <v>Processor</v>
          </cell>
          <cell r="K133" t="str">
            <v>4450</v>
          </cell>
          <cell r="M133">
            <v>45145.574143518519</v>
          </cell>
          <cell r="N133">
            <v>45154.715914351851</v>
          </cell>
          <cell r="P133" t="str">
            <v>Minor</v>
          </cell>
          <cell r="Q133" t="str">
            <v>IRS</v>
          </cell>
          <cell r="U133" t="str">
            <v>No</v>
          </cell>
          <cell r="AC133" t="str">
            <v>FUJIFILM Vietnam Co., Ltd\FMSV2023080022</v>
          </cell>
          <cell r="AD133" t="str">
            <v>tranminh</v>
          </cell>
          <cell r="AE133" t="str">
            <v>LP/under inspection</v>
          </cell>
          <cell r="AG133" t="str">
            <v>FF Asset, remove out pending list, make plan for FF asset separately</v>
          </cell>
          <cell r="AH133" t="str">
            <v>Inspection</v>
          </cell>
          <cell r="AI133" t="str">
            <v>Waiting for Next Process Available</v>
          </cell>
          <cell r="AL133">
            <v>45156.809964814813</v>
          </cell>
          <cell r="AM133" t="str">
            <v>thang</v>
          </cell>
          <cell r="AN133">
            <v>23</v>
          </cell>
          <cell r="AO133" t="str">
            <v>-</v>
          </cell>
          <cell r="AP133" t="str">
            <v>-</v>
          </cell>
        </row>
        <row r="134">
          <cell r="B134" t="str">
            <v>FMSV2023080023</v>
          </cell>
          <cell r="C134" t="str">
            <v>Government</v>
          </cell>
          <cell r="D134" t="str">
            <v>DA NANG HOSPITAL</v>
          </cell>
          <cell r="E134" t="str">
            <v>ETC</v>
          </cell>
          <cell r="F134" t="str">
            <v>HCM</v>
          </cell>
          <cell r="G134">
            <v>41484</v>
          </cell>
          <cell r="H134" t="str">
            <v>EB-530T</v>
          </cell>
          <cell r="I134" t="str">
            <v>3B084A197</v>
          </cell>
          <cell r="J134" t="str">
            <v>Broncho</v>
          </cell>
          <cell r="K134" t="str">
            <v>530</v>
          </cell>
          <cell r="L134">
            <v>41849</v>
          </cell>
          <cell r="M134">
            <v>45145.630196759259</v>
          </cell>
          <cell r="N134">
            <v>45145.631030092591</v>
          </cell>
          <cell r="P134" t="str">
            <v>Major</v>
          </cell>
          <cell r="Q134" t="str">
            <v>VCA, LGB, ISA, FSB</v>
          </cell>
          <cell r="R134">
            <v>9805</v>
          </cell>
          <cell r="S134">
            <v>45145</v>
          </cell>
          <cell r="U134" t="str">
            <v>No</v>
          </cell>
          <cell r="AC134" t="str">
            <v>DA NANG HOSPITAL\FMSV2023080023</v>
          </cell>
          <cell r="AD134" t="str">
            <v>Thong</v>
          </cell>
          <cell r="AE134" t="str">
            <v>waiting confirm</v>
          </cell>
          <cell r="AF134" t="str">
            <v>1. Send quotation to dealer</v>
          </cell>
          <cell r="AG134" t="str">
            <v>FFVN received items</v>
          </cell>
          <cell r="AH134" t="str">
            <v>Inspection</v>
          </cell>
          <cell r="AI134" t="str">
            <v>Awating Contract billing</v>
          </cell>
          <cell r="AL134">
            <v>45145.824380439815</v>
          </cell>
          <cell r="AM134" t="str">
            <v>FFAP0104</v>
          </cell>
          <cell r="AN134">
            <v>23</v>
          </cell>
          <cell r="AO134">
            <v>23</v>
          </cell>
          <cell r="AP134" t="str">
            <v>-</v>
          </cell>
        </row>
        <row r="135">
          <cell r="B135" t="str">
            <v>FMSV2023070027</v>
          </cell>
          <cell r="C135" t="str">
            <v>Private</v>
          </cell>
          <cell r="D135" t="str">
            <v>Vinmec Times City International Hospital</v>
          </cell>
          <cell r="F135" t="str">
            <v>Hanoi</v>
          </cell>
          <cell r="G135">
            <v>43723</v>
          </cell>
          <cell r="H135" t="str">
            <v>EG-760Z</v>
          </cell>
          <cell r="I135" t="str">
            <v>2G403K153</v>
          </cell>
          <cell r="J135" t="str">
            <v>Gastro</v>
          </cell>
          <cell r="K135" t="str">
            <v>760</v>
          </cell>
          <cell r="L135">
            <v>44089</v>
          </cell>
          <cell r="M135">
            <v>45118.572476851848</v>
          </cell>
          <cell r="N135">
            <v>45125.800347222219</v>
          </cell>
          <cell r="O135" t="str">
            <v>GDKT-2023070027</v>
          </cell>
          <cell r="P135" t="str">
            <v>Major</v>
          </cell>
          <cell r="Q135" t="str">
            <v>WJT, FCT, CHA, FSA, BSA</v>
          </cell>
          <cell r="R135">
            <v>16079</v>
          </cell>
          <cell r="S135">
            <v>45131</v>
          </cell>
          <cell r="AC135" t="str">
            <v>Vinmec Times City International Hospital\FMSV2023070027</v>
          </cell>
          <cell r="AD135">
            <v>45140.487623414352</v>
          </cell>
          <cell r="AE135" t="str">
            <v>Transfer to sale team</v>
          </cell>
          <cell r="AF135" t="str">
            <v>RU: . Old Stt: waiting confirm. 2. Dealer working with end user</v>
          </cell>
          <cell r="AG135" t="str">
            <v>Waiting for part</v>
          </cell>
          <cell r="AH135" t="str">
            <v>Inspection</v>
          </cell>
          <cell r="AI135" t="str">
            <v>Awating Contract billing</v>
          </cell>
          <cell r="AL135">
            <v>45140.487623414352</v>
          </cell>
          <cell r="AM135" t="str">
            <v>thang</v>
          </cell>
          <cell r="AN135">
            <v>42</v>
          </cell>
          <cell r="AO135">
            <v>33</v>
          </cell>
          <cell r="AP135" t="str">
            <v>-</v>
          </cell>
        </row>
        <row r="136">
          <cell r="B136" t="str">
            <v>FMSV2023080025</v>
          </cell>
          <cell r="C136" t="str">
            <v>Government</v>
          </cell>
          <cell r="D136" t="str">
            <v>Hanoi Medical University Hospital</v>
          </cell>
          <cell r="E136" t="str">
            <v>Trang Thi</v>
          </cell>
          <cell r="F136" t="str">
            <v>Hanoi</v>
          </cell>
          <cell r="G136">
            <v>43825</v>
          </cell>
          <cell r="H136" t="str">
            <v>EC-600WI</v>
          </cell>
          <cell r="I136" t="str">
            <v>5C692K031</v>
          </cell>
          <cell r="J136" t="str">
            <v>Colono</v>
          </cell>
          <cell r="K136" t="str">
            <v>600</v>
          </cell>
          <cell r="L136">
            <v>44191</v>
          </cell>
          <cell r="M136">
            <v>45145.676134259258</v>
          </cell>
          <cell r="N136">
            <v>45148.523101851853</v>
          </cell>
          <cell r="P136" t="str">
            <v>Minor</v>
          </cell>
          <cell r="Q136" t="str">
            <v>DWA</v>
          </cell>
          <cell r="S136" t="str">
            <v>FOC</v>
          </cell>
          <cell r="U136" t="str">
            <v>No</v>
          </cell>
          <cell r="AC136" t="str">
            <v>Hanoi Medical University\FMSV2023080025</v>
          </cell>
          <cell r="AD136" t="str">
            <v>FFAP0062</v>
          </cell>
          <cell r="AE136" t="str">
            <v>waiting for part</v>
          </cell>
          <cell r="AF136" t="str">
            <v>FOC</v>
          </cell>
          <cell r="AG136" t="str">
            <v>Waiting for part</v>
          </cell>
          <cell r="AH136" t="str">
            <v>Inspection</v>
          </cell>
          <cell r="AI136" t="str">
            <v>Awating Parts billing</v>
          </cell>
          <cell r="AL136">
            <v>45156.776229699077</v>
          </cell>
          <cell r="AM136" t="str">
            <v>thang</v>
          </cell>
          <cell r="AN136">
            <v>23</v>
          </cell>
          <cell r="AO136" t="str">
            <v>-</v>
          </cell>
          <cell r="AP136" t="str">
            <v>-</v>
          </cell>
        </row>
        <row r="137">
          <cell r="B137" t="str">
            <v>FMSV2023080026</v>
          </cell>
          <cell r="C137" t="str">
            <v>Government</v>
          </cell>
          <cell r="D137" t="str">
            <v>Hanoi Medical University Hospital</v>
          </cell>
          <cell r="E137" t="str">
            <v>Trang Thi</v>
          </cell>
          <cell r="F137" t="str">
            <v>Hanoi</v>
          </cell>
          <cell r="G137">
            <v>42753</v>
          </cell>
          <cell r="H137" t="str">
            <v>EC-600WI</v>
          </cell>
          <cell r="I137" t="str">
            <v>1C692K584</v>
          </cell>
          <cell r="J137" t="str">
            <v>Colono</v>
          </cell>
          <cell r="K137" t="str">
            <v>600</v>
          </cell>
          <cell r="L137">
            <v>43118</v>
          </cell>
          <cell r="M137">
            <v>45145.699872685182</v>
          </cell>
          <cell r="N137">
            <v>45152.655451388891</v>
          </cell>
          <cell r="P137" t="str">
            <v>Major</v>
          </cell>
          <cell r="Q137" t="str">
            <v>DRY, FSB, LC</v>
          </cell>
          <cell r="R137">
            <v>2132</v>
          </cell>
          <cell r="S137">
            <v>45161</v>
          </cell>
          <cell r="U137" t="str">
            <v>No</v>
          </cell>
          <cell r="AC137" t="str">
            <v>Hanoi Medical University\FMSV2023080026</v>
          </cell>
          <cell r="AD137" t="str">
            <v>FFAP0062</v>
          </cell>
          <cell r="AE137" t="str">
            <v>waiting confirm</v>
          </cell>
          <cell r="AF137" t="str">
            <v xml:space="preserve">3. Tender process </v>
          </cell>
          <cell r="AG137" t="str">
            <v>Under tender process</v>
          </cell>
          <cell r="AH137" t="str">
            <v>Inspection</v>
          </cell>
          <cell r="AI137" t="str">
            <v>Awating Parts billing</v>
          </cell>
          <cell r="AL137">
            <v>45156.774055520837</v>
          </cell>
          <cell r="AM137" t="str">
            <v>thang</v>
          </cell>
          <cell r="AN137">
            <v>23</v>
          </cell>
          <cell r="AO137">
            <v>11</v>
          </cell>
          <cell r="AP137" t="str">
            <v>-</v>
          </cell>
        </row>
        <row r="138">
          <cell r="B138" t="str">
            <v>FMSV2023080028</v>
          </cell>
          <cell r="C138" t="str">
            <v>Private</v>
          </cell>
          <cell r="D138" t="str">
            <v>Song An Clinic</v>
          </cell>
          <cell r="E138" t="str">
            <v>ETC</v>
          </cell>
          <cell r="F138" t="str">
            <v>HCM</v>
          </cell>
          <cell r="G138">
            <v>42633</v>
          </cell>
          <cell r="H138" t="str">
            <v>EC-600ZW/L</v>
          </cell>
          <cell r="I138" t="str">
            <v>1C695K136</v>
          </cell>
          <cell r="J138" t="str">
            <v>Colono</v>
          </cell>
          <cell r="K138" t="str">
            <v>600</v>
          </cell>
          <cell r="L138">
            <v>42998</v>
          </cell>
          <cell r="M138">
            <v>45146.47246527778</v>
          </cell>
          <cell r="N138">
            <v>45146.476145833331</v>
          </cell>
          <cell r="O138" t="str">
            <v>GDKT-2023080028</v>
          </cell>
          <cell r="P138" t="str">
            <v>Major</v>
          </cell>
          <cell r="Q138" t="str">
            <v>FSA, DRY, DEC</v>
          </cell>
          <cell r="R138">
            <v>2362</v>
          </cell>
          <cell r="S138">
            <v>45159</v>
          </cell>
          <cell r="U138" t="str">
            <v>No</v>
          </cell>
          <cell r="AC138" t="str">
            <v>Song An Clinic\FMSV2023080028</v>
          </cell>
          <cell r="AD138" t="str">
            <v>thongle</v>
          </cell>
          <cell r="AE138" t="str">
            <v>waiting confirm</v>
          </cell>
          <cell r="AF138" t="str">
            <v>1. Send quotation to dealer</v>
          </cell>
          <cell r="AG138" t="str">
            <v>FFVN received items</v>
          </cell>
          <cell r="AH138" t="str">
            <v>Inspection</v>
          </cell>
          <cell r="AI138" t="str">
            <v>Awating Parts billing</v>
          </cell>
          <cell r="AL138">
            <v>45149.470275092594</v>
          </cell>
          <cell r="AM138" t="str">
            <v>Nguyen</v>
          </cell>
          <cell r="AN138">
            <v>22</v>
          </cell>
          <cell r="AO138">
            <v>13</v>
          </cell>
          <cell r="AP138" t="str">
            <v>-</v>
          </cell>
        </row>
        <row r="139">
          <cell r="B139" t="str">
            <v>FMSV2023080033</v>
          </cell>
          <cell r="C139" t="str">
            <v>Government</v>
          </cell>
          <cell r="D139" t="str">
            <v>Hanoi Medical University Hospital</v>
          </cell>
          <cell r="E139" t="str">
            <v>Trang Thi</v>
          </cell>
          <cell r="F139" t="str">
            <v>Hanoi</v>
          </cell>
          <cell r="G139">
            <v>44533</v>
          </cell>
          <cell r="H139" t="str">
            <v>EG-600WR</v>
          </cell>
          <cell r="I139" t="str">
            <v>9G391K102</v>
          </cell>
          <cell r="J139" t="str">
            <v>Gastro</v>
          </cell>
          <cell r="K139" t="str">
            <v>600</v>
          </cell>
          <cell r="L139">
            <v>44898</v>
          </cell>
          <cell r="M139">
            <v>45146.726898148147</v>
          </cell>
          <cell r="N139">
            <v>45148.593275462961</v>
          </cell>
          <cell r="P139" t="str">
            <v>Major</v>
          </cell>
          <cell r="Q139" t="str">
            <v>DRY, BSA, FCT</v>
          </cell>
          <cell r="R139">
            <v>2332</v>
          </cell>
          <cell r="S139">
            <v>45152</v>
          </cell>
          <cell r="U139" t="str">
            <v>No</v>
          </cell>
          <cell r="AC139" t="str">
            <v>Hanoi Medical University\FMSV2023080033</v>
          </cell>
          <cell r="AD139" t="str">
            <v>Thang</v>
          </cell>
          <cell r="AE139" t="str">
            <v>waiting confirm</v>
          </cell>
          <cell r="AF139" t="str">
            <v xml:space="preserve">3. Tender process </v>
          </cell>
          <cell r="AG139" t="str">
            <v>Under tender process</v>
          </cell>
          <cell r="AH139" t="str">
            <v>Inspection</v>
          </cell>
          <cell r="AI139" t="str">
            <v>Awating Parts billing</v>
          </cell>
          <cell r="AL139">
            <v>45148.660730451389</v>
          </cell>
          <cell r="AM139" t="str">
            <v>thang</v>
          </cell>
          <cell r="AN139">
            <v>22</v>
          </cell>
          <cell r="AO139">
            <v>18</v>
          </cell>
          <cell r="AP139" t="str">
            <v>-</v>
          </cell>
        </row>
        <row r="140">
          <cell r="B140" t="str">
            <v>FMSV2023080035</v>
          </cell>
          <cell r="C140" t="str">
            <v>Government</v>
          </cell>
          <cell r="D140" t="str">
            <v>Hanoi Medical University Hospital</v>
          </cell>
          <cell r="E140" t="str">
            <v>Trang Thi</v>
          </cell>
          <cell r="F140" t="str">
            <v>Hanoi</v>
          </cell>
          <cell r="G140">
            <v>44533</v>
          </cell>
          <cell r="H140" t="str">
            <v>EC-600WI</v>
          </cell>
          <cell r="I140" t="str">
            <v>7C692K031</v>
          </cell>
          <cell r="J140" t="str">
            <v>Colono</v>
          </cell>
          <cell r="K140" t="str">
            <v>600</v>
          </cell>
          <cell r="L140">
            <v>44898</v>
          </cell>
          <cell r="M140">
            <v>45146</v>
          </cell>
          <cell r="N140">
            <v>45154</v>
          </cell>
          <cell r="O140" t="str">
            <v>TR-2023080035</v>
          </cell>
          <cell r="P140" t="str">
            <v>Minor</v>
          </cell>
          <cell r="Q140" t="str">
            <v>DRY, RBS</v>
          </cell>
          <cell r="S140" t="str">
            <v>FOC</v>
          </cell>
          <cell r="U140" t="str">
            <v>No</v>
          </cell>
          <cell r="AC140" t="str">
            <v>Hanoi Medical University\FMSV2023080035</v>
          </cell>
          <cell r="AD140" t="str">
            <v>nguyenminh</v>
          </cell>
          <cell r="AE140" t="str">
            <v>Completed repair</v>
          </cell>
          <cell r="AF140" t="str">
            <v>Approved: 30-Aug-23. FOC</v>
          </cell>
          <cell r="AG140" t="str">
            <v>Waiting for part</v>
          </cell>
          <cell r="AH140" t="str">
            <v>Authorization</v>
          </cell>
          <cell r="AI140" t="str">
            <v>Awating Parts billing</v>
          </cell>
          <cell r="AJ140" t="str">
            <v>Approval</v>
          </cell>
          <cell r="AL140">
            <v>45167.685460023145</v>
          </cell>
          <cell r="AM140" t="str">
            <v>FFAP0062</v>
          </cell>
          <cell r="AN140">
            <v>22</v>
          </cell>
          <cell r="AO140" t="str">
            <v>-</v>
          </cell>
          <cell r="AP140" t="str">
            <v>-</v>
          </cell>
        </row>
        <row r="141">
          <cell r="B141" t="str">
            <v>FMSV2023080038</v>
          </cell>
          <cell r="C141" t="str">
            <v>FF asset</v>
          </cell>
          <cell r="D141" t="str">
            <v>FUJIFILM Vietnam Co., Ltd.</v>
          </cell>
          <cell r="F141" t="str">
            <v>HCM</v>
          </cell>
          <cell r="G141">
            <v>42061</v>
          </cell>
          <cell r="H141" t="str">
            <v>EG-600WR</v>
          </cell>
          <cell r="I141" t="str">
            <v>1G391K524</v>
          </cell>
          <cell r="J141" t="str">
            <v>Gastro</v>
          </cell>
          <cell r="K141" t="str">
            <v>600</v>
          </cell>
          <cell r="L141">
            <v>42426</v>
          </cell>
          <cell r="M141">
            <v>45148.520300925928</v>
          </cell>
          <cell r="N141">
            <v>45149.468900462962</v>
          </cell>
          <cell r="O141" t="str">
            <v>FFVN-2308</v>
          </cell>
          <cell r="P141" t="str">
            <v>Major</v>
          </cell>
          <cell r="Q141" t="str">
            <v>BSA</v>
          </cell>
          <cell r="R141">
            <v>687</v>
          </cell>
          <cell r="S141" t="str">
            <v>FOC</v>
          </cell>
          <cell r="U141" t="str">
            <v>No</v>
          </cell>
          <cell r="AC141" t="str">
            <v>FUJIFILM Vietnam Co., Ltd\FMSV2023080038</v>
          </cell>
          <cell r="AD141" t="str">
            <v>Nguyen</v>
          </cell>
          <cell r="AE141" t="str">
            <v>waiting approved</v>
          </cell>
          <cell r="AF141" t="str">
            <v xml:space="preserve">Warranty Parts. </v>
          </cell>
          <cell r="AG141" t="str">
            <v>FF Asset, remove out pending list, make plan for FF asset separately</v>
          </cell>
          <cell r="AH141" t="str">
            <v>Inspection</v>
          </cell>
          <cell r="AI141" t="str">
            <v>Awating Internal Approval</v>
          </cell>
          <cell r="AL141">
            <v>45152.549776064814</v>
          </cell>
          <cell r="AM141" t="str">
            <v>Nguyen</v>
          </cell>
          <cell r="AN141">
            <v>20</v>
          </cell>
          <cell r="AO141" t="str">
            <v>-</v>
          </cell>
          <cell r="AP141" t="str">
            <v>-</v>
          </cell>
        </row>
        <row r="142">
          <cell r="B142" t="str">
            <v>FMSV2023080042</v>
          </cell>
          <cell r="C142" t="str">
            <v>Private</v>
          </cell>
          <cell r="D142" t="str">
            <v>Hoan My Sai Gon Premier Hospital</v>
          </cell>
          <cell r="E142" t="str">
            <v>ETC</v>
          </cell>
          <cell r="F142" t="str">
            <v>HCM</v>
          </cell>
          <cell r="G142">
            <v>42154</v>
          </cell>
          <cell r="H142" t="str">
            <v>EG-590WR</v>
          </cell>
          <cell r="I142" t="str">
            <v>1G348K870</v>
          </cell>
          <cell r="J142" t="str">
            <v>Gastro</v>
          </cell>
          <cell r="K142" t="str">
            <v>590</v>
          </cell>
          <cell r="L142">
            <v>42520</v>
          </cell>
          <cell r="M142">
            <v>45149</v>
          </cell>
          <cell r="N142">
            <v>45153</v>
          </cell>
          <cell r="O142" t="str">
            <v>GDKT-2023080042</v>
          </cell>
          <cell r="P142" t="str">
            <v>Major</v>
          </cell>
          <cell r="Q142" t="str">
            <v>ISA, FSB, FSA, BSA, VCA</v>
          </cell>
          <cell r="R142">
            <v>8422</v>
          </cell>
          <cell r="S142">
            <v>45154</v>
          </cell>
          <cell r="U142" t="str">
            <v>No</v>
          </cell>
          <cell r="AC142" t="str">
            <v>Hoan My Sai Gon Premier Hospital\FMSV2023080042</v>
          </cell>
          <cell r="AD142" t="str">
            <v>Nguyen</v>
          </cell>
          <cell r="AE142" t="str">
            <v>waiting confirm</v>
          </cell>
          <cell r="AG142" t="str">
            <v>Dealer send quote to Customer</v>
          </cell>
          <cell r="AH142" t="str">
            <v>Inspection</v>
          </cell>
          <cell r="AI142" t="str">
            <v>Awating Parts billing</v>
          </cell>
          <cell r="AL142">
            <v>45156.457112638891</v>
          </cell>
          <cell r="AM142" t="str">
            <v>Nguyen</v>
          </cell>
          <cell r="AN142">
            <v>19</v>
          </cell>
          <cell r="AO142">
            <v>16</v>
          </cell>
          <cell r="AP142" t="str">
            <v>-</v>
          </cell>
        </row>
        <row r="143">
          <cell r="B143" t="str">
            <v>FMSV2023080045</v>
          </cell>
          <cell r="C143" t="str">
            <v>Private</v>
          </cell>
          <cell r="D143" t="str">
            <v>Song An Clinic</v>
          </cell>
          <cell r="E143" t="str">
            <v>ETC</v>
          </cell>
          <cell r="F143" t="str">
            <v>HCM</v>
          </cell>
          <cell r="G143">
            <v>42633</v>
          </cell>
          <cell r="H143" t="str">
            <v>VP-4450HD</v>
          </cell>
          <cell r="I143" t="str">
            <v>2V567K601</v>
          </cell>
          <cell r="J143" t="str">
            <v>Processor</v>
          </cell>
          <cell r="K143" t="str">
            <v>4450</v>
          </cell>
          <cell r="L143">
            <v>42998</v>
          </cell>
          <cell r="M143">
            <v>45152.669791666667</v>
          </cell>
          <cell r="N143">
            <v>45152.677488425928</v>
          </cell>
          <cell r="O143" t="str">
            <v>GDKT-2023080045</v>
          </cell>
          <cell r="P143" t="str">
            <v>Other</v>
          </cell>
          <cell r="Q143" t="str">
            <v>PCB</v>
          </cell>
          <cell r="R143">
            <v>10313</v>
          </cell>
          <cell r="S143">
            <v>45154</v>
          </cell>
          <cell r="U143" t="str">
            <v>No</v>
          </cell>
          <cell r="AC143" t="str">
            <v>Song An Clinic\FMSV2023080045</v>
          </cell>
          <cell r="AD143" t="str">
            <v>Hoang</v>
          </cell>
          <cell r="AE143" t="str">
            <v>waiting confirm</v>
          </cell>
          <cell r="AG143" t="str">
            <v>FFVN received items</v>
          </cell>
          <cell r="AH143" t="str">
            <v>Inspection</v>
          </cell>
          <cell r="AI143" t="str">
            <v>Awating Parts billing</v>
          </cell>
          <cell r="AL143">
            <v>45156.457364189817</v>
          </cell>
          <cell r="AM143" t="str">
            <v>Nguyen</v>
          </cell>
          <cell r="AN143">
            <v>18</v>
          </cell>
          <cell r="AO143">
            <v>16</v>
          </cell>
          <cell r="AP143" t="str">
            <v>-</v>
          </cell>
        </row>
        <row r="144">
          <cell r="B144" t="str">
            <v>FMSV2023080049</v>
          </cell>
          <cell r="C144" t="str">
            <v>Private</v>
          </cell>
          <cell r="D144" t="str">
            <v>245 Clinic - Dr.Cuong Clinic</v>
          </cell>
          <cell r="E144" t="str">
            <v>ETC</v>
          </cell>
          <cell r="F144" t="str">
            <v>HCM</v>
          </cell>
          <cell r="G144">
            <v>42575</v>
          </cell>
          <cell r="H144" t="str">
            <v>EC-250WL5</v>
          </cell>
          <cell r="I144" t="str">
            <v>1C309K108</v>
          </cell>
          <cell r="J144" t="str">
            <v>Colono</v>
          </cell>
          <cell r="K144" t="str">
            <v>250</v>
          </cell>
          <cell r="L144">
            <v>42940</v>
          </cell>
          <cell r="M144">
            <v>45160.700937499998</v>
          </cell>
          <cell r="N144">
            <v>45160.707141203704</v>
          </cell>
          <cell r="P144" t="str">
            <v>Major</v>
          </cell>
          <cell r="Q144" t="str">
            <v>FSA, BSA, DEC, FCT, FSB</v>
          </cell>
          <cell r="R144">
            <v>4818</v>
          </cell>
          <cell r="S144">
            <v>45162</v>
          </cell>
          <cell r="U144" t="str">
            <v>No</v>
          </cell>
          <cell r="AC144" t="str">
            <v>245 Clinic-Dr.Cuong Clinic\FMSV2023080049</v>
          </cell>
          <cell r="AD144" t="str">
            <v>thongle</v>
          </cell>
          <cell r="AE144" t="str">
            <v>waiting confirm</v>
          </cell>
          <cell r="AF144" t="str">
            <v>1. Send quotation to dealer</v>
          </cell>
          <cell r="AG144" t="str">
            <v>FFVN received items</v>
          </cell>
          <cell r="AH144" t="str">
            <v>Inspection</v>
          </cell>
          <cell r="AI144" t="str">
            <v>Awating Contract billing</v>
          </cell>
          <cell r="AL144">
            <v>45162.808639687501</v>
          </cell>
          <cell r="AM144" t="str">
            <v>thongle</v>
          </cell>
          <cell r="AN144">
            <v>12</v>
          </cell>
          <cell r="AO144">
            <v>10</v>
          </cell>
          <cell r="AP144" t="str">
            <v>-</v>
          </cell>
        </row>
        <row r="145">
          <cell r="B145" t="str">
            <v>FMSV2023080050</v>
          </cell>
          <cell r="C145" t="str">
            <v>Private</v>
          </cell>
          <cell r="D145" t="str">
            <v>Thien Hanh Hospital</v>
          </cell>
          <cell r="E145" t="str">
            <v>ETC</v>
          </cell>
          <cell r="F145" t="str">
            <v>HCM</v>
          </cell>
          <cell r="G145">
            <v>43852</v>
          </cell>
          <cell r="H145" t="str">
            <v>EG-720R</v>
          </cell>
          <cell r="I145" t="str">
            <v>1G412K264</v>
          </cell>
          <cell r="J145" t="str">
            <v>Gastro</v>
          </cell>
          <cell r="K145" t="str">
            <v>720</v>
          </cell>
          <cell r="L145">
            <v>44218</v>
          </cell>
          <cell r="M145">
            <v>45155.657766203702</v>
          </cell>
          <cell r="N145">
            <v>45155.671793981484</v>
          </cell>
          <cell r="O145" t="str">
            <v>GDKT-2023080050</v>
          </cell>
          <cell r="P145" t="str">
            <v>Major</v>
          </cell>
          <cell r="Q145" t="str">
            <v>FSA, BSA, FSB</v>
          </cell>
          <cell r="R145">
            <v>3826</v>
          </cell>
          <cell r="S145">
            <v>45161</v>
          </cell>
          <cell r="U145" t="str">
            <v>No</v>
          </cell>
          <cell r="AC145" t="str">
            <v>Thien Hanh hospital\FMSV2023080050</v>
          </cell>
          <cell r="AD145" t="str">
            <v>thongle</v>
          </cell>
          <cell r="AE145" t="str">
            <v>waiting confirm</v>
          </cell>
          <cell r="AF145" t="str">
            <v>1. Send quotation to dealer</v>
          </cell>
          <cell r="AG145" t="str">
            <v>FFVN received items</v>
          </cell>
          <cell r="AH145" t="str">
            <v>Inspection</v>
          </cell>
          <cell r="AI145" t="str">
            <v>Awating Parts billing</v>
          </cell>
          <cell r="AL145">
            <v>45156.456519953703</v>
          </cell>
          <cell r="AM145" t="str">
            <v>Nguyen</v>
          </cell>
          <cell r="AN145">
            <v>15</v>
          </cell>
          <cell r="AO145">
            <v>11</v>
          </cell>
          <cell r="AP145" t="str">
            <v>-</v>
          </cell>
        </row>
        <row r="146">
          <cell r="B146" t="str">
            <v>FMSV2023080056</v>
          </cell>
          <cell r="C146" t="str">
            <v>FF asset</v>
          </cell>
          <cell r="D146" t="str">
            <v>FUJIFILM Vietnam Co., Ltd.</v>
          </cell>
          <cell r="F146" t="str">
            <v>Hanoi</v>
          </cell>
          <cell r="G146">
            <v>43210</v>
          </cell>
          <cell r="H146" t="str">
            <v>EG-760R</v>
          </cell>
          <cell r="I146" t="str">
            <v>2G402K022</v>
          </cell>
          <cell r="J146" t="str">
            <v>Gastro</v>
          </cell>
          <cell r="K146" t="str">
            <v>760</v>
          </cell>
          <cell r="L146">
            <v>43575</v>
          </cell>
          <cell r="M146">
            <v>45154.86546296296</v>
          </cell>
          <cell r="N146">
            <v>45159.563321759262</v>
          </cell>
          <cell r="P146" t="str">
            <v>Major</v>
          </cell>
          <cell r="Q146" t="str">
            <v>FSB</v>
          </cell>
          <cell r="U146" t="str">
            <v>No</v>
          </cell>
          <cell r="AC146" t="str">
            <v>FUJIFILM Vietnam Co., Ltd\FMSV2023080056</v>
          </cell>
          <cell r="AD146" t="str">
            <v>FFAP0070</v>
          </cell>
          <cell r="AE146" t="str">
            <v>under inspection</v>
          </cell>
          <cell r="AG146" t="str">
            <v>FF Asset, remove out pending list, make plan for FF asset separately</v>
          </cell>
          <cell r="AH146" t="str">
            <v>Inspection</v>
          </cell>
          <cell r="AI146" t="str">
            <v>Waiting for Next Process Available</v>
          </cell>
          <cell r="AL146">
            <v>45159.563397060185</v>
          </cell>
          <cell r="AM146" t="str">
            <v>FFAP0070</v>
          </cell>
          <cell r="AN146">
            <v>16</v>
          </cell>
          <cell r="AO146" t="str">
            <v>-</v>
          </cell>
          <cell r="AP146" t="str">
            <v>-</v>
          </cell>
        </row>
        <row r="147">
          <cell r="B147" t="str">
            <v>FMSV2023080057</v>
          </cell>
          <cell r="C147" t="str">
            <v>Private</v>
          </cell>
          <cell r="D147" t="str">
            <v>Hoan My Sai Gon Clinic</v>
          </cell>
          <cell r="E147" t="str">
            <v>ETC</v>
          </cell>
          <cell r="F147" t="str">
            <v>HCM</v>
          </cell>
          <cell r="G147">
            <v>43304</v>
          </cell>
          <cell r="H147" t="str">
            <v>EG-250WR5</v>
          </cell>
          <cell r="I147" t="str">
            <v>2G202K019</v>
          </cell>
          <cell r="J147" t="str">
            <v>Gastro</v>
          </cell>
          <cell r="K147" t="str">
            <v>250</v>
          </cell>
          <cell r="L147">
            <v>43669</v>
          </cell>
          <cell r="M147">
            <v>45160.7109375</v>
          </cell>
          <cell r="N147">
            <v>45162.418356481481</v>
          </cell>
          <cell r="P147" t="str">
            <v>Major</v>
          </cell>
          <cell r="Q147" t="str">
            <v>FSB, BSA</v>
          </cell>
          <cell r="R147">
            <v>2951</v>
          </cell>
          <cell r="S147">
            <v>45162</v>
          </cell>
          <cell r="U147" t="str">
            <v>No</v>
          </cell>
          <cell r="AC147" t="str">
            <v>Hoan My Sai Gon Clinic\FMSV2023080057</v>
          </cell>
          <cell r="AD147" t="str">
            <v>thongle</v>
          </cell>
          <cell r="AE147" t="str">
            <v>waiting confirm</v>
          </cell>
          <cell r="AF147" t="str">
            <v>1. Send quotation to dealer</v>
          </cell>
          <cell r="AG147" t="str">
            <v>FFVN received items</v>
          </cell>
          <cell r="AH147" t="str">
            <v>Inspection</v>
          </cell>
          <cell r="AL147">
            <v>45162.418954722219</v>
          </cell>
          <cell r="AM147" t="str">
            <v>thongle</v>
          </cell>
          <cell r="AN147">
            <v>12</v>
          </cell>
          <cell r="AO147">
            <v>10</v>
          </cell>
          <cell r="AP147" t="str">
            <v>-</v>
          </cell>
        </row>
        <row r="148">
          <cell r="B148" t="str">
            <v>FMSV2023080058</v>
          </cell>
          <cell r="C148" t="str">
            <v>Private</v>
          </cell>
          <cell r="D148" t="str">
            <v>Hoan My Sai Gon Clinic</v>
          </cell>
          <cell r="E148" t="str">
            <v>ETC</v>
          </cell>
          <cell r="F148" t="str">
            <v>HCM</v>
          </cell>
          <cell r="G148">
            <v>43285</v>
          </cell>
          <cell r="H148" t="str">
            <v>EC-250WL5</v>
          </cell>
          <cell r="I148" t="str">
            <v>1C309K265</v>
          </cell>
          <cell r="J148" t="str">
            <v>Colono</v>
          </cell>
          <cell r="K148" t="str">
            <v>250</v>
          </cell>
          <cell r="L148">
            <v>43650</v>
          </cell>
          <cell r="M148">
            <v>45155.657835648148</v>
          </cell>
          <cell r="N148">
            <v>45155.722256944442</v>
          </cell>
          <cell r="O148" t="str">
            <v>GDKT-2023080058</v>
          </cell>
          <cell r="P148" t="str">
            <v>Major</v>
          </cell>
          <cell r="Q148" t="str">
            <v>FSA, BSA, DEC, FCT, FSB</v>
          </cell>
          <cell r="R148">
            <v>3214</v>
          </cell>
          <cell r="S148">
            <v>45161</v>
          </cell>
          <cell r="U148" t="str">
            <v>No</v>
          </cell>
          <cell r="AC148" t="str">
            <v>Hoan My Sai Gon Clinic\FMSV2023080058</v>
          </cell>
          <cell r="AD148" t="str">
            <v>thongle</v>
          </cell>
          <cell r="AE148" t="str">
            <v>waiting confirm</v>
          </cell>
          <cell r="AF148" t="str">
            <v>1. Send quotation to dealer</v>
          </cell>
          <cell r="AG148" t="str">
            <v>FFVN received items</v>
          </cell>
          <cell r="AH148" t="str">
            <v>Inspection</v>
          </cell>
          <cell r="AI148" t="str">
            <v>Awating Parts billing</v>
          </cell>
          <cell r="AL148">
            <v>45162.428222627314</v>
          </cell>
          <cell r="AM148" t="str">
            <v>thongle</v>
          </cell>
          <cell r="AN148">
            <v>15</v>
          </cell>
          <cell r="AO148">
            <v>11</v>
          </cell>
          <cell r="AP148" t="str">
            <v>-</v>
          </cell>
        </row>
        <row r="149">
          <cell r="B149" t="str">
            <v>FMSV2023080059</v>
          </cell>
          <cell r="C149" t="str">
            <v>Private</v>
          </cell>
          <cell r="D149" t="str">
            <v>No. 91 Endoscopy-Gastrointestinal-GI Scaning Test Clinic</v>
          </cell>
          <cell r="E149" t="str">
            <v>ETC</v>
          </cell>
          <cell r="F149" t="str">
            <v>HCM</v>
          </cell>
          <cell r="G149">
            <v>44907</v>
          </cell>
          <cell r="H149" t="str">
            <v>EC-760ZP-V/M</v>
          </cell>
          <cell r="I149" t="str">
            <v>5C730K017</v>
          </cell>
          <cell r="J149" t="str">
            <v>Colono</v>
          </cell>
          <cell r="K149" t="str">
            <v>760</v>
          </cell>
          <cell r="L149">
            <v>45272</v>
          </cell>
          <cell r="M149">
            <v>45155</v>
          </cell>
          <cell r="N149">
            <v>45155</v>
          </cell>
          <cell r="O149" t="str">
            <v>GDKT-2023080059</v>
          </cell>
          <cell r="P149" t="str">
            <v>Minor</v>
          </cell>
          <cell r="Q149" t="str">
            <v>RBS</v>
          </cell>
          <cell r="R149">
            <v>235</v>
          </cell>
          <cell r="S149">
            <v>45161</v>
          </cell>
          <cell r="U149" t="str">
            <v>No</v>
          </cell>
          <cell r="AC149" t="str">
            <v>Endoscopy No. 91 Clinic\FMSV2023080059</v>
          </cell>
          <cell r="AD149" t="str">
            <v>thongle</v>
          </cell>
          <cell r="AE149" t="str">
            <v>Completed repair</v>
          </cell>
          <cell r="AF149" t="str">
            <v>1. Send quotation to dealer</v>
          </cell>
          <cell r="AG149" t="str">
            <v>FFVN received items</v>
          </cell>
          <cell r="AH149" t="str">
            <v>Authorization</v>
          </cell>
          <cell r="AI149" t="str">
            <v>Awating Parts billing</v>
          </cell>
          <cell r="AJ149" t="str">
            <v>Approval</v>
          </cell>
          <cell r="AL149">
            <v>45168.786232152779</v>
          </cell>
          <cell r="AM149" t="str">
            <v>Nguyen</v>
          </cell>
          <cell r="AN149">
            <v>15</v>
          </cell>
          <cell r="AO149">
            <v>11</v>
          </cell>
          <cell r="AP149" t="str">
            <v>-</v>
          </cell>
        </row>
        <row r="150">
          <cell r="B150" t="str">
            <v>FMSV2023080060</v>
          </cell>
          <cell r="C150" t="str">
            <v>Government</v>
          </cell>
          <cell r="D150" t="str">
            <v>Phu Tho Town Hospital</v>
          </cell>
          <cell r="F150" t="str">
            <v>Hanoi</v>
          </cell>
          <cell r="G150">
            <v>44913</v>
          </cell>
          <cell r="H150" t="str">
            <v>EC-530WL3</v>
          </cell>
          <cell r="I150" t="str">
            <v>JC643K003</v>
          </cell>
          <cell r="J150" t="str">
            <v>Colono</v>
          </cell>
          <cell r="K150" t="str">
            <v>530</v>
          </cell>
          <cell r="L150">
            <v>45278</v>
          </cell>
          <cell r="M150">
            <v>45156.665717592594</v>
          </cell>
          <cell r="N150">
            <v>45159.715798611112</v>
          </cell>
          <cell r="O150" t="str">
            <v>FFVN-2308039</v>
          </cell>
          <cell r="P150" t="str">
            <v>Major</v>
          </cell>
          <cell r="Q150" t="str">
            <v>CHA, DEC</v>
          </cell>
          <cell r="S150" t="str">
            <v>WARRANTY</v>
          </cell>
          <cell r="U150" t="str">
            <v>No</v>
          </cell>
          <cell r="V150">
            <v>45161</v>
          </cell>
          <cell r="AC150" t="str">
            <v>Phu Tho Town Hospital\FMSV2023080060</v>
          </cell>
          <cell r="AD150" t="str">
            <v>Thang</v>
          </cell>
          <cell r="AE150" t="str">
            <v>waiting for part</v>
          </cell>
          <cell r="AF150" t="str">
            <v xml:space="preserve">Approved: 24-Aug-23. </v>
          </cell>
          <cell r="AG150" t="str">
            <v>Waiting for part</v>
          </cell>
          <cell r="AH150" t="str">
            <v>Inspection</v>
          </cell>
          <cell r="AI150" t="str">
            <v>Waiting for Parts</v>
          </cell>
          <cell r="AL150">
            <v>45162.795472951388</v>
          </cell>
          <cell r="AM150" t="str">
            <v>thang</v>
          </cell>
          <cell r="AN150">
            <v>14</v>
          </cell>
          <cell r="AO150" t="str">
            <v>-</v>
          </cell>
          <cell r="AP150">
            <v>11</v>
          </cell>
        </row>
        <row r="151">
          <cell r="B151" t="str">
            <v>FMSV2023080061</v>
          </cell>
          <cell r="C151" t="str">
            <v>Private</v>
          </cell>
          <cell r="D151" t="str">
            <v>Nghe An Friendship General Hospital</v>
          </cell>
          <cell r="E151" t="str">
            <v>Promed</v>
          </cell>
          <cell r="F151" t="str">
            <v>Hanoi</v>
          </cell>
          <cell r="G151">
            <v>42788</v>
          </cell>
          <cell r="H151" t="str">
            <v>EG-530WR</v>
          </cell>
          <cell r="I151" t="str">
            <v>2G361K799</v>
          </cell>
          <cell r="J151" t="str">
            <v>Gastro</v>
          </cell>
          <cell r="K151" t="str">
            <v>530</v>
          </cell>
          <cell r="L151">
            <v>43153</v>
          </cell>
          <cell r="M151">
            <v>45159.435868055552</v>
          </cell>
          <cell r="N151">
            <v>45160.6595069213</v>
          </cell>
          <cell r="O151" t="str">
            <v>GDKT-2023080061</v>
          </cell>
          <cell r="P151" t="str">
            <v>Major</v>
          </cell>
          <cell r="Q151" t="str">
            <v>CHA, BSA, FCT, LGB</v>
          </cell>
          <cell r="U151" t="str">
            <v>No</v>
          </cell>
          <cell r="AC151" t="str">
            <v>Nghe An Friendship General Hospital\FMSV2023080061</v>
          </cell>
          <cell r="AD151" t="str">
            <v>FFAP0062</v>
          </cell>
          <cell r="AE151" t="str">
            <v>prepairing quotation</v>
          </cell>
          <cell r="AG151" t="str">
            <v>FFVN send quote to Dealer</v>
          </cell>
          <cell r="AH151" t="str">
            <v>Inspection</v>
          </cell>
          <cell r="AL151">
            <v>45160.75318349537</v>
          </cell>
          <cell r="AM151" t="str">
            <v>FFAP0062</v>
          </cell>
          <cell r="AN151">
            <v>13</v>
          </cell>
          <cell r="AO151" t="str">
            <v>-</v>
          </cell>
          <cell r="AP151" t="str">
            <v>-</v>
          </cell>
        </row>
        <row r="152">
          <cell r="B152" t="str">
            <v>FMSV2023080062</v>
          </cell>
          <cell r="C152" t="str">
            <v>Government</v>
          </cell>
          <cell r="D152" t="str">
            <v>Lao Khoa Hospital</v>
          </cell>
          <cell r="F152" t="str">
            <v>Hanoi</v>
          </cell>
          <cell r="G152">
            <v>42488</v>
          </cell>
          <cell r="H152" t="str">
            <v>EG-530WR</v>
          </cell>
          <cell r="I152" t="str">
            <v>1G361K957</v>
          </cell>
          <cell r="J152" t="str">
            <v>Gastro</v>
          </cell>
          <cell r="K152" t="str">
            <v>530</v>
          </cell>
          <cell r="L152">
            <v>42853</v>
          </cell>
          <cell r="M152">
            <v>45159.437002314815</v>
          </cell>
          <cell r="N152">
            <v>45166.720185185186</v>
          </cell>
          <cell r="P152" t="str">
            <v>Major</v>
          </cell>
          <cell r="Q152" t="str">
            <v>CHA, FSB, PCB, BSA, FCT, DEC, LGB, VCA</v>
          </cell>
          <cell r="U152" t="str">
            <v>No</v>
          </cell>
          <cell r="AD152" t="str">
            <v>Thang</v>
          </cell>
          <cell r="AE152" t="str">
            <v>Under inspection</v>
          </cell>
          <cell r="AG152" t="str">
            <v>Under inspection</v>
          </cell>
          <cell r="AH152" t="str">
            <v>Inspection</v>
          </cell>
          <cell r="AI152" t="str">
            <v>Waiting for Next Process Available</v>
          </cell>
          <cell r="AL152">
            <v>45166.720262858798</v>
          </cell>
          <cell r="AM152" t="str">
            <v>FFAP0070</v>
          </cell>
          <cell r="AN152">
            <v>13</v>
          </cell>
          <cell r="AO152" t="str">
            <v>-</v>
          </cell>
          <cell r="AP152" t="str">
            <v>-</v>
          </cell>
        </row>
        <row r="153">
          <cell r="B153" t="str">
            <v>FMSV2023080063</v>
          </cell>
          <cell r="C153" t="str">
            <v>Government</v>
          </cell>
          <cell r="D153" t="str">
            <v>Hanoi Medical University Hospital</v>
          </cell>
          <cell r="E153" t="str">
            <v>Trang Thi</v>
          </cell>
          <cell r="F153" t="str">
            <v>Hanoi</v>
          </cell>
          <cell r="G153">
            <v>43825</v>
          </cell>
          <cell r="H153" t="str">
            <v>EC-600WI</v>
          </cell>
          <cell r="I153" t="str">
            <v>5C692K028</v>
          </cell>
          <cell r="J153" t="str">
            <v>Colono</v>
          </cell>
          <cell r="K153" t="str">
            <v>600</v>
          </cell>
          <cell r="L153">
            <v>44191</v>
          </cell>
          <cell r="M153">
            <v>45159.45034722222</v>
          </cell>
          <cell r="N153">
            <v>45162.540960648148</v>
          </cell>
          <cell r="P153" t="str">
            <v>Major</v>
          </cell>
          <cell r="Q153" t="str">
            <v>DRY, DWA</v>
          </cell>
          <cell r="U153" t="str">
            <v>No</v>
          </cell>
          <cell r="AD153" t="str">
            <v>FFAP0062</v>
          </cell>
          <cell r="AE153" t="str">
            <v>Under inspection</v>
          </cell>
          <cell r="AG153" t="str">
            <v>Under inspection</v>
          </cell>
          <cell r="AH153" t="str">
            <v>Inspection</v>
          </cell>
          <cell r="AI153" t="str">
            <v>Waiting for Next Process Available</v>
          </cell>
          <cell r="AL153">
            <v>45162.550683506946</v>
          </cell>
          <cell r="AM153" t="str">
            <v>FFAP0062</v>
          </cell>
          <cell r="AN153">
            <v>13</v>
          </cell>
          <cell r="AO153" t="str">
            <v>-</v>
          </cell>
          <cell r="AP153" t="str">
            <v>-</v>
          </cell>
        </row>
        <row r="154">
          <cell r="B154" t="str">
            <v>FMSV2023080064</v>
          </cell>
          <cell r="C154" t="str">
            <v>Government</v>
          </cell>
          <cell r="D154" t="str">
            <v>Hanoi Medical University Hospital</v>
          </cell>
          <cell r="E154" t="str">
            <v>Trang Thi</v>
          </cell>
          <cell r="F154" t="str">
            <v>Hanoi</v>
          </cell>
          <cell r="G154">
            <v>42865</v>
          </cell>
          <cell r="H154" t="str">
            <v>EG-600WR</v>
          </cell>
          <cell r="I154" t="str">
            <v>2G391K783</v>
          </cell>
          <cell r="J154" t="str">
            <v>Gastro</v>
          </cell>
          <cell r="K154" t="str">
            <v>600</v>
          </cell>
          <cell r="L154">
            <v>43230</v>
          </cell>
          <cell r="M154">
            <v>45159.454131944447</v>
          </cell>
          <cell r="N154">
            <v>45160.758171296293</v>
          </cell>
          <cell r="P154" t="str">
            <v>Major</v>
          </cell>
          <cell r="Q154" t="str">
            <v>BSA, FCT, VCA</v>
          </cell>
          <cell r="U154" t="str">
            <v>No</v>
          </cell>
          <cell r="AC154" t="str">
            <v>Hanoi Medical University\FMSV2023080064</v>
          </cell>
          <cell r="AD154" t="str">
            <v>FFAP0070</v>
          </cell>
          <cell r="AE154" t="str">
            <v>under inspection</v>
          </cell>
          <cell r="AG154" t="str">
            <v>Under inspection</v>
          </cell>
          <cell r="AH154" t="str">
            <v>Inspection</v>
          </cell>
          <cell r="AI154" t="str">
            <v>Waiting for Next Process Available</v>
          </cell>
          <cell r="AL154">
            <v>45160.758288668978</v>
          </cell>
          <cell r="AM154" t="str">
            <v>FFAP0070</v>
          </cell>
          <cell r="AN154">
            <v>13</v>
          </cell>
          <cell r="AO154" t="str">
            <v>-</v>
          </cell>
          <cell r="AP154" t="str">
            <v>-</v>
          </cell>
        </row>
        <row r="155">
          <cell r="B155" t="str">
            <v>FMSV2023080067</v>
          </cell>
          <cell r="C155" t="str">
            <v>Government</v>
          </cell>
          <cell r="D155" t="str">
            <v>Hanoi Medical University Hospital</v>
          </cell>
          <cell r="E155" t="str">
            <v>Trang Thi</v>
          </cell>
          <cell r="F155" t="str">
            <v>Hanoi</v>
          </cell>
          <cell r="G155">
            <v>43825</v>
          </cell>
          <cell r="H155" t="str">
            <v>EG-600WR</v>
          </cell>
          <cell r="I155" t="str">
            <v>7G391K087</v>
          </cell>
          <cell r="J155" t="str">
            <v>Gastro</v>
          </cell>
          <cell r="K155" t="str">
            <v>600</v>
          </cell>
          <cell r="L155">
            <v>44191</v>
          </cell>
          <cell r="M155">
            <v>45159</v>
          </cell>
          <cell r="N155">
            <v>45162</v>
          </cell>
          <cell r="P155" t="str">
            <v>Minor</v>
          </cell>
          <cell r="Q155" t="str">
            <v>DRY</v>
          </cell>
          <cell r="U155" t="str">
            <v>No</v>
          </cell>
          <cell r="AD155" t="str">
            <v>FFAP0062</v>
          </cell>
          <cell r="AE155" t="str">
            <v>Completed repair</v>
          </cell>
          <cell r="AG155" t="str">
            <v>Under inspection</v>
          </cell>
          <cell r="AH155" t="str">
            <v>Authorization</v>
          </cell>
          <cell r="AJ155" t="str">
            <v>Approval</v>
          </cell>
          <cell r="AL155">
            <v>45166.441844374996</v>
          </cell>
          <cell r="AM155" t="str">
            <v>FFAP0062</v>
          </cell>
          <cell r="AN155">
            <v>13</v>
          </cell>
          <cell r="AO155" t="str">
            <v>-</v>
          </cell>
          <cell r="AP155" t="str">
            <v>-</v>
          </cell>
        </row>
        <row r="156">
          <cell r="B156" t="str">
            <v>FMSV2023080068</v>
          </cell>
          <cell r="C156" t="str">
            <v>Government</v>
          </cell>
          <cell r="D156" t="str">
            <v>Hanoi Medical University Hospital</v>
          </cell>
          <cell r="E156" t="str">
            <v>Trang Thi</v>
          </cell>
          <cell r="F156" t="str">
            <v>Hanoi</v>
          </cell>
          <cell r="G156">
            <v>42753</v>
          </cell>
          <cell r="H156" t="str">
            <v>EG-600WR</v>
          </cell>
          <cell r="I156" t="str">
            <v>2G391K288</v>
          </cell>
          <cell r="J156" t="str">
            <v>Gastro</v>
          </cell>
          <cell r="K156" t="str">
            <v>600</v>
          </cell>
          <cell r="L156">
            <v>43118</v>
          </cell>
          <cell r="M156">
            <v>45159.4609837963</v>
          </cell>
          <cell r="N156">
            <v>45160.745081018518</v>
          </cell>
          <cell r="O156" t="str">
            <v>GDKT-2023080068</v>
          </cell>
          <cell r="P156" t="str">
            <v>Major</v>
          </cell>
          <cell r="Q156" t="str">
            <v>BSA, FCT, FSB, LC</v>
          </cell>
          <cell r="U156" t="str">
            <v>No</v>
          </cell>
          <cell r="AC156" t="str">
            <v>Hanoi Medical University\FMSV2023080068</v>
          </cell>
          <cell r="AD156" t="str">
            <v>FFAP0070</v>
          </cell>
          <cell r="AE156" t="str">
            <v>prepairing quotation</v>
          </cell>
          <cell r="AG156" t="str">
            <v>FFVN send quote to Dealer</v>
          </cell>
          <cell r="AH156" t="str">
            <v>Inspection</v>
          </cell>
          <cell r="AI156" t="str">
            <v>Awating Parts billing</v>
          </cell>
          <cell r="AL156">
            <v>45166.46743409722</v>
          </cell>
          <cell r="AM156" t="str">
            <v>thang</v>
          </cell>
          <cell r="AN156">
            <v>13</v>
          </cell>
          <cell r="AO156" t="str">
            <v>-</v>
          </cell>
          <cell r="AP156" t="str">
            <v>-</v>
          </cell>
        </row>
        <row r="157">
          <cell r="B157" t="str">
            <v>FMSV2023080069</v>
          </cell>
          <cell r="C157" t="str">
            <v>Government</v>
          </cell>
          <cell r="D157" t="str">
            <v>Hanoi Medical University Hospital</v>
          </cell>
          <cell r="E157" t="str">
            <v>Trang Thi</v>
          </cell>
          <cell r="F157" t="str">
            <v>Hanoi</v>
          </cell>
          <cell r="G157">
            <v>42753</v>
          </cell>
          <cell r="H157" t="str">
            <v>CDL1909A(230V)</v>
          </cell>
          <cell r="I157" t="str">
            <v>1V620K266</v>
          </cell>
          <cell r="J157" t="str">
            <v>Monitor</v>
          </cell>
          <cell r="K157" t="str">
            <v>1909A</v>
          </cell>
          <cell r="L157">
            <v>43118</v>
          </cell>
          <cell r="M157">
            <v>45159.462523148148</v>
          </cell>
          <cell r="N157">
            <v>45166.826967592591</v>
          </cell>
          <cell r="P157" t="str">
            <v>Other</v>
          </cell>
          <cell r="Q157" t="str">
            <v>PCB</v>
          </cell>
          <cell r="U157" t="str">
            <v>No</v>
          </cell>
          <cell r="AD157" t="str">
            <v>Thang</v>
          </cell>
          <cell r="AE157" t="str">
            <v>LP/Under inspection</v>
          </cell>
          <cell r="AG157" t="str">
            <v>Under inspection</v>
          </cell>
          <cell r="AH157" t="str">
            <v>Inspection</v>
          </cell>
          <cell r="AI157" t="str">
            <v>Waiting for Next Process Available</v>
          </cell>
          <cell r="AL157">
            <v>45166.827098449074</v>
          </cell>
          <cell r="AM157" t="str">
            <v>FFAP0062</v>
          </cell>
          <cell r="AN157">
            <v>13</v>
          </cell>
          <cell r="AO157" t="str">
            <v>-</v>
          </cell>
          <cell r="AP157" t="str">
            <v>-</v>
          </cell>
        </row>
        <row r="158">
          <cell r="B158" t="str">
            <v>FMSV2023080070</v>
          </cell>
          <cell r="C158" t="str">
            <v>FF asset</v>
          </cell>
          <cell r="D158" t="str">
            <v>FUJIFILM Vietnam Co., Ltd.</v>
          </cell>
          <cell r="F158" t="str">
            <v>Hanoi</v>
          </cell>
          <cell r="G158">
            <v>41547</v>
          </cell>
          <cell r="H158" t="str">
            <v>EG-590WR</v>
          </cell>
          <cell r="I158" t="str">
            <v>5G348A471</v>
          </cell>
          <cell r="J158" t="str">
            <v>Gastro</v>
          </cell>
          <cell r="K158" t="str">
            <v>590</v>
          </cell>
          <cell r="L158">
            <v>41912</v>
          </cell>
          <cell r="M158">
            <v>45159.551701388889</v>
          </cell>
          <cell r="N158">
            <v>45159.568796296298</v>
          </cell>
          <cell r="P158" t="str">
            <v>Minor</v>
          </cell>
          <cell r="Q158" t="str">
            <v>OSA, DWA</v>
          </cell>
          <cell r="U158" t="str">
            <v>No</v>
          </cell>
          <cell r="AC158" t="str">
            <v>FUJIFILM Vietnam Co., Ltd\FMSV2023080070</v>
          </cell>
          <cell r="AD158" t="str">
            <v>FFAP0070</v>
          </cell>
          <cell r="AE158" t="str">
            <v>under inspection</v>
          </cell>
          <cell r="AG158" t="str">
            <v>FF Asset, remove out pending list, make plan for FF asset separately</v>
          </cell>
          <cell r="AH158" t="str">
            <v>Inspection</v>
          </cell>
          <cell r="AI158" t="str">
            <v>Waiting for Next Process Available</v>
          </cell>
          <cell r="AL158">
            <v>45159.568879016202</v>
          </cell>
          <cell r="AM158" t="str">
            <v>FFAP0070</v>
          </cell>
          <cell r="AN158">
            <v>13</v>
          </cell>
          <cell r="AO158" t="str">
            <v>-</v>
          </cell>
          <cell r="AP158" t="str">
            <v>-</v>
          </cell>
        </row>
        <row r="159">
          <cell r="B159" t="str">
            <v>FMSV2023080071</v>
          </cell>
          <cell r="C159" t="str">
            <v>Government</v>
          </cell>
          <cell r="D159" t="str">
            <v>Bach Mai Hospital</v>
          </cell>
          <cell r="E159" t="str">
            <v>Trang Thi</v>
          </cell>
          <cell r="F159" t="str">
            <v>Hanoi</v>
          </cell>
          <cell r="G159">
            <v>45140</v>
          </cell>
          <cell r="H159" t="str">
            <v>EG-600WR</v>
          </cell>
          <cell r="I159" t="str">
            <v>KG391K509</v>
          </cell>
          <cell r="J159" t="str">
            <v>Gastro</v>
          </cell>
          <cell r="K159" t="str">
            <v>600</v>
          </cell>
          <cell r="L159">
            <v>45506</v>
          </cell>
          <cell r="M159">
            <v>45159.720069444447</v>
          </cell>
          <cell r="N159">
            <v>45160.554016203707</v>
          </cell>
          <cell r="O159" t="str">
            <v>FFVN-2308040</v>
          </cell>
          <cell r="P159" t="str">
            <v>Major</v>
          </cell>
          <cell r="Q159" t="str">
            <v>BSA</v>
          </cell>
          <cell r="S159" t="str">
            <v>WARRANTY</v>
          </cell>
          <cell r="U159" t="str">
            <v>No</v>
          </cell>
          <cell r="AC159" t="str">
            <v>Bach Mai Hospital\FMSV2023080071</v>
          </cell>
          <cell r="AD159" t="str">
            <v>Thang</v>
          </cell>
          <cell r="AE159" t="str">
            <v>waiting for part</v>
          </cell>
          <cell r="AF159" t="str">
            <v xml:space="preserve">Warranty Parts. </v>
          </cell>
          <cell r="AG159" t="str">
            <v>Waiting for part</v>
          </cell>
          <cell r="AH159" t="str">
            <v>Inspection</v>
          </cell>
          <cell r="AI159" t="str">
            <v>Waiting for Parts</v>
          </cell>
          <cell r="AL159">
            <v>45162.793586157408</v>
          </cell>
          <cell r="AM159" t="str">
            <v>thang</v>
          </cell>
          <cell r="AN159">
            <v>13</v>
          </cell>
          <cell r="AO159" t="str">
            <v>-</v>
          </cell>
          <cell r="AP159" t="str">
            <v>-</v>
          </cell>
        </row>
        <row r="160">
          <cell r="B160" t="str">
            <v>FMSV2023080073</v>
          </cell>
          <cell r="C160" t="str">
            <v>Government</v>
          </cell>
          <cell r="D160" t="str">
            <v>Bach Mai Hospital</v>
          </cell>
          <cell r="E160" t="str">
            <v>Trang Thi</v>
          </cell>
          <cell r="F160" t="str">
            <v>Hanoi</v>
          </cell>
          <cell r="G160">
            <v>44414</v>
          </cell>
          <cell r="H160" t="str">
            <v>EG-600WR</v>
          </cell>
          <cell r="I160" t="str">
            <v>8G391K370</v>
          </cell>
          <cell r="J160" t="str">
            <v>Gastro</v>
          </cell>
          <cell r="K160" t="str">
            <v>600</v>
          </cell>
          <cell r="L160">
            <v>44785</v>
          </cell>
          <cell r="M160">
            <v>45159</v>
          </cell>
          <cell r="N160">
            <v>45163</v>
          </cell>
          <cell r="P160" t="str">
            <v>Minor</v>
          </cell>
          <cell r="Q160" t="str">
            <v>DRY, RBS, DEC</v>
          </cell>
          <cell r="U160" t="str">
            <v>No</v>
          </cell>
          <cell r="AD160" t="str">
            <v>FFAP0070</v>
          </cell>
          <cell r="AE160" t="str">
            <v>Completed repair</v>
          </cell>
          <cell r="AF160" t="str">
            <v>Start: 25-Aug.</v>
          </cell>
          <cell r="AG160" t="str">
            <v>Under repair</v>
          </cell>
          <cell r="AH160" t="str">
            <v>Authorization</v>
          </cell>
          <cell r="AJ160" t="str">
            <v>Approval</v>
          </cell>
          <cell r="AL160">
            <v>45163.566100636577</v>
          </cell>
          <cell r="AM160" t="str">
            <v>FFAP0070</v>
          </cell>
          <cell r="AN160">
            <v>13</v>
          </cell>
          <cell r="AO160" t="str">
            <v>-</v>
          </cell>
          <cell r="AP160" t="str">
            <v>-</v>
          </cell>
        </row>
        <row r="161">
          <cell r="B161" t="str">
            <v>FMSV2023080074</v>
          </cell>
          <cell r="C161" t="str">
            <v>Government</v>
          </cell>
          <cell r="D161" t="str">
            <v>Bach Mai Hospital</v>
          </cell>
          <cell r="E161" t="str">
            <v>Trang Thi</v>
          </cell>
          <cell r="F161" t="str">
            <v>Hanoi</v>
          </cell>
          <cell r="G161">
            <v>44520</v>
          </cell>
          <cell r="H161" t="str">
            <v>EG-600WR</v>
          </cell>
          <cell r="I161" t="str">
            <v>8G391K432</v>
          </cell>
          <cell r="J161" t="str">
            <v>Gastro</v>
          </cell>
          <cell r="K161" t="str">
            <v>600</v>
          </cell>
          <cell r="L161">
            <v>44885</v>
          </cell>
          <cell r="M161">
            <v>45159.721782407411</v>
          </cell>
          <cell r="N161">
            <v>45161.754525462966</v>
          </cell>
          <cell r="O161" t="str">
            <v>GDKT-2023080074</v>
          </cell>
          <cell r="P161" t="str">
            <v>Major</v>
          </cell>
          <cell r="Q161" t="str">
            <v>BSA, FSA, FSB, VCA</v>
          </cell>
          <cell r="U161" t="str">
            <v>No</v>
          </cell>
          <cell r="AC161" t="str">
            <v>Bach Mai Hospital\FMSV2023080074</v>
          </cell>
          <cell r="AD161" t="str">
            <v>FFAP0070</v>
          </cell>
          <cell r="AE161" t="str">
            <v>prepairing quotation</v>
          </cell>
          <cell r="AG161" t="str">
            <v>Dealer send quote to Customer</v>
          </cell>
          <cell r="AH161" t="str">
            <v>Inspection</v>
          </cell>
          <cell r="AI161" t="str">
            <v>Awating Parts billing</v>
          </cell>
          <cell r="AL161">
            <v>45163.853768935187</v>
          </cell>
          <cell r="AM161" t="str">
            <v>thang</v>
          </cell>
          <cell r="AN161">
            <v>13</v>
          </cell>
          <cell r="AO161" t="str">
            <v>-</v>
          </cell>
          <cell r="AP161" t="str">
            <v>-</v>
          </cell>
        </row>
        <row r="162">
          <cell r="B162" t="str">
            <v>FMSV2023080075</v>
          </cell>
          <cell r="C162" t="str">
            <v>Government</v>
          </cell>
          <cell r="D162" t="str">
            <v>Bach Mai Hospital</v>
          </cell>
          <cell r="E162" t="str">
            <v>Trang Thi</v>
          </cell>
          <cell r="F162" t="str">
            <v>Hanoi</v>
          </cell>
          <cell r="G162">
            <v>44250</v>
          </cell>
          <cell r="H162" t="str">
            <v>EG-600WR</v>
          </cell>
          <cell r="I162" t="str">
            <v>7G391K344</v>
          </cell>
          <cell r="J162" t="str">
            <v>Gastro</v>
          </cell>
          <cell r="K162" t="str">
            <v>600</v>
          </cell>
          <cell r="L162">
            <v>44621</v>
          </cell>
          <cell r="M162">
            <v>45159.722731481481</v>
          </cell>
          <cell r="N162">
            <v>45161.577094907407</v>
          </cell>
          <cell r="O162" t="str">
            <v>GDKT-2023080075</v>
          </cell>
          <cell r="P162" t="str">
            <v>Major</v>
          </cell>
          <cell r="Q162" t="str">
            <v>CHA, BSA, FCT</v>
          </cell>
          <cell r="U162" t="str">
            <v>No</v>
          </cell>
          <cell r="AC162" t="str">
            <v>Bach Mai Hospital\FMSV2023080075</v>
          </cell>
          <cell r="AD162" t="str">
            <v>FFAP0062</v>
          </cell>
          <cell r="AE162" t="str">
            <v>prepairing quotation</v>
          </cell>
          <cell r="AG162" t="str">
            <v>Dealer send quote to Customer</v>
          </cell>
          <cell r="AH162" t="str">
            <v>Inspection</v>
          </cell>
          <cell r="AI162" t="str">
            <v>Awating Parts billing</v>
          </cell>
          <cell r="AL162">
            <v>45163.821105798612</v>
          </cell>
          <cell r="AM162" t="str">
            <v>thang</v>
          </cell>
          <cell r="AN162">
            <v>13</v>
          </cell>
          <cell r="AO162" t="str">
            <v>-</v>
          </cell>
          <cell r="AP162" t="str">
            <v>-</v>
          </cell>
        </row>
        <row r="163">
          <cell r="B163" t="str">
            <v>FMSV2023080076</v>
          </cell>
          <cell r="C163" t="str">
            <v>Government</v>
          </cell>
          <cell r="D163" t="str">
            <v>Bach Mai Hospital</v>
          </cell>
          <cell r="E163" t="str">
            <v>Trang Thi</v>
          </cell>
          <cell r="F163" t="str">
            <v>Hanoi</v>
          </cell>
          <cell r="G163">
            <v>41492</v>
          </cell>
          <cell r="H163" t="str">
            <v>EC-530WI</v>
          </cell>
          <cell r="I163" t="str">
            <v>3C591A036</v>
          </cell>
          <cell r="J163" t="str">
            <v>Colono</v>
          </cell>
          <cell r="K163" t="str">
            <v>530</v>
          </cell>
          <cell r="L163">
            <v>41857</v>
          </cell>
          <cell r="M163">
            <v>45159.723321759258</v>
          </cell>
          <cell r="N163">
            <v>45161.778900462959</v>
          </cell>
          <cell r="O163" t="str">
            <v>GDKT-2023080076</v>
          </cell>
          <cell r="P163" t="str">
            <v>Major</v>
          </cell>
          <cell r="Q163" t="str">
            <v>BSA, FCT, FSB, VCA, SW</v>
          </cell>
          <cell r="U163" t="str">
            <v>No</v>
          </cell>
          <cell r="AC163" t="str">
            <v>Bach Mai Hospital\FMSV2023080076</v>
          </cell>
          <cell r="AD163" t="str">
            <v>FFAP0070</v>
          </cell>
          <cell r="AE163" t="str">
            <v>prepairing quotation</v>
          </cell>
          <cell r="AG163" t="str">
            <v>Dealer send quote to Customer</v>
          </cell>
          <cell r="AH163" t="str">
            <v>Inspection</v>
          </cell>
          <cell r="AI163" t="str">
            <v>Awating Parts billing</v>
          </cell>
          <cell r="AL163">
            <v>45163.818141608797</v>
          </cell>
          <cell r="AM163" t="str">
            <v>thang</v>
          </cell>
          <cell r="AN163">
            <v>13</v>
          </cell>
          <cell r="AO163" t="str">
            <v>-</v>
          </cell>
          <cell r="AP163" t="str">
            <v>-</v>
          </cell>
        </row>
        <row r="164">
          <cell r="B164" t="str">
            <v>FMSV2023080077</v>
          </cell>
          <cell r="C164" t="str">
            <v>Government</v>
          </cell>
          <cell r="D164" t="str">
            <v>Bach Mai Hospital</v>
          </cell>
          <cell r="E164" t="str">
            <v>Trang Thi</v>
          </cell>
          <cell r="F164" t="str">
            <v>Hanoi</v>
          </cell>
          <cell r="G164">
            <v>44520</v>
          </cell>
          <cell r="H164" t="str">
            <v>EC-600WI</v>
          </cell>
          <cell r="I164" t="str">
            <v>6C692K197</v>
          </cell>
          <cell r="J164" t="str">
            <v>Colono</v>
          </cell>
          <cell r="K164" t="str">
            <v>600</v>
          </cell>
          <cell r="L164">
            <v>44885</v>
          </cell>
          <cell r="M164">
            <v>45159</v>
          </cell>
          <cell r="N164">
            <v>45168</v>
          </cell>
          <cell r="P164" t="str">
            <v>Minor</v>
          </cell>
          <cell r="Q164" t="str">
            <v>DRY, WGA/WGB</v>
          </cell>
          <cell r="U164" t="str">
            <v>No</v>
          </cell>
          <cell r="AD164" t="str">
            <v>Thang</v>
          </cell>
          <cell r="AE164" t="str">
            <v>Completed repair</v>
          </cell>
          <cell r="AF164" t="str">
            <v>Start: 30-Aug.</v>
          </cell>
          <cell r="AG164" t="str">
            <v>FFVN received items</v>
          </cell>
          <cell r="AH164" t="str">
            <v>Authorization</v>
          </cell>
          <cell r="AJ164" t="str">
            <v>Approval</v>
          </cell>
          <cell r="AL164">
            <v>45168.496136539354</v>
          </cell>
          <cell r="AM164" t="str">
            <v>thang</v>
          </cell>
          <cell r="AN164">
            <v>13</v>
          </cell>
          <cell r="AO164" t="str">
            <v>-</v>
          </cell>
          <cell r="AP164" t="str">
            <v>-</v>
          </cell>
        </row>
        <row r="165">
          <cell r="B165" t="str">
            <v>FMSV2023080078</v>
          </cell>
          <cell r="C165" t="str">
            <v>Government</v>
          </cell>
          <cell r="D165" t="str">
            <v>Bach Mai Hospital</v>
          </cell>
          <cell r="E165" t="str">
            <v>Trang Thi</v>
          </cell>
          <cell r="F165" t="str">
            <v>Hanoi</v>
          </cell>
          <cell r="G165">
            <v>42282</v>
          </cell>
          <cell r="H165" t="str">
            <v>EC-530WL3</v>
          </cell>
          <cell r="I165" t="str">
            <v>1C643K192</v>
          </cell>
          <cell r="J165" t="str">
            <v>Colono</v>
          </cell>
          <cell r="K165" t="str">
            <v>530</v>
          </cell>
          <cell r="L165">
            <v>42648</v>
          </cell>
          <cell r="M165">
            <v>45159.724560185183</v>
          </cell>
          <cell r="N165">
            <v>45168.748518414352</v>
          </cell>
          <cell r="P165" t="str">
            <v>Major</v>
          </cell>
          <cell r="Q165" t="str">
            <v>FSB, CHA, BSA, VCA</v>
          </cell>
          <cell r="U165" t="str">
            <v>No</v>
          </cell>
          <cell r="AD165" t="str">
            <v>thang</v>
          </cell>
          <cell r="AE165" t="str">
            <v>Under inspection</v>
          </cell>
          <cell r="AG165" t="str">
            <v>FFVN received items</v>
          </cell>
          <cell r="AH165" t="str">
            <v>Inspection</v>
          </cell>
          <cell r="AI165" t="str">
            <v>Waiting for Next Process Available</v>
          </cell>
          <cell r="AL165">
            <v>45168.748518414352</v>
          </cell>
          <cell r="AM165" t="str">
            <v>thang</v>
          </cell>
          <cell r="AN165">
            <v>13</v>
          </cell>
          <cell r="AO165" t="str">
            <v>-</v>
          </cell>
          <cell r="AP165" t="str">
            <v>-</v>
          </cell>
        </row>
        <row r="166">
          <cell r="B166" t="str">
            <v>FMSV2023080079</v>
          </cell>
          <cell r="C166" t="str">
            <v>Government</v>
          </cell>
          <cell r="D166" t="str">
            <v>Bach Mai Hospital</v>
          </cell>
          <cell r="E166" t="str">
            <v>Trang Thi</v>
          </cell>
          <cell r="F166" t="str">
            <v>Hanoi</v>
          </cell>
          <cell r="G166">
            <v>44260</v>
          </cell>
          <cell r="H166" t="str">
            <v>EC-720R/I</v>
          </cell>
          <cell r="I166" t="str">
            <v>3C741K101</v>
          </cell>
          <cell r="J166" t="str">
            <v>Colono</v>
          </cell>
          <cell r="K166" t="str">
            <v>720</v>
          </cell>
          <cell r="L166">
            <v>44625</v>
          </cell>
          <cell r="M166">
            <v>45159.725266203706</v>
          </cell>
          <cell r="N166">
            <v>45162.702465277776</v>
          </cell>
          <cell r="O166" t="str">
            <v>GDKT-2023080079</v>
          </cell>
          <cell r="P166" t="str">
            <v>Major</v>
          </cell>
          <cell r="Q166" t="str">
            <v>RBS, FSA, BSA, FSB, FCT</v>
          </cell>
          <cell r="U166" t="str">
            <v>No</v>
          </cell>
          <cell r="AD166" t="str">
            <v>FFAP0070</v>
          </cell>
          <cell r="AE166" t="str">
            <v>prepairing quotation</v>
          </cell>
          <cell r="AG166" t="str">
            <v>FFVN send quote to Dealer</v>
          </cell>
          <cell r="AH166" t="str">
            <v>Inspection</v>
          </cell>
          <cell r="AI166" t="str">
            <v>Awating Parts billing</v>
          </cell>
          <cell r="AL166">
            <v>45163.820231909725</v>
          </cell>
          <cell r="AM166" t="str">
            <v>thang</v>
          </cell>
          <cell r="AN166">
            <v>13</v>
          </cell>
          <cell r="AO166" t="str">
            <v>-</v>
          </cell>
          <cell r="AP166" t="str">
            <v>-</v>
          </cell>
        </row>
        <row r="167">
          <cell r="B167" t="str">
            <v>FMSV2023080080</v>
          </cell>
          <cell r="C167" t="str">
            <v>Government</v>
          </cell>
          <cell r="D167" t="str">
            <v>Bach Mai Hospital</v>
          </cell>
          <cell r="E167" t="str">
            <v>Trang Thi</v>
          </cell>
          <cell r="F167" t="str">
            <v>Hanoi</v>
          </cell>
          <cell r="G167">
            <v>44520</v>
          </cell>
          <cell r="H167" t="str">
            <v>EC-600WI</v>
          </cell>
          <cell r="I167" t="str">
            <v>6C692K201</v>
          </cell>
          <cell r="J167" t="str">
            <v>Colono</v>
          </cell>
          <cell r="K167" t="str">
            <v>600</v>
          </cell>
          <cell r="L167">
            <v>44885</v>
          </cell>
          <cell r="M167">
            <v>45159.725787037038</v>
          </cell>
          <cell r="N167">
            <v>45161.532476851855</v>
          </cell>
          <cell r="P167" t="str">
            <v>Minor</v>
          </cell>
          <cell r="Q167" t="str">
            <v>DWA</v>
          </cell>
          <cell r="U167" t="str">
            <v>No</v>
          </cell>
          <cell r="AC167" t="str">
            <v>Bach Mai Hospital\FMSV2023080080</v>
          </cell>
          <cell r="AD167" t="str">
            <v>FFAP0062</v>
          </cell>
          <cell r="AE167" t="str">
            <v>under inspection</v>
          </cell>
          <cell r="AG167" t="str">
            <v>Under inspection</v>
          </cell>
          <cell r="AH167" t="str">
            <v>Inspection</v>
          </cell>
          <cell r="AI167" t="str">
            <v>Waiting for Next Process Available</v>
          </cell>
          <cell r="AL167">
            <v>45163.819952268517</v>
          </cell>
          <cell r="AM167" t="str">
            <v>thang</v>
          </cell>
          <cell r="AN167">
            <v>13</v>
          </cell>
          <cell r="AO167" t="str">
            <v>-</v>
          </cell>
          <cell r="AP167" t="str">
            <v>-</v>
          </cell>
        </row>
        <row r="168">
          <cell r="B168" t="str">
            <v>FMSV2023080081</v>
          </cell>
          <cell r="C168" t="str">
            <v>FF asset</v>
          </cell>
          <cell r="D168" t="str">
            <v>FTYO - Loaner Asset</v>
          </cell>
          <cell r="F168" t="str">
            <v>Hanoi</v>
          </cell>
          <cell r="G168">
            <v>41849</v>
          </cell>
          <cell r="H168" t="str">
            <v>XL-4450</v>
          </cell>
          <cell r="I168" t="str">
            <v>1S094K191</v>
          </cell>
          <cell r="J168" t="str">
            <v>Processor</v>
          </cell>
          <cell r="K168" t="str">
            <v>4450</v>
          </cell>
          <cell r="M168">
            <v>45159.726736111108</v>
          </cell>
          <cell r="N168">
            <v>45163.719525462962</v>
          </cell>
          <cell r="P168" t="str">
            <v>Other</v>
          </cell>
          <cell r="Q168" t="str">
            <v>IRS</v>
          </cell>
          <cell r="U168" t="str">
            <v>No</v>
          </cell>
          <cell r="AD168" t="str">
            <v>FFAP0062</v>
          </cell>
          <cell r="AE168" t="str">
            <v>LP/Under inspection</v>
          </cell>
          <cell r="AG168" t="str">
            <v>FF Asset, remove out pending list, make plan for FF asset separately</v>
          </cell>
          <cell r="AH168" t="str">
            <v>Inspection</v>
          </cell>
          <cell r="AI168" t="str">
            <v>Waiting for Next Process Available</v>
          </cell>
          <cell r="AL168">
            <v>45163.719876678239</v>
          </cell>
          <cell r="AM168" t="str">
            <v>FFAP0062</v>
          </cell>
          <cell r="AN168">
            <v>13</v>
          </cell>
          <cell r="AO168" t="str">
            <v>-</v>
          </cell>
          <cell r="AP168" t="str">
            <v>-</v>
          </cell>
        </row>
        <row r="169">
          <cell r="B169" t="str">
            <v>FMSV2023080082</v>
          </cell>
          <cell r="C169" t="str">
            <v>Government</v>
          </cell>
          <cell r="D169" t="str">
            <v>Tay Nguyen Regional General Hospital</v>
          </cell>
          <cell r="E169" t="str">
            <v>ETC</v>
          </cell>
          <cell r="F169" t="str">
            <v>HCM</v>
          </cell>
          <cell r="G169">
            <v>43979</v>
          </cell>
          <cell r="H169" t="str">
            <v>EB-530S</v>
          </cell>
          <cell r="I169" t="str">
            <v>5B089K052</v>
          </cell>
          <cell r="J169" t="str">
            <v>Broncho</v>
          </cell>
          <cell r="K169" t="str">
            <v>530</v>
          </cell>
          <cell r="L169">
            <v>44344</v>
          </cell>
          <cell r="M169">
            <v>45160.415567129632</v>
          </cell>
          <cell r="N169">
            <v>45160.427974537037</v>
          </cell>
          <cell r="P169" t="str">
            <v>Major</v>
          </cell>
          <cell r="Q169" t="str">
            <v>SW, ISA, LGB, ANGL</v>
          </cell>
          <cell r="R169">
            <v>6872</v>
          </cell>
          <cell r="S169">
            <v>45162</v>
          </cell>
          <cell r="U169" t="str">
            <v>No</v>
          </cell>
          <cell r="AC169" t="str">
            <v>Tay Nguyen Regional General Hospital\FMSV2023080082</v>
          </cell>
          <cell r="AD169" t="str">
            <v>thongle</v>
          </cell>
          <cell r="AE169" t="str">
            <v>waiting confirm</v>
          </cell>
          <cell r="AF169" t="str">
            <v>1. Send quotation to dealer</v>
          </cell>
          <cell r="AG169" t="str">
            <v>Waiting for part</v>
          </cell>
          <cell r="AH169" t="str">
            <v>Inspection</v>
          </cell>
          <cell r="AI169" t="str">
            <v>Waiting for Next Process Available</v>
          </cell>
          <cell r="AL169">
            <v>45162.49722690972</v>
          </cell>
          <cell r="AM169" t="str">
            <v>thongle</v>
          </cell>
          <cell r="AN169">
            <v>12</v>
          </cell>
          <cell r="AO169">
            <v>10</v>
          </cell>
          <cell r="AP169" t="str">
            <v>-</v>
          </cell>
        </row>
        <row r="170">
          <cell r="B170" t="str">
            <v>FMSV2023080083</v>
          </cell>
          <cell r="C170" t="str">
            <v>Government</v>
          </cell>
          <cell r="D170" t="str">
            <v>Nam Lien Chieu General Hospital</v>
          </cell>
          <cell r="E170" t="str">
            <v>ETC</v>
          </cell>
          <cell r="F170" t="str">
            <v>HCM</v>
          </cell>
          <cell r="G170">
            <v>43076</v>
          </cell>
          <cell r="H170" t="str">
            <v>EG-250WR5</v>
          </cell>
          <cell r="I170" t="str">
            <v>1G202K617</v>
          </cell>
          <cell r="J170" t="str">
            <v>Gastro</v>
          </cell>
          <cell r="K170" t="str">
            <v>250</v>
          </cell>
          <cell r="L170">
            <v>43441</v>
          </cell>
          <cell r="M170">
            <v>45161.555277777778</v>
          </cell>
          <cell r="N170">
            <v>45161.557529305559</v>
          </cell>
          <cell r="P170" t="str">
            <v>Major</v>
          </cell>
          <cell r="Q170" t="str">
            <v>CHA, BSA</v>
          </cell>
          <cell r="R170">
            <v>5865</v>
          </cell>
          <cell r="S170">
            <v>45161</v>
          </cell>
          <cell r="U170" t="str">
            <v>No</v>
          </cell>
          <cell r="AC170" t="str">
            <v>Nam Lien Chieu hospital\FMSV2023080083</v>
          </cell>
          <cell r="AD170" t="str">
            <v>Nguyen</v>
          </cell>
          <cell r="AE170" t="str">
            <v>waiting confirm</v>
          </cell>
          <cell r="AF170" t="str">
            <v>1. Send quotation to dealer</v>
          </cell>
          <cell r="AG170" t="str">
            <v>FFVN received items</v>
          </cell>
          <cell r="AH170" t="str">
            <v>Inspection</v>
          </cell>
          <cell r="AL170">
            <v>45168.788549699071</v>
          </cell>
          <cell r="AM170" t="str">
            <v>Nguyen</v>
          </cell>
          <cell r="AN170">
            <v>11</v>
          </cell>
          <cell r="AO170">
            <v>11</v>
          </cell>
          <cell r="AP170" t="str">
            <v>-</v>
          </cell>
        </row>
        <row r="171">
          <cell r="B171" t="str">
            <v>FMSV2023080084</v>
          </cell>
          <cell r="C171" t="str">
            <v>Government</v>
          </cell>
          <cell r="D171" t="str">
            <v>TRUNG VUONG HOSPITAL</v>
          </cell>
          <cell r="E171" t="str">
            <v>ETC</v>
          </cell>
          <cell r="F171" t="str">
            <v>HCM</v>
          </cell>
          <cell r="G171">
            <v>43126</v>
          </cell>
          <cell r="H171" t="str">
            <v>EG-530WR</v>
          </cell>
          <cell r="I171" t="str">
            <v>4G361K015</v>
          </cell>
          <cell r="J171" t="str">
            <v>Gastro</v>
          </cell>
          <cell r="K171" t="str">
            <v>530</v>
          </cell>
          <cell r="L171">
            <v>43491</v>
          </cell>
          <cell r="M171">
            <v>45162.71130787037</v>
          </cell>
          <cell r="N171">
            <v>45162.719189814816</v>
          </cell>
          <cell r="O171" t="str">
            <v>GDKT-2023080084</v>
          </cell>
          <cell r="P171" t="str">
            <v>Minor</v>
          </cell>
          <cell r="Q171" t="str">
            <v>VCA, OSA</v>
          </cell>
          <cell r="U171" t="str">
            <v>No</v>
          </cell>
          <cell r="AC171" t="str">
            <v>Trung Vuong Hospital\FMSV2023080084</v>
          </cell>
          <cell r="AD171" t="str">
            <v>thongle</v>
          </cell>
          <cell r="AE171" t="str">
            <v>prepairing quotation</v>
          </cell>
          <cell r="AG171" t="str">
            <v>FFVN send quote to Dealer</v>
          </cell>
          <cell r="AH171" t="str">
            <v>Inspection</v>
          </cell>
          <cell r="AI171" t="str">
            <v>Waiting for Next Process Available</v>
          </cell>
          <cell r="AL171">
            <v>45162.824868900461</v>
          </cell>
          <cell r="AM171" t="str">
            <v>thongle</v>
          </cell>
          <cell r="AN171">
            <v>10</v>
          </cell>
          <cell r="AO171" t="str">
            <v>-</v>
          </cell>
          <cell r="AP171" t="str">
            <v>-</v>
          </cell>
        </row>
        <row r="172">
          <cell r="B172" t="str">
            <v>FMSV2023080085</v>
          </cell>
          <cell r="C172" t="str">
            <v>FF asset</v>
          </cell>
          <cell r="D172" t="str">
            <v>FUJIFILM Vietnam Co., Ltd.</v>
          </cell>
          <cell r="F172" t="str">
            <v>Hanoi</v>
          </cell>
          <cell r="G172">
            <v>42061</v>
          </cell>
          <cell r="H172" t="str">
            <v>EC-600WI</v>
          </cell>
          <cell r="I172" t="str">
            <v>1C692K077</v>
          </cell>
          <cell r="J172" t="str">
            <v>Colono</v>
          </cell>
          <cell r="K172" t="str">
            <v>600</v>
          </cell>
          <cell r="L172">
            <v>42426</v>
          </cell>
          <cell r="M172">
            <v>45160.530023148145</v>
          </cell>
          <cell r="N172">
            <v>45162.729780092595</v>
          </cell>
          <cell r="P172" t="str">
            <v>Major</v>
          </cell>
          <cell r="Q172" t="str">
            <v>BSA, FSB, DWA</v>
          </cell>
          <cell r="AD172" t="str">
            <v>FFAP0062</v>
          </cell>
          <cell r="AE172" t="str">
            <v>Under inspection</v>
          </cell>
          <cell r="AG172" t="str">
            <v>FF Asset, remove out pending list, make plan for FF asset separately</v>
          </cell>
          <cell r="AH172" t="str">
            <v>Inspection</v>
          </cell>
          <cell r="AI172" t="str">
            <v>Waiting for Next Process Available</v>
          </cell>
          <cell r="AL172">
            <v>45162.751578842595</v>
          </cell>
          <cell r="AM172" t="str">
            <v>FFAP0062</v>
          </cell>
          <cell r="AN172">
            <v>12</v>
          </cell>
          <cell r="AO172" t="str">
            <v>-</v>
          </cell>
          <cell r="AP172" t="str">
            <v>-</v>
          </cell>
        </row>
        <row r="173">
          <cell r="B173" t="str">
            <v>FMSV2023080087</v>
          </cell>
          <cell r="C173" t="str">
            <v>Government</v>
          </cell>
          <cell r="D173" t="str">
            <v>Quang Tri General Hospital</v>
          </cell>
          <cell r="E173" t="str">
            <v>Trang Thi</v>
          </cell>
          <cell r="F173" t="str">
            <v>HCM</v>
          </cell>
          <cell r="G173">
            <v>44592</v>
          </cell>
          <cell r="H173" t="str">
            <v>EG-530WR</v>
          </cell>
          <cell r="I173" t="str">
            <v>JG361K198</v>
          </cell>
          <cell r="J173" t="str">
            <v>Gastro</v>
          </cell>
          <cell r="K173" t="str">
            <v>530</v>
          </cell>
          <cell r="L173">
            <v>44957</v>
          </cell>
          <cell r="M173">
            <v>45169.691296296296</v>
          </cell>
          <cell r="N173">
            <v>45169.70186134259</v>
          </cell>
          <cell r="P173" t="str">
            <v>Major</v>
          </cell>
          <cell r="Q173" t="str">
            <v>CHA, FSB, FCT</v>
          </cell>
          <cell r="U173" t="str">
            <v>No</v>
          </cell>
          <cell r="AD173" t="str">
            <v>Nguyen</v>
          </cell>
          <cell r="AE173" t="str">
            <v>under inspection</v>
          </cell>
          <cell r="AG173" t="str">
            <v>Under inspection</v>
          </cell>
          <cell r="AH173" t="str">
            <v>Inspection</v>
          </cell>
          <cell r="AL173">
            <v>45169.703381261577</v>
          </cell>
          <cell r="AM173" t="str">
            <v>hoang</v>
          </cell>
          <cell r="AN173">
            <v>5</v>
          </cell>
          <cell r="AO173" t="str">
            <v>-</v>
          </cell>
          <cell r="AP173" t="str">
            <v>-</v>
          </cell>
        </row>
        <row r="174">
          <cell r="B174" t="str">
            <v>FMSV2023080088</v>
          </cell>
          <cell r="C174" t="str">
            <v>Private</v>
          </cell>
          <cell r="D174" t="str">
            <v>245 Clinic - Dr.Cuong Clinic</v>
          </cell>
          <cell r="E174" t="str">
            <v>ETC</v>
          </cell>
          <cell r="F174" t="str">
            <v>HCM</v>
          </cell>
          <cell r="G174">
            <v>44433</v>
          </cell>
          <cell r="H174" t="str">
            <v>EC-250WL5</v>
          </cell>
          <cell r="I174" t="str">
            <v>3C309K057</v>
          </cell>
          <cell r="J174" t="str">
            <v>Colono</v>
          </cell>
          <cell r="K174" t="str">
            <v>250</v>
          </cell>
          <cell r="L174">
            <v>44798</v>
          </cell>
          <cell r="M174">
            <v>45161.505104166667</v>
          </cell>
          <cell r="N174">
            <v>45161.55281927083</v>
          </cell>
          <cell r="P174" t="str">
            <v>Major</v>
          </cell>
          <cell r="Q174" t="str">
            <v>BSA, DWA</v>
          </cell>
          <cell r="R174">
            <v>1456</v>
          </cell>
          <cell r="S174">
            <v>45161</v>
          </cell>
          <cell r="U174" t="str">
            <v>No</v>
          </cell>
          <cell r="AC174" t="str">
            <v>245 Clinic-Dr.Cuong Clinic\FMSV2023080088</v>
          </cell>
          <cell r="AD174" t="str">
            <v>Nguyen</v>
          </cell>
          <cell r="AE174" t="str">
            <v>waiting confirm</v>
          </cell>
          <cell r="AF174" t="str">
            <v>1. Send quotation to dealer</v>
          </cell>
          <cell r="AG174" t="str">
            <v>FFVN received items</v>
          </cell>
          <cell r="AH174" t="str">
            <v>Inspection</v>
          </cell>
          <cell r="AL174">
            <v>45161.554308726852</v>
          </cell>
          <cell r="AM174" t="str">
            <v>Nguyen</v>
          </cell>
          <cell r="AN174">
            <v>11</v>
          </cell>
          <cell r="AO174">
            <v>11</v>
          </cell>
          <cell r="AP174" t="str">
            <v>-</v>
          </cell>
        </row>
        <row r="175">
          <cell r="B175" t="str">
            <v>FMSV2023080089</v>
          </cell>
          <cell r="C175" t="str">
            <v>Government</v>
          </cell>
          <cell r="D175" t="str">
            <v>Bac Giang Hospital</v>
          </cell>
          <cell r="F175" t="str">
            <v>Hanoi</v>
          </cell>
          <cell r="G175">
            <v>44578</v>
          </cell>
          <cell r="H175" t="str">
            <v>EC-760R-V/I</v>
          </cell>
          <cell r="I175" t="str">
            <v>7C728K102</v>
          </cell>
          <cell r="J175" t="str">
            <v>Colono</v>
          </cell>
          <cell r="K175" t="str">
            <v>760</v>
          </cell>
          <cell r="L175">
            <v>44943</v>
          </cell>
          <cell r="M175">
            <v>45161</v>
          </cell>
          <cell r="N175">
            <v>45169</v>
          </cell>
          <cell r="P175" t="str">
            <v>Minor</v>
          </cell>
          <cell r="Q175" t="str">
            <v>CLN, RBS</v>
          </cell>
          <cell r="U175" t="str">
            <v>No</v>
          </cell>
          <cell r="AD175" t="str">
            <v>Hoanle</v>
          </cell>
          <cell r="AE175" t="str">
            <v>Completed repair</v>
          </cell>
          <cell r="AF175" t="str">
            <v>Start: 31-Aug.</v>
          </cell>
          <cell r="AG175" t="str">
            <v>FFVN received items</v>
          </cell>
          <cell r="AH175" t="str">
            <v>Authorization</v>
          </cell>
          <cell r="AJ175" t="str">
            <v>Approval</v>
          </cell>
          <cell r="AL175">
            <v>45169.679154201389</v>
          </cell>
          <cell r="AM175" t="str">
            <v>FFAP0062</v>
          </cell>
          <cell r="AN175">
            <v>11</v>
          </cell>
          <cell r="AO175" t="str">
            <v>-</v>
          </cell>
          <cell r="AP175" t="str">
            <v>-</v>
          </cell>
        </row>
        <row r="176">
          <cell r="B176" t="str">
            <v>FMSV2023080090</v>
          </cell>
          <cell r="C176" t="str">
            <v>Government</v>
          </cell>
          <cell r="D176" t="str">
            <v>Tay Nguyen University</v>
          </cell>
          <cell r="E176" t="str">
            <v>ETC</v>
          </cell>
          <cell r="F176" t="str">
            <v>HCM</v>
          </cell>
          <cell r="G176">
            <v>42361</v>
          </cell>
          <cell r="H176" t="str">
            <v>EC-530WL3</v>
          </cell>
          <cell r="I176" t="str">
            <v>1C643K392</v>
          </cell>
          <cell r="J176" t="str">
            <v>Colono</v>
          </cell>
          <cell r="K176" t="str">
            <v>530</v>
          </cell>
          <cell r="L176">
            <v>42727</v>
          </cell>
          <cell r="M176">
            <v>45168</v>
          </cell>
          <cell r="N176">
            <v>45168</v>
          </cell>
          <cell r="P176" t="str">
            <v>Minor</v>
          </cell>
          <cell r="Q176" t="str">
            <v>OSA</v>
          </cell>
          <cell r="U176" t="str">
            <v>No</v>
          </cell>
          <cell r="AE176" t="str">
            <v>Completed repair</v>
          </cell>
          <cell r="AF176" t="str">
            <v>End: .Start: 30-Aug.</v>
          </cell>
          <cell r="AG176" t="str">
            <v>FFVN received items</v>
          </cell>
          <cell r="AH176" t="str">
            <v>Authorization</v>
          </cell>
          <cell r="AJ176" t="str">
            <v>Approval</v>
          </cell>
          <cell r="AL176">
            <v>45168.799389224536</v>
          </cell>
          <cell r="AM176" t="str">
            <v>Nguyen</v>
          </cell>
          <cell r="AN176">
            <v>6</v>
          </cell>
          <cell r="AO176" t="str">
            <v>-</v>
          </cell>
          <cell r="AP176" t="str">
            <v>-</v>
          </cell>
        </row>
        <row r="177">
          <cell r="B177" t="str">
            <v>FMSV2023080091</v>
          </cell>
          <cell r="C177" t="str">
            <v>Private</v>
          </cell>
          <cell r="D177" t="str">
            <v>Hoang Long Clinic</v>
          </cell>
          <cell r="E177" t="str">
            <v>Trang Thi</v>
          </cell>
          <cell r="F177" t="str">
            <v>Hanoi</v>
          </cell>
          <cell r="G177">
            <v>42879</v>
          </cell>
          <cell r="H177" t="str">
            <v>EC-760ZP-V/M</v>
          </cell>
          <cell r="I177" t="str">
            <v>1C730K121</v>
          </cell>
          <cell r="J177" t="str">
            <v>Colono</v>
          </cell>
          <cell r="K177" t="str">
            <v>760</v>
          </cell>
          <cell r="L177">
            <v>43244</v>
          </cell>
          <cell r="M177">
            <v>45162.805277777778</v>
          </cell>
          <cell r="N177">
            <v>45166.801979166667</v>
          </cell>
          <cell r="P177" t="str">
            <v>Major</v>
          </cell>
          <cell r="Q177" t="str">
            <v>BSA, FCT</v>
          </cell>
          <cell r="AD177">
            <v>45166.801979803196</v>
          </cell>
          <cell r="AE177" t="str">
            <v>Under inspection</v>
          </cell>
          <cell r="AG177" t="str">
            <v>Under inspection</v>
          </cell>
          <cell r="AH177" t="str">
            <v>Inspection</v>
          </cell>
          <cell r="AI177" t="str">
            <v>Waiting for Next Process Available</v>
          </cell>
          <cell r="AL177">
            <v>45167.496594386575</v>
          </cell>
          <cell r="AM177" t="str">
            <v>FFAP0070</v>
          </cell>
          <cell r="AN177">
            <v>10</v>
          </cell>
          <cell r="AO177" t="str">
            <v>-</v>
          </cell>
          <cell r="AP177" t="str">
            <v>-</v>
          </cell>
        </row>
        <row r="178">
          <cell r="B178" t="str">
            <v>FMSV2023080092</v>
          </cell>
          <cell r="C178" t="str">
            <v>Private</v>
          </cell>
          <cell r="D178" t="str">
            <v>Hoang Long Clinic</v>
          </cell>
          <cell r="E178" t="str">
            <v>Trang Thi</v>
          </cell>
          <cell r="F178" t="str">
            <v>Hanoi</v>
          </cell>
          <cell r="G178">
            <v>42774</v>
          </cell>
          <cell r="H178" t="str">
            <v>EG-760Z</v>
          </cell>
          <cell r="I178" t="str">
            <v>1G403K144</v>
          </cell>
          <cell r="J178" t="str">
            <v>Gastro</v>
          </cell>
          <cell r="K178" t="str">
            <v>760</v>
          </cell>
          <cell r="L178">
            <v>43139</v>
          </cell>
          <cell r="M178">
            <v>45162</v>
          </cell>
          <cell r="N178">
            <v>45167</v>
          </cell>
          <cell r="P178" t="str">
            <v>Minor</v>
          </cell>
          <cell r="Q178" t="str">
            <v>BSA</v>
          </cell>
          <cell r="U178" t="str">
            <v>No</v>
          </cell>
          <cell r="AD178" t="str">
            <v>nguyenminh</v>
          </cell>
          <cell r="AE178" t="str">
            <v>Completed repair</v>
          </cell>
          <cell r="AG178" t="str">
            <v>FFVN received items</v>
          </cell>
          <cell r="AH178" t="str">
            <v>Authorization</v>
          </cell>
          <cell r="AJ178" t="str">
            <v>Approval</v>
          </cell>
          <cell r="AL178">
            <v>45167.668949224535</v>
          </cell>
          <cell r="AM178" t="str">
            <v>FFAP0062</v>
          </cell>
          <cell r="AN178">
            <v>10</v>
          </cell>
          <cell r="AO178" t="str">
            <v>-</v>
          </cell>
          <cell r="AP178" t="str">
            <v>-</v>
          </cell>
        </row>
        <row r="179">
          <cell r="B179" t="str">
            <v>FMSV2023080093</v>
          </cell>
          <cell r="C179" t="str">
            <v>Private</v>
          </cell>
          <cell r="D179" t="str">
            <v>Hoang Long Clinic</v>
          </cell>
          <cell r="E179" t="str">
            <v>Trang Thi</v>
          </cell>
          <cell r="F179" t="str">
            <v>Hanoi</v>
          </cell>
          <cell r="G179">
            <v>42744</v>
          </cell>
          <cell r="H179" t="str">
            <v>EG-760R</v>
          </cell>
          <cell r="I179" t="str">
            <v>1G402K295</v>
          </cell>
          <cell r="J179" t="str">
            <v>Gastro</v>
          </cell>
          <cell r="K179" t="str">
            <v>760</v>
          </cell>
          <cell r="L179">
            <v>43109</v>
          </cell>
          <cell r="M179">
            <v>45162</v>
          </cell>
          <cell r="N179">
            <v>45167</v>
          </cell>
          <cell r="P179" t="str">
            <v>Minor</v>
          </cell>
          <cell r="Q179" t="str">
            <v>OSA</v>
          </cell>
          <cell r="U179" t="str">
            <v>No</v>
          </cell>
          <cell r="AD179" t="str">
            <v>nguyenminh</v>
          </cell>
          <cell r="AE179" t="str">
            <v>Completed repair</v>
          </cell>
          <cell r="AF179" t="str">
            <v>Start: .</v>
          </cell>
          <cell r="AG179" t="str">
            <v>Under repair</v>
          </cell>
          <cell r="AH179" t="str">
            <v>Authorization</v>
          </cell>
          <cell r="AJ179" t="str">
            <v>Approval</v>
          </cell>
          <cell r="AL179">
            <v>45167.461559340278</v>
          </cell>
          <cell r="AM179" t="str">
            <v>thang</v>
          </cell>
          <cell r="AN179">
            <v>10</v>
          </cell>
          <cell r="AO179" t="str">
            <v>-</v>
          </cell>
          <cell r="AP179" t="str">
            <v>-</v>
          </cell>
        </row>
        <row r="180">
          <cell r="B180" t="str">
            <v>FMSV2023080094</v>
          </cell>
          <cell r="C180" t="str">
            <v>FF asset</v>
          </cell>
          <cell r="D180" t="str">
            <v>FUJIFILM Vietnam Co., Ltd.</v>
          </cell>
          <cell r="F180" t="str">
            <v>Hanoi</v>
          </cell>
          <cell r="G180">
            <v>42364</v>
          </cell>
          <cell r="H180" t="str">
            <v>EG-600WR</v>
          </cell>
          <cell r="I180" t="str">
            <v>1G391K928</v>
          </cell>
          <cell r="J180" t="str">
            <v>Gastro</v>
          </cell>
          <cell r="K180" t="str">
            <v>600</v>
          </cell>
          <cell r="L180">
            <v>42730</v>
          </cell>
          <cell r="M180">
            <v>45162.809363425928</v>
          </cell>
          <cell r="N180">
            <v>45167.752807719909</v>
          </cell>
          <cell r="P180" t="str">
            <v>Major</v>
          </cell>
          <cell r="Q180" t="str">
            <v>FCT, BSA</v>
          </cell>
          <cell r="AD180" t="str">
            <v>FFAP0062</v>
          </cell>
          <cell r="AE180" t="str">
            <v>Under inspection</v>
          </cell>
          <cell r="AG180" t="str">
            <v>FF Asset, remove out pending list, make plan for FF asset separately</v>
          </cell>
          <cell r="AH180" t="str">
            <v>Inspection</v>
          </cell>
          <cell r="AL180">
            <v>45167.752807719909</v>
          </cell>
          <cell r="AM180" t="str">
            <v>FFAP0062</v>
          </cell>
          <cell r="AN180">
            <v>10</v>
          </cell>
          <cell r="AO180" t="str">
            <v>-</v>
          </cell>
          <cell r="AP180" t="str">
            <v>-</v>
          </cell>
        </row>
        <row r="181">
          <cell r="B181" t="str">
            <v>FMSV2023080095</v>
          </cell>
          <cell r="C181" t="str">
            <v>FF asset</v>
          </cell>
          <cell r="D181" t="str">
            <v>FUJIFILM Vietnam Co., Ltd.</v>
          </cell>
          <cell r="F181" t="str">
            <v>Hanoi</v>
          </cell>
          <cell r="G181">
            <v>43805</v>
          </cell>
          <cell r="H181" t="str">
            <v>EC-530FI</v>
          </cell>
          <cell r="I181" t="str">
            <v>1C653K505</v>
          </cell>
          <cell r="J181" t="str">
            <v>Colono</v>
          </cell>
          <cell r="K181" t="str">
            <v>530</v>
          </cell>
          <cell r="L181">
            <v>44171</v>
          </cell>
          <cell r="M181">
            <v>45163.574490740742</v>
          </cell>
          <cell r="N181">
            <v>45168.519221435185</v>
          </cell>
          <cell r="P181" t="str">
            <v>Minor</v>
          </cell>
          <cell r="Q181" t="str">
            <v>DWA</v>
          </cell>
          <cell r="U181" t="str">
            <v>No</v>
          </cell>
          <cell r="AD181" t="str">
            <v>FFAP0062</v>
          </cell>
          <cell r="AE181" t="str">
            <v>Under inspection</v>
          </cell>
          <cell r="AG181" t="str">
            <v>FF Asset, remove out pending list, make plan for FF asset separately</v>
          </cell>
          <cell r="AH181" t="str">
            <v>Inspection</v>
          </cell>
          <cell r="AI181" t="str">
            <v>Waiting for Next Process Available</v>
          </cell>
          <cell r="AL181">
            <v>45168.519221435185</v>
          </cell>
          <cell r="AM181" t="str">
            <v>FFAP0062</v>
          </cell>
          <cell r="AN181">
            <v>9</v>
          </cell>
          <cell r="AO181" t="str">
            <v>-</v>
          </cell>
          <cell r="AP181" t="str">
            <v>-</v>
          </cell>
        </row>
        <row r="182">
          <cell r="B182" t="str">
            <v>FMSV2023080096</v>
          </cell>
          <cell r="C182" t="str">
            <v>Private</v>
          </cell>
          <cell r="D182" t="str">
            <v>Tam Anh General Hospital (Hanoi)</v>
          </cell>
          <cell r="E182" t="str">
            <v>ETC</v>
          </cell>
          <cell r="F182" t="str">
            <v>Hanoi</v>
          </cell>
          <cell r="G182">
            <v>44591</v>
          </cell>
          <cell r="H182" t="str">
            <v>EG-760R</v>
          </cell>
          <cell r="I182" t="str">
            <v>9G402K358</v>
          </cell>
          <cell r="J182" t="str">
            <v>Gastro</v>
          </cell>
          <cell r="K182" t="str">
            <v>760</v>
          </cell>
          <cell r="L182">
            <v>44956</v>
          </cell>
          <cell r="M182">
            <v>45167.452638888892</v>
          </cell>
          <cell r="N182">
            <v>45167.483738425923</v>
          </cell>
          <cell r="P182" t="str">
            <v>Minor</v>
          </cell>
          <cell r="Q182" t="str">
            <v>INS</v>
          </cell>
          <cell r="AD182" t="str">
            <v>thang</v>
          </cell>
          <cell r="AE182" t="str">
            <v>Transfer to sale team</v>
          </cell>
          <cell r="AF182" t="str">
            <v xml:space="preserve">QC passed: . QC passed: 29-Aug. </v>
          </cell>
          <cell r="AG182" t="str">
            <v>FFVN received items</v>
          </cell>
          <cell r="AH182" t="str">
            <v>QC</v>
          </cell>
          <cell r="AJ182" t="str">
            <v>Inspection</v>
          </cell>
          <cell r="AL182">
            <v>45167.484883206016</v>
          </cell>
          <cell r="AM182" t="str">
            <v>thang</v>
          </cell>
          <cell r="AN182">
            <v>7</v>
          </cell>
          <cell r="AO182" t="str">
            <v>-</v>
          </cell>
          <cell r="AP182" t="str">
            <v>-</v>
          </cell>
        </row>
        <row r="183">
          <cell r="B183" t="str">
            <v>FMSV2023080097</v>
          </cell>
          <cell r="C183" t="str">
            <v>Government</v>
          </cell>
          <cell r="D183" t="str">
            <v>Bach Mai Hospital</v>
          </cell>
          <cell r="E183" t="str">
            <v>Trang Thi</v>
          </cell>
          <cell r="F183" t="str">
            <v>Hanoi</v>
          </cell>
          <cell r="G183">
            <v>41620</v>
          </cell>
          <cell r="H183" t="str">
            <v>ED-530XT</v>
          </cell>
          <cell r="I183" t="str">
            <v>SD102A089</v>
          </cell>
          <cell r="J183" t="str">
            <v>Duo Scope</v>
          </cell>
          <cell r="K183" t="str">
            <v>530</v>
          </cell>
          <cell r="L183">
            <v>41985</v>
          </cell>
          <cell r="M183">
            <v>45168.523356481484</v>
          </cell>
          <cell r="N183">
            <v>45168.750156909722</v>
          </cell>
          <cell r="P183" t="str">
            <v>Major</v>
          </cell>
          <cell r="Q183" t="str">
            <v>FCT, VCA</v>
          </cell>
          <cell r="AD183" t="str">
            <v>FFAP0062</v>
          </cell>
          <cell r="AE183" t="str">
            <v>Under inspection</v>
          </cell>
          <cell r="AH183" t="str">
            <v>Inspection</v>
          </cell>
          <cell r="AL183">
            <v>45168.750156909722</v>
          </cell>
          <cell r="AM183" t="str">
            <v>FFAP0062</v>
          </cell>
          <cell r="AN183">
            <v>6</v>
          </cell>
          <cell r="AO183" t="str">
            <v>-</v>
          </cell>
          <cell r="AP183" t="str">
            <v>-</v>
          </cell>
        </row>
        <row r="184">
          <cell r="B184" t="str">
            <v>FMSV2023080098</v>
          </cell>
          <cell r="C184" t="str">
            <v>FF asset</v>
          </cell>
          <cell r="D184" t="str">
            <v>HCAP asset</v>
          </cell>
          <cell r="F184" t="str">
            <v>HCM</v>
          </cell>
          <cell r="H184" t="str">
            <v>EC-600WI</v>
          </cell>
          <cell r="I184" t="str">
            <v>1C692K655</v>
          </cell>
          <cell r="J184" t="str">
            <v>Colono</v>
          </cell>
          <cell r="K184" t="str">
            <v>600</v>
          </cell>
          <cell r="M184">
            <v>45169</v>
          </cell>
          <cell r="N184">
            <v>45168</v>
          </cell>
          <cell r="P184" t="str">
            <v>Major</v>
          </cell>
          <cell r="Q184" t="str">
            <v>FCT, DRY, CHA</v>
          </cell>
          <cell r="U184" t="str">
            <v>No</v>
          </cell>
          <cell r="AE184" t="str">
            <v>Completed repair</v>
          </cell>
          <cell r="AF184" t="str">
            <v>End: .</v>
          </cell>
          <cell r="AH184" t="str">
            <v>Authorization</v>
          </cell>
          <cell r="AJ184" t="str">
            <v>Approval</v>
          </cell>
          <cell r="AL184">
            <v>45169.510119351849</v>
          </cell>
          <cell r="AM184" t="str">
            <v>hoang</v>
          </cell>
          <cell r="AN184">
            <v>5</v>
          </cell>
          <cell r="AO184" t="str">
            <v>-</v>
          </cell>
          <cell r="AP184" t="str">
            <v>-</v>
          </cell>
        </row>
        <row r="185">
          <cell r="B185" t="str">
            <v>FMSV2023080099</v>
          </cell>
          <cell r="C185" t="str">
            <v>FF asset</v>
          </cell>
          <cell r="D185" t="str">
            <v>FUJIFILM Vietnam Co., Ltd.</v>
          </cell>
          <cell r="F185" t="str">
            <v>Hanoi</v>
          </cell>
          <cell r="G185">
            <v>44927</v>
          </cell>
          <cell r="H185" t="str">
            <v>EC-600WI</v>
          </cell>
          <cell r="I185" t="str">
            <v>7C692K181</v>
          </cell>
          <cell r="J185" t="str">
            <v>Colono</v>
          </cell>
          <cell r="K185" t="str">
            <v>600</v>
          </cell>
          <cell r="L185">
            <v>45292</v>
          </cell>
          <cell r="M185">
            <v>45168.80900040509</v>
          </cell>
          <cell r="AD185" t="str">
            <v>thang</v>
          </cell>
          <cell r="AE185" t="str">
            <v>Received</v>
          </cell>
          <cell r="AH185" t="str">
            <v>Receive</v>
          </cell>
          <cell r="AL185">
            <v>45168.80900040509</v>
          </cell>
          <cell r="AM185" t="str">
            <v>thang</v>
          </cell>
          <cell r="AN185">
            <v>6</v>
          </cell>
          <cell r="AO185" t="str">
            <v>-</v>
          </cell>
          <cell r="AP185" t="str">
            <v>-</v>
          </cell>
        </row>
        <row r="186">
          <cell r="B186" t="str">
            <v>FMSV2023080100</v>
          </cell>
          <cell r="C186" t="str">
            <v>Government</v>
          </cell>
          <cell r="D186" t="str">
            <v>Bai Chay Hospital</v>
          </cell>
          <cell r="E186" t="str">
            <v>Trang Thi</v>
          </cell>
          <cell r="F186" t="str">
            <v>Hanoi</v>
          </cell>
          <cell r="G186">
            <v>42562</v>
          </cell>
          <cell r="H186" t="str">
            <v>EG-600WR</v>
          </cell>
          <cell r="I186" t="str">
            <v>2G391K293</v>
          </cell>
          <cell r="J186" t="str">
            <v>Gastro</v>
          </cell>
          <cell r="K186" t="str">
            <v>600</v>
          </cell>
          <cell r="L186">
            <v>43113</v>
          </cell>
          <cell r="M186">
            <v>45168.809571759259</v>
          </cell>
          <cell r="N186">
            <v>45169.798268055558</v>
          </cell>
          <cell r="P186" t="str">
            <v>Major</v>
          </cell>
          <cell r="Q186" t="str">
            <v>CHA, BSA, LGB</v>
          </cell>
          <cell r="AD186" t="str">
            <v>FFAP0062</v>
          </cell>
          <cell r="AE186" t="str">
            <v>Under inspection</v>
          </cell>
          <cell r="AH186" t="str">
            <v>Inspection</v>
          </cell>
          <cell r="AI186" t="str">
            <v>Waiting for Next Process Available</v>
          </cell>
          <cell r="AL186">
            <v>45169.798268055558</v>
          </cell>
          <cell r="AM186" t="str">
            <v>FFAP0062</v>
          </cell>
          <cell r="AN186">
            <v>6</v>
          </cell>
          <cell r="AO186" t="str">
            <v>-</v>
          </cell>
          <cell r="AP186" t="str">
            <v>-</v>
          </cell>
        </row>
        <row r="187">
          <cell r="B187" t="str">
            <v>FMSV2023080101</v>
          </cell>
          <cell r="C187" t="str">
            <v>Private</v>
          </cell>
          <cell r="D187" t="str">
            <v>Lam Hoa Private Hospital</v>
          </cell>
          <cell r="F187" t="str">
            <v>Hanoi</v>
          </cell>
          <cell r="G187">
            <v>42875</v>
          </cell>
          <cell r="H187" t="str">
            <v>EG-250WR5</v>
          </cell>
          <cell r="I187" t="str">
            <v>1G202K490</v>
          </cell>
          <cell r="J187" t="str">
            <v>Gastro</v>
          </cell>
          <cell r="K187" t="str">
            <v>250</v>
          </cell>
          <cell r="L187">
            <v>43240</v>
          </cell>
          <cell r="M187">
            <v>45168.81007540509</v>
          </cell>
          <cell r="AD187" t="str">
            <v>thang</v>
          </cell>
          <cell r="AE187" t="str">
            <v>Received</v>
          </cell>
          <cell r="AH187" t="str">
            <v>Receive</v>
          </cell>
          <cell r="AL187">
            <v>45168.81007540509</v>
          </cell>
          <cell r="AM187" t="str">
            <v>thang</v>
          </cell>
          <cell r="AN187">
            <v>6</v>
          </cell>
          <cell r="AO187" t="str">
            <v>-</v>
          </cell>
          <cell r="AP187" t="str">
            <v>-</v>
          </cell>
        </row>
        <row r="188">
          <cell r="B188" t="str">
            <v>FMSV2023080102</v>
          </cell>
          <cell r="C188" t="str">
            <v>Private</v>
          </cell>
          <cell r="D188" t="str">
            <v>Lam Hoa Private Hospital</v>
          </cell>
          <cell r="F188" t="str">
            <v>Hanoi</v>
          </cell>
          <cell r="G188">
            <v>43169</v>
          </cell>
          <cell r="H188" t="str">
            <v>EG-250WR5</v>
          </cell>
          <cell r="I188" t="str">
            <v>2G202K006</v>
          </cell>
          <cell r="J188" t="str">
            <v>Gastro</v>
          </cell>
          <cell r="K188" t="str">
            <v>250</v>
          </cell>
          <cell r="L188">
            <v>43534</v>
          </cell>
          <cell r="M188">
            <v>45168.819434027777</v>
          </cell>
          <cell r="AD188" t="str">
            <v>thang</v>
          </cell>
          <cell r="AE188" t="str">
            <v>Received</v>
          </cell>
          <cell r="AH188" t="str">
            <v>Receive</v>
          </cell>
          <cell r="AL188">
            <v>45168.819434027777</v>
          </cell>
          <cell r="AM188" t="str">
            <v>thang</v>
          </cell>
          <cell r="AN188">
            <v>6</v>
          </cell>
          <cell r="AO188" t="str">
            <v>-</v>
          </cell>
          <cell r="AP188" t="str">
            <v>-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CB"/>
      <sheetName val="201 seri"/>
      <sheetName val="250 seri"/>
      <sheetName val="530 seri"/>
      <sheetName val="EG 530WR"/>
      <sheetName val="EG 530NW"/>
      <sheetName val="EC 530"/>
      <sheetName val="EG 600WR"/>
      <sheetName val="EC 600"/>
      <sheetName val="Processor"/>
      <sheetName val="ExFM"/>
      <sheetName val="Parts"/>
      <sheetName val="Code"/>
      <sheetName val="Sheet1"/>
    </sheetNames>
    <sheetDataSet>
      <sheetData sheetId="0">
        <row r="5">
          <cell r="B5" t="str">
            <v xml:space="preserve">RMA </v>
          </cell>
          <cell r="C5" t="str">
            <v>Customer</v>
          </cell>
          <cell r="D5" t="str">
            <v>Location</v>
          </cell>
          <cell r="E5" t="str">
            <v>Model</v>
          </cell>
          <cell r="F5" t="str">
            <v>Serial</v>
          </cell>
          <cell r="G5" t="str">
            <v>Installed date</v>
          </cell>
          <cell r="H5" t="str">
            <v>Warranty End</v>
          </cell>
          <cell r="I5" t="str">
            <v>Warranty Report</v>
          </cell>
          <cell r="J5" t="str">
            <v>Repair Status</v>
          </cell>
          <cell r="K5" t="str">
            <v>Last RMA</v>
          </cell>
          <cell r="L5" t="str">
            <v>Last repair</v>
          </cell>
          <cell r="M5" t="str">
            <v>Create Date</v>
          </cell>
          <cell r="N5" t="str">
            <v>User</v>
          </cell>
          <cell r="O5" t="str">
            <v>Customer Request</v>
          </cell>
          <cell r="P5" t="str">
            <v>Update Time</v>
          </cell>
          <cell r="Q5" t="str">
            <v>Received Date</v>
          </cell>
          <cell r="R5" t="str">
            <v>User</v>
          </cell>
          <cell r="S5" t="str">
            <v>Inspection date</v>
          </cell>
          <cell r="T5" t="str">
            <v>Result</v>
          </cell>
          <cell r="U5" t="str">
            <v>Case Count</v>
          </cell>
          <cell r="V5" t="str">
            <v>Size</v>
          </cell>
          <cell r="W5" t="str">
            <v>Issue</v>
          </cell>
          <cell r="X5" t="str">
            <v>Note 2</v>
          </cell>
          <cell r="Y5" t="str">
            <v>Inspector</v>
          </cell>
          <cell r="Z5" t="str">
            <v>Authorized</v>
          </cell>
          <cell r="AA5" t="str">
            <v>User</v>
          </cell>
          <cell r="AB5" t="str">
            <v>Part Select</v>
          </cell>
          <cell r="AC5" t="str">
            <v>User</v>
          </cell>
          <cell r="AD5" t="str">
            <v>Approval</v>
          </cell>
          <cell r="AE5" t="str">
            <v>Start</v>
          </cell>
          <cell r="AF5" t="str">
            <v>End</v>
          </cell>
          <cell r="AG5" t="str">
            <v>Completed</v>
          </cell>
          <cell r="AH5" t="str">
            <v>Engineer</v>
          </cell>
          <cell r="AI5" t="str">
            <v>QC</v>
          </cell>
          <cell r="AJ5" t="str">
            <v>USER</v>
          </cell>
          <cell r="AK5" t="str">
            <v>Shipped</v>
          </cell>
          <cell r="AL5" t="str">
            <v>USER</v>
          </cell>
          <cell r="AM5" t="str">
            <v>Time</v>
          </cell>
          <cell r="AN5" t="str">
            <v>Uuser</v>
          </cell>
        </row>
        <row r="6">
          <cell r="B6" t="str">
            <v>FMSV2016070016</v>
          </cell>
          <cell r="C6" t="str">
            <v>Bach Mai Hospital</v>
          </cell>
          <cell r="D6" t="str">
            <v>North</v>
          </cell>
          <cell r="E6" t="str">
            <v>EG-600WR</v>
          </cell>
          <cell r="F6" t="str">
            <v>1G391K223</v>
          </cell>
          <cell r="G6">
            <v>41849</v>
          </cell>
          <cell r="H6" t="str">
            <v/>
          </cell>
          <cell r="I6" t="str">
            <v/>
          </cell>
          <cell r="J6" t="str">
            <v>Completed</v>
          </cell>
          <cell r="K6" t="str">
            <v>FMSV2016030011</v>
          </cell>
          <cell r="L6">
            <v>42524</v>
          </cell>
          <cell r="M6">
            <v>42569.386145833334</v>
          </cell>
          <cell r="N6" t="str">
            <v>Le Quang Thong</v>
          </cell>
          <cell r="O6" t="str">
            <v/>
          </cell>
          <cell r="P6">
            <v>42741.671574074076</v>
          </cell>
          <cell r="Q6">
            <v>42738.431990740741</v>
          </cell>
          <cell r="R6" t="str">
            <v>Nguyen Thai</v>
          </cell>
          <cell r="S6">
            <v>42738.434872685182</v>
          </cell>
          <cell r="T6" t="str">
            <v>Black spots at 7o'Clock</v>
          </cell>
          <cell r="U6" t="str">
            <v/>
          </cell>
          <cell r="V6" t="str">
            <v>Major</v>
          </cell>
          <cell r="W6" t="str">
            <v>ISA.</v>
          </cell>
          <cell r="X6" t="str">
            <v/>
          </cell>
          <cell r="Y6" t="str">
            <v>Nguyen Thai</v>
          </cell>
          <cell r="Z6">
            <v>42738.437789351854</v>
          </cell>
          <cell r="AA6" t="str">
            <v>Nguyen Thai</v>
          </cell>
          <cell r="AB6">
            <v>42738.437326388892</v>
          </cell>
          <cell r="AC6" t="str">
            <v>Nguyen Thai</v>
          </cell>
          <cell r="AD6" t="str">
            <v>Approval</v>
          </cell>
          <cell r="AE6">
            <v>42738.438680555555</v>
          </cell>
          <cell r="AF6">
            <v>42741.588923611111</v>
          </cell>
          <cell r="AG6">
            <v>42741.588136574072</v>
          </cell>
          <cell r="AH6" t="str">
            <v>Le Quang Thong</v>
          </cell>
          <cell r="AI6">
            <v>42741.608946759261</v>
          </cell>
          <cell r="AJ6" t="str">
            <v>Nguyen Thai</v>
          </cell>
          <cell r="AK6">
            <v>42741.609074074076</v>
          </cell>
          <cell r="AL6" t="str">
            <v>Nguyen Thai</v>
          </cell>
          <cell r="AM6">
            <v>42741.671574074076</v>
          </cell>
          <cell r="AN6" t="str">
            <v>jasper</v>
          </cell>
        </row>
        <row r="7">
          <cell r="B7" t="str">
            <v>FMSV2017010001</v>
          </cell>
          <cell r="C7" t="str">
            <v>Hoan My Clicnic District 2</v>
          </cell>
          <cell r="D7" t="str">
            <v>South</v>
          </cell>
          <cell r="E7" t="str">
            <v>EC-250WL5</v>
          </cell>
          <cell r="F7" t="str">
            <v>6C309A086</v>
          </cell>
          <cell r="G7" t="str">
            <v/>
          </cell>
          <cell r="H7" t="str">
            <v/>
          </cell>
          <cell r="I7" t="str">
            <v/>
          </cell>
          <cell r="J7" t="str">
            <v>Completed</v>
          </cell>
          <cell r="K7" t="str">
            <v>FMSV2016070009</v>
          </cell>
          <cell r="L7">
            <v>42571</v>
          </cell>
          <cell r="M7">
            <v>42738.630277777775</v>
          </cell>
          <cell r="N7" t="str">
            <v>Nguyen Thai</v>
          </cell>
          <cell r="O7" t="str">
            <v/>
          </cell>
          <cell r="P7">
            <v>42741.759293981479</v>
          </cell>
          <cell r="Q7">
            <v>42738.630868055552</v>
          </cell>
          <cell r="R7" t="str">
            <v>Nguyen Thai</v>
          </cell>
          <cell r="S7">
            <v>42740.523819444446</v>
          </cell>
          <cell r="T7" t="str">
            <v>UP wire was broken at DWA</v>
          </cell>
          <cell r="U7" t="str">
            <v/>
          </cell>
          <cell r="V7" t="str">
            <v>Minor</v>
          </cell>
          <cell r="W7" t="str">
            <v>DWA.</v>
          </cell>
          <cell r="X7" t="str">
            <v/>
          </cell>
          <cell r="Y7" t="str">
            <v>Nguyen Thai</v>
          </cell>
          <cell r="Z7">
            <v>42740.668668981481</v>
          </cell>
          <cell r="AA7" t="str">
            <v>Nguyen Thai</v>
          </cell>
          <cell r="AB7">
            <v>42740.668321759258</v>
          </cell>
          <cell r="AC7" t="str">
            <v>Nguyen Thai</v>
          </cell>
          <cell r="AD7" t="str">
            <v>Approval</v>
          </cell>
          <cell r="AE7">
            <v>42740.669618055559</v>
          </cell>
          <cell r="AF7">
            <v>42741.676678240743</v>
          </cell>
          <cell r="AG7">
            <v>42741.675833333335</v>
          </cell>
          <cell r="AH7" t="str">
            <v>Nguyen Thai</v>
          </cell>
          <cell r="AI7">
            <v>42741.676099537035</v>
          </cell>
          <cell r="AJ7" t="str">
            <v>Nguyen Thai</v>
          </cell>
          <cell r="AK7">
            <v>42741.676261574074</v>
          </cell>
          <cell r="AL7" t="str">
            <v>Nguyen Thai</v>
          </cell>
          <cell r="AM7">
            <v>42741.759293981479</v>
          </cell>
          <cell r="AN7" t="str">
            <v>jasper</v>
          </cell>
        </row>
        <row r="8">
          <cell r="B8" t="str">
            <v>FMSV2017010005</v>
          </cell>
          <cell r="C8" t="str">
            <v>Thai Nguyen Central General Hospital</v>
          </cell>
          <cell r="D8" t="str">
            <v>North</v>
          </cell>
          <cell r="E8" t="str">
            <v>EC-250WL5</v>
          </cell>
          <cell r="F8" t="str">
            <v>1C309K075</v>
          </cell>
          <cell r="G8">
            <v>42367</v>
          </cell>
          <cell r="H8">
            <v>42733</v>
          </cell>
          <cell r="I8" t="str">
            <v/>
          </cell>
          <cell r="J8" t="str">
            <v>Completed</v>
          </cell>
          <cell r="K8" t="str">
            <v>FMSV2016120007</v>
          </cell>
          <cell r="L8">
            <v>42726</v>
          </cell>
          <cell r="M8">
            <v>42744.591585648152</v>
          </cell>
          <cell r="N8" t="str">
            <v>Nguyen Thai</v>
          </cell>
          <cell r="O8" t="str">
            <v/>
          </cell>
          <cell r="P8">
            <v>42751.459247685183</v>
          </cell>
          <cell r="Q8">
            <v>42744.593414351853</v>
          </cell>
          <cell r="R8" t="str">
            <v>Nguyen Thai</v>
          </cell>
          <cell r="S8">
            <v>42744.59584490741</v>
          </cell>
          <cell r="T8" t="str">
            <v>FCT was restriction at BSA</v>
          </cell>
          <cell r="U8" t="str">
            <v/>
          </cell>
          <cell r="V8" t="str">
            <v>Major</v>
          </cell>
          <cell r="W8" t="str">
            <v>FCT.</v>
          </cell>
          <cell r="X8" t="str">
            <v/>
          </cell>
          <cell r="Y8" t="str">
            <v>Nguyen Thai</v>
          </cell>
          <cell r="Z8">
            <v>42747.395856481482</v>
          </cell>
          <cell r="AA8" t="str">
            <v>Nguyen Thai</v>
          </cell>
          <cell r="AB8">
            <v>42744.606782407405</v>
          </cell>
          <cell r="AC8" t="str">
            <v>Nguyen Thai</v>
          </cell>
          <cell r="AD8" t="str">
            <v>Approval</v>
          </cell>
          <cell r="AE8">
            <v>42747.397013888891</v>
          </cell>
          <cell r="AF8">
            <v>42751.376458333332</v>
          </cell>
          <cell r="AG8">
            <v>42751.375844907408</v>
          </cell>
          <cell r="AH8" t="str">
            <v>Nguyen Thai</v>
          </cell>
          <cell r="AI8">
            <v>42751.376342592594</v>
          </cell>
          <cell r="AJ8" t="str">
            <v>Nguyen Thai</v>
          </cell>
          <cell r="AK8">
            <v>42751.376516203702</v>
          </cell>
          <cell r="AL8" t="str">
            <v>Nguyen Thai</v>
          </cell>
          <cell r="AM8">
            <v>42751.459247685183</v>
          </cell>
          <cell r="AN8" t="str">
            <v>jasper</v>
          </cell>
        </row>
        <row r="9">
          <cell r="B9" t="str">
            <v>FMSV2017010003</v>
          </cell>
          <cell r="C9" t="str">
            <v>Bai Chay Hospital</v>
          </cell>
          <cell r="D9" t="str">
            <v>North</v>
          </cell>
          <cell r="E9" t="str">
            <v>EC-600WI</v>
          </cell>
          <cell r="F9" t="str">
            <v>1C692K270</v>
          </cell>
          <cell r="G9">
            <v>42327</v>
          </cell>
          <cell r="H9">
            <v>42693</v>
          </cell>
          <cell r="I9" t="str">
            <v/>
          </cell>
          <cell r="J9" t="str">
            <v>Completed</v>
          </cell>
          <cell r="K9" t="str">
            <v>FMSV2016070027</v>
          </cell>
          <cell r="L9">
            <v>42698</v>
          </cell>
          <cell r="M9">
            <v>42739.409097222226</v>
          </cell>
          <cell r="N9" t="str">
            <v>Nguyen Thai</v>
          </cell>
          <cell r="O9" t="str">
            <v/>
          </cell>
          <cell r="P9">
            <v>42748.751319444447</v>
          </cell>
          <cell r="Q9">
            <v>42739.411365740743</v>
          </cell>
          <cell r="R9" t="str">
            <v>Nguyen Thai</v>
          </cell>
          <cell r="S9">
            <v>42748.667812500003</v>
          </cell>
          <cell r="T9" t="str">
            <v>Net of BSA was damaged_x000D_
Black spots at 2o'clock</v>
          </cell>
          <cell r="U9" t="str">
            <v/>
          </cell>
          <cell r="V9" t="str">
            <v>Major</v>
          </cell>
          <cell r="W9" t="str">
            <v>BSA.</v>
          </cell>
          <cell r="X9" t="str">
            <v/>
          </cell>
          <cell r="Y9" t="str">
            <v>Nguyen Hoang Van Trung</v>
          </cell>
          <cell r="Z9">
            <v>42739.565706018519</v>
          </cell>
          <cell r="AA9" t="str">
            <v>Nguyen Thai</v>
          </cell>
          <cell r="AB9">
            <v>42739.565335648149</v>
          </cell>
          <cell r="AC9" t="str">
            <v>Nguyen Thai</v>
          </cell>
          <cell r="AD9" t="str">
            <v>Approval</v>
          </cell>
          <cell r="AE9">
            <v>42740.676678240743</v>
          </cell>
          <cell r="AF9">
            <v>42746.691840277781</v>
          </cell>
          <cell r="AG9">
            <v>42746.774502314816</v>
          </cell>
          <cell r="AH9" t="str">
            <v>hoang</v>
          </cell>
          <cell r="AI9">
            <v>42748.630671296298</v>
          </cell>
          <cell r="AJ9" t="str">
            <v>Nguyen Thai</v>
          </cell>
          <cell r="AK9">
            <v>42748.668506944443</v>
          </cell>
          <cell r="AL9" t="str">
            <v>Nguyen Thai</v>
          </cell>
          <cell r="AM9">
            <v>42748.751319444447</v>
          </cell>
          <cell r="AN9" t="str">
            <v>jasper</v>
          </cell>
        </row>
        <row r="10">
          <cell r="B10" t="str">
            <v>FMSV2017010004</v>
          </cell>
          <cell r="C10" t="str">
            <v>HUE Central Hospital</v>
          </cell>
          <cell r="D10" t="str">
            <v>South</v>
          </cell>
          <cell r="E10" t="str">
            <v>EG-530WR</v>
          </cell>
          <cell r="F10" t="str">
            <v>1G361K924</v>
          </cell>
          <cell r="G10">
            <v>42460</v>
          </cell>
          <cell r="H10">
            <v>42825</v>
          </cell>
          <cell r="I10" t="str">
            <v/>
          </cell>
          <cell r="J10" t="str">
            <v>Completed</v>
          </cell>
          <cell r="K10" t="str">
            <v>FMSV2016080018</v>
          </cell>
          <cell r="L10">
            <v>42697</v>
          </cell>
          <cell r="M10">
            <v>42739.633252314816</v>
          </cell>
          <cell r="N10" t="str">
            <v>Le Quang Thong</v>
          </cell>
          <cell r="O10" t="str">
            <v/>
          </cell>
          <cell r="P10">
            <v>42755.030856481484</v>
          </cell>
          <cell r="Q10">
            <v>42739.63349537037</v>
          </cell>
          <cell r="R10" t="str">
            <v>Le Quang Thong</v>
          </cell>
          <cell r="S10">
            <v>42751.424791666665</v>
          </cell>
          <cell r="T10" t="str">
            <v/>
          </cell>
          <cell r="U10" t="str">
            <v/>
          </cell>
          <cell r="V10" t="str">
            <v>Major</v>
          </cell>
          <cell r="W10" t="str">
            <v>LGB.</v>
          </cell>
          <cell r="X10" t="str">
            <v/>
          </cell>
          <cell r="Y10" t="str">
            <v>Nguyen Thai</v>
          </cell>
          <cell r="Z10">
            <v>42751.476620370369</v>
          </cell>
          <cell r="AA10" t="str">
            <v>Nguyen Thai</v>
          </cell>
          <cell r="AB10">
            <v>42751.457129629627</v>
          </cell>
          <cell r="AC10" t="str">
            <v>Nguyen Thai</v>
          </cell>
          <cell r="AD10" t="str">
            <v>Approval</v>
          </cell>
          <cell r="AE10">
            <v>42751.485636574071</v>
          </cell>
          <cell r="AF10">
            <v>42754.948078703703</v>
          </cell>
          <cell r="AG10">
            <v>42754.947476851848</v>
          </cell>
          <cell r="AH10" t="str">
            <v>Nguyen Thai</v>
          </cell>
          <cell r="AI10">
            <v>42754.947939814818</v>
          </cell>
          <cell r="AJ10" t="str">
            <v>Nguyen Thai</v>
          </cell>
          <cell r="AK10">
            <v>42754.948206018518</v>
          </cell>
          <cell r="AL10" t="str">
            <v>Nguyen Thai</v>
          </cell>
          <cell r="AM10">
            <v>42755.030856481484</v>
          </cell>
          <cell r="AN10" t="str">
            <v>jasper</v>
          </cell>
        </row>
        <row r="11">
          <cell r="B11" t="str">
            <v>FMSV2017010006</v>
          </cell>
          <cell r="C11" t="str">
            <v>354 Military Hospital</v>
          </cell>
          <cell r="D11" t="str">
            <v>North</v>
          </cell>
          <cell r="E11" t="str">
            <v>EG-530WR</v>
          </cell>
          <cell r="F11" t="str">
            <v>1G361K276</v>
          </cell>
          <cell r="G11">
            <v>42068</v>
          </cell>
          <cell r="H11">
            <v>42434</v>
          </cell>
          <cell r="I11" t="str">
            <v/>
          </cell>
          <cell r="J11" t="str">
            <v>Completed</v>
          </cell>
          <cell r="K11" t="str">
            <v>FMSV2016020005</v>
          </cell>
          <cell r="L11">
            <v>42437</v>
          </cell>
          <cell r="M11">
            <v>42747.659837962965</v>
          </cell>
          <cell r="N11" t="str">
            <v>Le Quang Thong</v>
          </cell>
          <cell r="O11" t="str">
            <v/>
          </cell>
          <cell r="P11">
            <v>42758.794583333336</v>
          </cell>
          <cell r="Q11">
            <v>42747.684699074074</v>
          </cell>
          <cell r="R11" t="str">
            <v>Le Quang Thong</v>
          </cell>
          <cell r="S11">
            <v>42748.378148148149</v>
          </cell>
          <cell r="T11" t="str">
            <v>1. LGB was broken 1 side_x000D_
2. BSA was deformed_x000D_
3. VCA slide sleeve was damaged</v>
          </cell>
          <cell r="U11" t="str">
            <v/>
          </cell>
          <cell r="V11" t="str">
            <v>Major</v>
          </cell>
          <cell r="W11" t="str">
            <v>LGB. BSA.</v>
          </cell>
          <cell r="X11" t="str">
            <v/>
          </cell>
          <cell r="Y11" t="str">
            <v>Le Quang Thong</v>
          </cell>
          <cell r="Z11">
            <v>42751.377175925925</v>
          </cell>
          <cell r="AA11" t="str">
            <v>Nguyen Thai</v>
          </cell>
          <cell r="AB11">
            <v>42751.375057870369</v>
          </cell>
          <cell r="AC11" t="str">
            <v>Le Quang Thong</v>
          </cell>
          <cell r="AD11" t="str">
            <v>Approval</v>
          </cell>
          <cell r="AE11">
            <v>42751.38009259259</v>
          </cell>
          <cell r="AF11">
            <v>42758.711759259262</v>
          </cell>
          <cell r="AG11">
            <v>42758.711157407408</v>
          </cell>
          <cell r="AH11" t="str">
            <v>Le Quang Thong</v>
          </cell>
          <cell r="AI11">
            <v>42758.797592592593</v>
          </cell>
          <cell r="AJ11" t="str">
            <v>hoang</v>
          </cell>
          <cell r="AK11">
            <v>42758.797766203701</v>
          </cell>
          <cell r="AL11" t="str">
            <v>hoang</v>
          </cell>
          <cell r="AM11">
            <v>42758.794583333336</v>
          </cell>
          <cell r="AN11" t="str">
            <v>jasper</v>
          </cell>
        </row>
        <row r="12">
          <cell r="B12" t="str">
            <v>FMSV2016070020</v>
          </cell>
          <cell r="C12" t="str">
            <v>Bach Mai Hospital</v>
          </cell>
          <cell r="D12" t="str">
            <v>North</v>
          </cell>
          <cell r="E12" t="str">
            <v>EG-600WR</v>
          </cell>
          <cell r="F12" t="str">
            <v>1G391K369</v>
          </cell>
          <cell r="G12">
            <v>41923</v>
          </cell>
          <cell r="H12" t="str">
            <v/>
          </cell>
          <cell r="I12" t="str">
            <v/>
          </cell>
          <cell r="J12" t="str">
            <v>Completed</v>
          </cell>
          <cell r="K12" t="str">
            <v>FMSV2015080003</v>
          </cell>
          <cell r="L12">
            <v>42296</v>
          </cell>
          <cell r="M12">
            <v>42569.396932870368</v>
          </cell>
          <cell r="N12" t="str">
            <v>Le Quang Thong</v>
          </cell>
          <cell r="O12" t="str">
            <v/>
          </cell>
          <cell r="P12">
            <v>42755.029166666667</v>
          </cell>
          <cell r="Q12">
            <v>42747.472916666666</v>
          </cell>
          <cell r="R12" t="str">
            <v>Nguyen Thai</v>
          </cell>
          <cell r="S12">
            <v>42747.476087962961</v>
          </cell>
          <cell r="T12" t="str">
            <v>Black spots 7o'clock</v>
          </cell>
          <cell r="U12" t="str">
            <v/>
          </cell>
          <cell r="V12" t="str">
            <v>Major</v>
          </cell>
          <cell r="W12" t="str">
            <v>ISA.</v>
          </cell>
          <cell r="X12" t="str">
            <v/>
          </cell>
          <cell r="Y12" t="str">
            <v>Nguyen Thai</v>
          </cell>
          <cell r="Z12">
            <v>42747.477430555555</v>
          </cell>
          <cell r="AA12" t="str">
            <v>Nguyen Thai</v>
          </cell>
          <cell r="AB12">
            <v>42747.477002314816</v>
          </cell>
          <cell r="AC12" t="str">
            <v>Nguyen Thai</v>
          </cell>
          <cell r="AD12" t="str">
            <v>Approval</v>
          </cell>
          <cell r="AE12">
            <v>42749.558206018519</v>
          </cell>
          <cell r="AF12">
            <v>42754.946412037039</v>
          </cell>
          <cell r="AG12">
            <v>42754.945</v>
          </cell>
          <cell r="AH12" t="str">
            <v>Nguyen Thai</v>
          </cell>
          <cell r="AI12">
            <v>42754.946238425924</v>
          </cell>
          <cell r="AJ12" t="str">
            <v>Nguyen Thai</v>
          </cell>
          <cell r="AK12">
            <v>42754.946458333332</v>
          </cell>
          <cell r="AL12" t="str">
            <v>Nguyen Thai</v>
          </cell>
          <cell r="AM12">
            <v>42755.029166666667</v>
          </cell>
          <cell r="AN12" t="str">
            <v>jasper</v>
          </cell>
        </row>
        <row r="13">
          <cell r="B13" t="str">
            <v>FMSV2016070019</v>
          </cell>
          <cell r="C13" t="str">
            <v>Bach Mai Hospital</v>
          </cell>
          <cell r="D13" t="str">
            <v>North</v>
          </cell>
          <cell r="E13" t="str">
            <v>EG-600WR</v>
          </cell>
          <cell r="F13" t="str">
            <v>1G391K324</v>
          </cell>
          <cell r="G13">
            <v>41923</v>
          </cell>
          <cell r="H13" t="str">
            <v/>
          </cell>
          <cell r="I13" t="str">
            <v/>
          </cell>
          <cell r="J13" t="str">
            <v>Completed</v>
          </cell>
          <cell r="K13" t="str">
            <v>FMSV2015050003</v>
          </cell>
          <cell r="L13">
            <v>42171</v>
          </cell>
          <cell r="M13">
            <v>42569.396134259259</v>
          </cell>
          <cell r="N13" t="str">
            <v>Le Quang Thong</v>
          </cell>
          <cell r="O13" t="str">
            <v/>
          </cell>
          <cell r="P13">
            <v>42755.02752314815</v>
          </cell>
          <cell r="Q13">
            <v>42747.452986111108</v>
          </cell>
          <cell r="R13" t="str">
            <v>Nguyen Thai</v>
          </cell>
          <cell r="S13">
            <v>42747.469027777777</v>
          </cell>
          <cell r="T13" t="str">
            <v>black spots at 7o'clock</v>
          </cell>
          <cell r="U13" t="str">
            <v/>
          </cell>
          <cell r="V13" t="str">
            <v>Major</v>
          </cell>
          <cell r="W13" t="str">
            <v>ISA.</v>
          </cell>
          <cell r="X13" t="str">
            <v>still using at hospital/clinic (18-Jul-2016)</v>
          </cell>
          <cell r="Y13" t="str">
            <v>Nguyen Thai</v>
          </cell>
          <cell r="Z13">
            <v>42747.471076388887</v>
          </cell>
          <cell r="AA13" t="str">
            <v>Nguyen Thai</v>
          </cell>
          <cell r="AB13">
            <v>42747.470555555556</v>
          </cell>
          <cell r="AC13" t="str">
            <v>Nguyen Thai</v>
          </cell>
          <cell r="AD13" t="str">
            <v>Approval</v>
          </cell>
          <cell r="AE13">
            <v>42749.561006944445</v>
          </cell>
          <cell r="AF13">
            <v>42754.944722222222</v>
          </cell>
          <cell r="AG13">
            <v>42754.944120370368</v>
          </cell>
          <cell r="AH13" t="str">
            <v>Nguyen Thai</v>
          </cell>
          <cell r="AI13">
            <v>42754.944560185184</v>
          </cell>
          <cell r="AJ13" t="str">
            <v>Nguyen Thai</v>
          </cell>
          <cell r="AK13">
            <v>42754.944768518515</v>
          </cell>
          <cell r="AL13" t="str">
            <v>Nguyen Thai</v>
          </cell>
          <cell r="AM13">
            <v>42755.02752314815</v>
          </cell>
          <cell r="AN13" t="str">
            <v>daniel</v>
          </cell>
        </row>
        <row r="14">
          <cell r="B14" t="str">
            <v>FMSV2017020004</v>
          </cell>
          <cell r="C14" t="str">
            <v>354 Military Hospital</v>
          </cell>
          <cell r="D14" t="str">
            <v>North</v>
          </cell>
          <cell r="E14" t="str">
            <v>EG-530WR</v>
          </cell>
          <cell r="F14" t="str">
            <v>1G361K309</v>
          </cell>
          <cell r="G14">
            <v>42068</v>
          </cell>
          <cell r="H14">
            <v>42434</v>
          </cell>
          <cell r="I14" t="str">
            <v/>
          </cell>
          <cell r="J14" t="str">
            <v>Completed</v>
          </cell>
          <cell r="K14" t="str">
            <v/>
          </cell>
          <cell r="L14" t="str">
            <v/>
          </cell>
          <cell r="M14">
            <v>42783.705335648148</v>
          </cell>
          <cell r="N14" t="str">
            <v>Nguyen Thai</v>
          </cell>
          <cell r="O14" t="str">
            <v/>
          </cell>
          <cell r="P14">
            <v>42793.543414351851</v>
          </cell>
          <cell r="Q14">
            <v>42783.707106481481</v>
          </cell>
          <cell r="R14" t="str">
            <v>Nguyen Thai</v>
          </cell>
          <cell r="S14">
            <v>42786.520370370374</v>
          </cell>
          <cell r="T14" t="str">
            <v>LGB, FCT, A/W tube are cracked</v>
          </cell>
          <cell r="U14" t="str">
            <v/>
          </cell>
          <cell r="V14" t="str">
            <v>Major</v>
          </cell>
          <cell r="W14" t="str">
            <v>LGB.</v>
          </cell>
          <cell r="X14" t="str">
            <v/>
          </cell>
          <cell r="Y14" t="str">
            <v>Nguyen Thai</v>
          </cell>
          <cell r="Z14">
            <v>42786.521863425929</v>
          </cell>
          <cell r="AA14" t="str">
            <v>Nguyen Thai</v>
          </cell>
          <cell r="AB14">
            <v>42786.521539351852</v>
          </cell>
          <cell r="AC14" t="str">
            <v>Nguyen Thai</v>
          </cell>
          <cell r="AD14" t="str">
            <v>Approval</v>
          </cell>
          <cell r="AE14">
            <v>42786.522280092591</v>
          </cell>
          <cell r="AF14">
            <v>42793.458055555559</v>
          </cell>
          <cell r="AG14">
            <v>42793.45994212963</v>
          </cell>
          <cell r="AH14" t="str">
            <v>Le Quang Thong</v>
          </cell>
          <cell r="AI14">
            <v>42793.460775462961</v>
          </cell>
          <cell r="AJ14" t="str">
            <v>Nguyen Thai</v>
          </cell>
          <cell r="AK14">
            <v>42793.460868055554</v>
          </cell>
          <cell r="AL14" t="str">
            <v>Nguyen Thai</v>
          </cell>
          <cell r="AM14">
            <v>42793.543414351851</v>
          </cell>
          <cell r="AN14" t="str">
            <v>daniel</v>
          </cell>
        </row>
        <row r="15">
          <cell r="B15" t="str">
            <v>FMSV2017030004</v>
          </cell>
          <cell r="C15" t="str">
            <v>Hanoi Medical University Hospital</v>
          </cell>
          <cell r="D15" t="str">
            <v>North</v>
          </cell>
          <cell r="E15" t="str">
            <v>EG-600WR</v>
          </cell>
          <cell r="F15" t="str">
            <v>2G391K084</v>
          </cell>
          <cell r="G15">
            <v>42527</v>
          </cell>
          <cell r="H15">
            <v>42892</v>
          </cell>
          <cell r="I15" t="str">
            <v/>
          </cell>
          <cell r="J15" t="str">
            <v>Completed</v>
          </cell>
          <cell r="K15" t="str">
            <v/>
          </cell>
          <cell r="L15" t="str">
            <v/>
          </cell>
          <cell r="M15">
            <v>42795.673703703702</v>
          </cell>
          <cell r="N15" t="str">
            <v>Chu Nguyen Duc</v>
          </cell>
          <cell r="O15" t="str">
            <v/>
          </cell>
          <cell r="P15">
            <v>42796.754791666666</v>
          </cell>
          <cell r="Q15">
            <v>42795.676863425928</v>
          </cell>
          <cell r="R15" t="str">
            <v>Chu Nguyen Duc</v>
          </cell>
          <cell r="S15">
            <v>42796.591238425928</v>
          </cell>
          <cell r="T15" t="str">
            <v>FR was intermittent (cable brokend)</v>
          </cell>
          <cell r="U15" t="str">
            <v/>
          </cell>
          <cell r="V15" t="str">
            <v>Minor</v>
          </cell>
          <cell r="W15" t="str">
            <v>Others</v>
          </cell>
          <cell r="X15" t="str">
            <v/>
          </cell>
          <cell r="Y15" t="str">
            <v>Chu Nguyen Duc</v>
          </cell>
          <cell r="Z15">
            <v>42796.594201388885</v>
          </cell>
          <cell r="AA15" t="str">
            <v>Chu Nguyen Duc</v>
          </cell>
          <cell r="AB15">
            <v>42796.593217592592</v>
          </cell>
          <cell r="AC15" t="str">
            <v>Chu Nguyen Duc</v>
          </cell>
          <cell r="AD15" t="str">
            <v>Approval</v>
          </cell>
          <cell r="AE15">
            <v>42796.606793981482</v>
          </cell>
          <cell r="AF15">
            <v>42796.671249999999</v>
          </cell>
          <cell r="AG15">
            <v>42796.671307870369</v>
          </cell>
          <cell r="AH15" t="str">
            <v>Chu Nguyen Duc</v>
          </cell>
          <cell r="AI15">
            <v>42796.675810185188</v>
          </cell>
          <cell r="AJ15" t="str">
            <v>Nguyen Thai</v>
          </cell>
          <cell r="AK15">
            <v>42796.67596064815</v>
          </cell>
          <cell r="AL15" t="str">
            <v>Nguyen Thai</v>
          </cell>
          <cell r="AM15">
            <v>42796.754791666666</v>
          </cell>
          <cell r="AN15" t="str">
            <v>daniel</v>
          </cell>
        </row>
        <row r="16">
          <cell r="B16" t="str">
            <v>FMSV2017030008</v>
          </cell>
          <cell r="C16" t="str">
            <v>Hanoi Medical University Hospital</v>
          </cell>
          <cell r="D16" t="str">
            <v>North</v>
          </cell>
          <cell r="E16" t="str">
            <v>EG-600WR</v>
          </cell>
          <cell r="F16" t="str">
            <v>2G391K086</v>
          </cell>
          <cell r="G16">
            <v>42508</v>
          </cell>
          <cell r="H16">
            <v>42873</v>
          </cell>
          <cell r="I16" t="str">
            <v>HN</v>
          </cell>
          <cell r="J16" t="str">
            <v>Completed</v>
          </cell>
          <cell r="K16" t="str">
            <v/>
          </cell>
          <cell r="L16" t="str">
            <v/>
          </cell>
          <cell r="M16">
            <v>42796.710960648146</v>
          </cell>
          <cell r="N16" t="str">
            <v>Chu Nguyen Duc</v>
          </cell>
          <cell r="O16" t="str">
            <v/>
          </cell>
          <cell r="P16">
            <v>42797.685185185182</v>
          </cell>
          <cell r="Q16">
            <v>42796.712476851855</v>
          </cell>
          <cell r="R16" t="str">
            <v>Chu Nguyen Duc</v>
          </cell>
          <cell r="S16">
            <v>42797.383310185185</v>
          </cell>
          <cell r="T16" t="str">
            <v>FR was failure &lt;warranty&gt;_x000D_
U/ was loose &lt;warranty&gt;_x000D_
FCT was restriction&lt;no warranty&gt;</v>
          </cell>
          <cell r="U16" t="str">
            <v/>
          </cell>
          <cell r="V16" t="str">
            <v>Minor</v>
          </cell>
          <cell r="W16" t="str">
            <v>Others OSA.</v>
          </cell>
          <cell r="X16" t="str">
            <v/>
          </cell>
          <cell r="Y16" t="str">
            <v>Chu Nguyen Duc</v>
          </cell>
          <cell r="Z16">
            <v>42797.385289351849</v>
          </cell>
          <cell r="AA16" t="str">
            <v>Chu Nguyen Duc</v>
          </cell>
          <cell r="AB16">
            <v>42797.384340277778</v>
          </cell>
          <cell r="AC16" t="str">
            <v>Chu Nguyen Duc</v>
          </cell>
          <cell r="AD16" t="str">
            <v>Approval</v>
          </cell>
          <cell r="AE16">
            <v>42797.386261574073</v>
          </cell>
          <cell r="AF16">
            <v>42797.601840277777</v>
          </cell>
          <cell r="AG16">
            <v>42797.601689814815</v>
          </cell>
          <cell r="AH16" t="str">
            <v>Chu Nguyen Duc</v>
          </cell>
          <cell r="AI16">
            <v>42800.375428240739</v>
          </cell>
          <cell r="AJ16" t="str">
            <v>Nguyen Thai</v>
          </cell>
          <cell r="AK16">
            <v>42800.375555555554</v>
          </cell>
          <cell r="AL16" t="str">
            <v>Nguyen Thai</v>
          </cell>
          <cell r="AM16">
            <v>42797.685185185182</v>
          </cell>
          <cell r="AN16" t="str">
            <v>daniel</v>
          </cell>
        </row>
        <row r="17">
          <cell r="B17" t="str">
            <v>FMSV2016070021</v>
          </cell>
          <cell r="C17" t="str">
            <v>Bach Mai Hospital</v>
          </cell>
          <cell r="D17" t="str">
            <v>North</v>
          </cell>
          <cell r="E17" t="str">
            <v>EG-600WR</v>
          </cell>
          <cell r="F17" t="str">
            <v>1G391K323</v>
          </cell>
          <cell r="G17">
            <v>41923</v>
          </cell>
          <cell r="H17">
            <v>42287</v>
          </cell>
          <cell r="I17" t="str">
            <v/>
          </cell>
          <cell r="J17" t="str">
            <v>Completed</v>
          </cell>
          <cell r="K17" t="str">
            <v>FMSV2015040002</v>
          </cell>
          <cell r="L17">
            <v>42115</v>
          </cell>
          <cell r="M17">
            <v>42569.398148148146</v>
          </cell>
          <cell r="N17" t="str">
            <v>Le Quang Thong</v>
          </cell>
          <cell r="O17" t="str">
            <v/>
          </cell>
          <cell r="P17">
            <v>42788.791574074072</v>
          </cell>
          <cell r="Q17">
            <v>42783.571655092594</v>
          </cell>
          <cell r="R17" t="str">
            <v>Le Quang Thong</v>
          </cell>
          <cell r="S17">
            <v>42786.40697916667</v>
          </cell>
          <cell r="T17" t="str">
            <v>black spot at 7 o'clock</v>
          </cell>
          <cell r="U17" t="str">
            <v/>
          </cell>
          <cell r="V17" t="str">
            <v>Major</v>
          </cell>
          <cell r="W17" t="str">
            <v>ISA.</v>
          </cell>
          <cell r="X17" t="str">
            <v/>
          </cell>
          <cell r="Y17" t="str">
            <v>Le Quang Thong</v>
          </cell>
          <cell r="Z17">
            <v>42786.532025462962</v>
          </cell>
          <cell r="AA17" t="str">
            <v>Nguyen Thai</v>
          </cell>
          <cell r="AB17">
            <v>42786.408333333333</v>
          </cell>
          <cell r="AC17" t="str">
            <v>Le Quang Thong</v>
          </cell>
          <cell r="AD17" t="str">
            <v>Approval</v>
          </cell>
          <cell r="AE17">
            <v>42787.698113425926</v>
          </cell>
          <cell r="AF17">
            <v>42788.706180555557</v>
          </cell>
          <cell r="AG17">
            <v>42788.70815972222</v>
          </cell>
          <cell r="AH17" t="str">
            <v>hoang</v>
          </cell>
          <cell r="AI17">
            <v>42793.421585648146</v>
          </cell>
          <cell r="AJ17" t="str">
            <v>Le Quang Thong</v>
          </cell>
          <cell r="AK17">
            <v>42793.421689814815</v>
          </cell>
          <cell r="AL17" t="str">
            <v>Le Quang Thong</v>
          </cell>
          <cell r="AM17">
            <v>42788.791574074072</v>
          </cell>
          <cell r="AN17" t="str">
            <v>daniel</v>
          </cell>
        </row>
        <row r="18">
          <cell r="B18" t="str">
            <v>FMSV2016070018</v>
          </cell>
          <cell r="C18" t="str">
            <v>Bach Mai Hospital</v>
          </cell>
          <cell r="D18" t="str">
            <v>North</v>
          </cell>
          <cell r="E18" t="str">
            <v>EG-600WR</v>
          </cell>
          <cell r="F18" t="str">
            <v>1G391K368</v>
          </cell>
          <cell r="G18">
            <v>41923</v>
          </cell>
          <cell r="H18" t="str">
            <v/>
          </cell>
          <cell r="I18" t="str">
            <v/>
          </cell>
          <cell r="J18" t="str">
            <v>Completed</v>
          </cell>
          <cell r="K18" t="str">
            <v>FMSV2015080002</v>
          </cell>
          <cell r="L18">
            <v>42296</v>
          </cell>
          <cell r="M18">
            <v>42569.395428240743</v>
          </cell>
          <cell r="N18" t="str">
            <v>Le Quang Thong</v>
          </cell>
          <cell r="O18" t="str">
            <v/>
          </cell>
          <cell r="P18">
            <v>42794.788506944446</v>
          </cell>
          <cell r="Q18">
            <v>42786.409166666665</v>
          </cell>
          <cell r="R18" t="str">
            <v>Le Quang Thong</v>
          </cell>
          <cell r="S18">
            <v>42786.53229166667</v>
          </cell>
          <cell r="T18" t="str">
            <v>black spot at 7 o' clock</v>
          </cell>
          <cell r="U18" t="str">
            <v/>
          </cell>
          <cell r="V18" t="str">
            <v>Major</v>
          </cell>
          <cell r="W18" t="str">
            <v>ISA.</v>
          </cell>
          <cell r="X18" t="str">
            <v>still using at hospital/clinic (18-Jul-2016)</v>
          </cell>
          <cell r="Y18" t="str">
            <v>Le Quang Thong</v>
          </cell>
          <cell r="Z18">
            <v>42786.533784722225</v>
          </cell>
          <cell r="AA18" t="str">
            <v>Nguyen Thai</v>
          </cell>
          <cell r="AB18">
            <v>42786.533113425925</v>
          </cell>
          <cell r="AC18" t="str">
            <v>Le Quang Thong</v>
          </cell>
          <cell r="AD18" t="str">
            <v>Approval</v>
          </cell>
          <cell r="AE18">
            <v>42793.421354166669</v>
          </cell>
          <cell r="AF18">
            <v>42794.703101851854</v>
          </cell>
          <cell r="AG18">
            <v>42794.705011574071</v>
          </cell>
          <cell r="AH18" t="str">
            <v>Le Quang Thong</v>
          </cell>
          <cell r="AI18">
            <v>42794.70648148148</v>
          </cell>
          <cell r="AJ18" t="str">
            <v>hoang</v>
          </cell>
          <cell r="AK18">
            <v>42794.706643518519</v>
          </cell>
          <cell r="AL18" t="str">
            <v>hoang</v>
          </cell>
          <cell r="AM18">
            <v>42794.788506944446</v>
          </cell>
          <cell r="AN18" t="str">
            <v>daniel</v>
          </cell>
        </row>
        <row r="19">
          <cell r="B19" t="str">
            <v>FMSV2017010007</v>
          </cell>
          <cell r="C19" t="str">
            <v>Friendship Hospital</v>
          </cell>
          <cell r="D19" t="str">
            <v>North</v>
          </cell>
          <cell r="E19" t="str">
            <v>EC-600WI</v>
          </cell>
          <cell r="F19" t="str">
            <v>1C692K178</v>
          </cell>
          <cell r="G19">
            <v>42179</v>
          </cell>
          <cell r="H19">
            <v>42544</v>
          </cell>
          <cell r="I19" t="str">
            <v/>
          </cell>
          <cell r="J19" t="str">
            <v>Completed</v>
          </cell>
          <cell r="K19" t="str">
            <v/>
          </cell>
          <cell r="L19" t="str">
            <v/>
          </cell>
          <cell r="M19">
            <v>42751.486354166664</v>
          </cell>
          <cell r="N19" t="str">
            <v>Nguyen Thai</v>
          </cell>
          <cell r="O19" t="str">
            <v/>
          </cell>
          <cell r="P19">
            <v>42800.416631944441</v>
          </cell>
          <cell r="Q19">
            <v>42751.487141203703</v>
          </cell>
          <cell r="R19" t="str">
            <v>Nguyen Thai</v>
          </cell>
          <cell r="S19">
            <v>42751.490347222221</v>
          </cell>
          <cell r="T19" t="str">
            <v>UP wire broken at BSA</v>
          </cell>
          <cell r="U19" t="str">
            <v/>
          </cell>
          <cell r="V19" t="str">
            <v>Major</v>
          </cell>
          <cell r="W19" t="str">
            <v>BSA.</v>
          </cell>
          <cell r="X19" t="str">
            <v/>
          </cell>
          <cell r="Y19" t="str">
            <v>Nguyen Thai</v>
          </cell>
          <cell r="Z19">
            <v>42793.595439814817</v>
          </cell>
          <cell r="AA19" t="str">
            <v>Nguyen Thai</v>
          </cell>
          <cell r="AB19">
            <v>42793.594421296293</v>
          </cell>
          <cell r="AC19" t="str">
            <v>Nguyen Thai</v>
          </cell>
          <cell r="AD19" t="str">
            <v>Approval</v>
          </cell>
          <cell r="AE19">
            <v>42793.593553240738</v>
          </cell>
          <cell r="AF19">
            <v>42800.331157407411</v>
          </cell>
          <cell r="AG19">
            <v>42800.33315972222</v>
          </cell>
          <cell r="AH19" t="str">
            <v>Le Quang Thong</v>
          </cell>
          <cell r="AI19">
            <v>42800.346956018519</v>
          </cell>
          <cell r="AJ19" t="str">
            <v>hoang</v>
          </cell>
          <cell r="AK19">
            <v>42800.347627314812</v>
          </cell>
          <cell r="AL19" t="str">
            <v>hoang</v>
          </cell>
          <cell r="AM19">
            <v>42800.416631944441</v>
          </cell>
          <cell r="AN19" t="str">
            <v>daniel</v>
          </cell>
        </row>
        <row r="20">
          <cell r="B20" t="str">
            <v>FMSV2017020005</v>
          </cell>
          <cell r="C20" t="str">
            <v>Hoan My Da Nang Hospital</v>
          </cell>
          <cell r="D20" t="str">
            <v>South</v>
          </cell>
          <cell r="E20" t="str">
            <v>EG-250WR5</v>
          </cell>
          <cell r="F20" t="str">
            <v>RG202A084</v>
          </cell>
          <cell r="G20" t="str">
            <v/>
          </cell>
          <cell r="H20" t="str">
            <v/>
          </cell>
          <cell r="I20" t="str">
            <v/>
          </cell>
          <cell r="J20" t="str">
            <v>Completed</v>
          </cell>
          <cell r="K20" t="str">
            <v>FMSV2016090015</v>
          </cell>
          <cell r="L20">
            <v>42691</v>
          </cell>
          <cell r="M20">
            <v>42793.477442129632</v>
          </cell>
          <cell r="N20" t="str">
            <v>Nguyen Thai</v>
          </cell>
          <cell r="O20" t="str">
            <v/>
          </cell>
          <cell r="P20">
            <v>42801.417523148149</v>
          </cell>
          <cell r="Q20">
            <v>42793.47755787037</v>
          </cell>
          <cell r="R20" t="str">
            <v>Nguyen Thai</v>
          </cell>
          <cell r="S20">
            <v>42793.486493055556</v>
          </cell>
          <cell r="T20" t="str">
            <v>BSA is clossing,_x000D_
LGB is borken_x000D_
FSA is worn out</v>
          </cell>
          <cell r="U20" t="str">
            <v/>
          </cell>
          <cell r="V20" t="str">
            <v>Major</v>
          </cell>
          <cell r="W20" t="str">
            <v>BSA. LGB. FSA.</v>
          </cell>
          <cell r="X20" t="str">
            <v/>
          </cell>
          <cell r="Y20" t="str">
            <v>Nguyen Thai</v>
          </cell>
          <cell r="Z20">
            <v>42793.58971064815</v>
          </cell>
          <cell r="AA20" t="str">
            <v>Nguyen Thai</v>
          </cell>
          <cell r="AB20">
            <v>42793.584861111114</v>
          </cell>
          <cell r="AC20" t="str">
            <v>Nguyen Thai</v>
          </cell>
          <cell r="AD20" t="str">
            <v>Approval</v>
          </cell>
          <cell r="AE20">
            <v>42794.625381944446</v>
          </cell>
          <cell r="AF20">
            <v>42801.331828703704</v>
          </cell>
          <cell r="AG20">
            <v>42801.334143518521</v>
          </cell>
          <cell r="AH20" t="str">
            <v>hoang</v>
          </cell>
          <cell r="AI20">
            <v>42801.339537037034</v>
          </cell>
          <cell r="AJ20" t="str">
            <v>Le Quang Thong</v>
          </cell>
          <cell r="AK20">
            <v>42801.33965277778</v>
          </cell>
          <cell r="AL20" t="str">
            <v>Le Quang Thong</v>
          </cell>
          <cell r="AM20">
            <v>42801.417523148149</v>
          </cell>
          <cell r="AN20" t="str">
            <v>daniel</v>
          </cell>
        </row>
        <row r="21">
          <cell r="B21" t="str">
            <v>FMSV2017030005</v>
          </cell>
          <cell r="C21" t="str">
            <v>HAT-MED Medical Company</v>
          </cell>
          <cell r="D21" t="str">
            <v>North</v>
          </cell>
          <cell r="E21" t="str">
            <v>EG-530WR</v>
          </cell>
          <cell r="F21" t="str">
            <v>1G361K272</v>
          </cell>
          <cell r="G21">
            <v>42160</v>
          </cell>
          <cell r="H21">
            <v>42525</v>
          </cell>
          <cell r="I21" t="str">
            <v/>
          </cell>
          <cell r="J21" t="str">
            <v>Completed</v>
          </cell>
          <cell r="K21" t="str">
            <v>FMSV2016060006</v>
          </cell>
          <cell r="L21">
            <v>42565</v>
          </cell>
          <cell r="M21">
            <v>42795.686145833337</v>
          </cell>
          <cell r="N21" t="str">
            <v>Nguyen Thai</v>
          </cell>
          <cell r="O21" t="str">
            <v/>
          </cell>
          <cell r="P21">
            <v>42802.69190972222</v>
          </cell>
          <cell r="Q21">
            <v>42795.687604166669</v>
          </cell>
          <cell r="R21" t="str">
            <v>Nguyen Thai</v>
          </cell>
          <cell r="S21">
            <v>42795.698761574073</v>
          </cell>
          <cell r="T21" t="str">
            <v>FTC was leaked_x000D_
RBS was cracked</v>
          </cell>
          <cell r="U21" t="str">
            <v/>
          </cell>
          <cell r="V21" t="str">
            <v>Major</v>
          </cell>
          <cell r="W21" t="str">
            <v>FCT.</v>
          </cell>
          <cell r="X21" t="str">
            <v/>
          </cell>
          <cell r="Y21" t="str">
            <v>Nguyen Thai</v>
          </cell>
          <cell r="Z21">
            <v>42796.638553240744</v>
          </cell>
          <cell r="AA21" t="str">
            <v>Nguyen Thai</v>
          </cell>
          <cell r="AB21">
            <v>42796.638425925928</v>
          </cell>
          <cell r="AC21" t="str">
            <v>Nguyen Thai</v>
          </cell>
          <cell r="AD21" t="str">
            <v>Approval</v>
          </cell>
          <cell r="AE21">
            <v>42796.636689814812</v>
          </cell>
          <cell r="AF21">
            <v>42802.606400462966</v>
          </cell>
          <cell r="AG21">
            <v>42802.608460648145</v>
          </cell>
          <cell r="AH21" t="str">
            <v>Nguyen Thai</v>
          </cell>
          <cell r="AI21">
            <v>42802.623912037037</v>
          </cell>
          <cell r="AJ21" t="str">
            <v>Nguyen Thai</v>
          </cell>
          <cell r="AK21">
            <v>42802.624120370368</v>
          </cell>
          <cell r="AL21" t="str">
            <v>Nguyen Thai</v>
          </cell>
          <cell r="AM21">
            <v>42802.69190972222</v>
          </cell>
          <cell r="AN21" t="str">
            <v>daniel</v>
          </cell>
        </row>
        <row r="22">
          <cell r="B22" t="str">
            <v>FMSV2017010011</v>
          </cell>
          <cell r="C22" t="str">
            <v>Gia Lai Medical Equipment Company</v>
          </cell>
          <cell r="D22" t="str">
            <v>South</v>
          </cell>
          <cell r="E22" t="str">
            <v>EG-530WR</v>
          </cell>
          <cell r="F22" t="str">
            <v>2G361K185</v>
          </cell>
          <cell r="G22">
            <v>42528</v>
          </cell>
          <cell r="H22">
            <v>42893</v>
          </cell>
          <cell r="I22" t="str">
            <v/>
          </cell>
          <cell r="J22" t="str">
            <v>Completed</v>
          </cell>
          <cell r="K22" t="str">
            <v/>
          </cell>
          <cell r="L22" t="str">
            <v/>
          </cell>
          <cell r="M22">
            <v>42760.365983796299</v>
          </cell>
          <cell r="N22" t="str">
            <v>Nguyen Thai</v>
          </cell>
          <cell r="O22" t="str">
            <v>WTY-FFVN-1701002.</v>
          </cell>
          <cell r="P22">
            <v>42804.646921296298</v>
          </cell>
          <cell r="Q22">
            <v>42760.373703703706</v>
          </cell>
          <cell r="R22" t="str">
            <v>Nguyen Thai</v>
          </cell>
          <cell r="S22">
            <v>42760.57236111111</v>
          </cell>
          <cell r="T22" t="str">
            <v>LGB was broken</v>
          </cell>
          <cell r="U22" t="str">
            <v/>
          </cell>
          <cell r="V22" t="str">
            <v>Major</v>
          </cell>
          <cell r="W22" t="str">
            <v>LGB.</v>
          </cell>
          <cell r="X22" t="str">
            <v/>
          </cell>
          <cell r="Y22" t="str">
            <v>Nguyen Thai</v>
          </cell>
          <cell r="Z22">
            <v>42801.48474537037</v>
          </cell>
          <cell r="AA22" t="str">
            <v>Nguyen Thai</v>
          </cell>
          <cell r="AB22">
            <v>42801.484571759262</v>
          </cell>
          <cell r="AC22" t="str">
            <v>Nguyen Thai</v>
          </cell>
          <cell r="AD22" t="str">
            <v>Approval</v>
          </cell>
          <cell r="AE22">
            <v>42801.482777777775</v>
          </cell>
          <cell r="AF22">
            <v>42804.561400462961</v>
          </cell>
          <cell r="AG22">
            <v>42804.563252314816</v>
          </cell>
          <cell r="AH22" t="str">
            <v>Nguyen Thai</v>
          </cell>
          <cell r="AI22">
            <v>42804.578460648147</v>
          </cell>
          <cell r="AJ22" t="str">
            <v>Nguyen Thai</v>
          </cell>
          <cell r="AK22">
            <v>42804.578703703701</v>
          </cell>
          <cell r="AL22" t="str">
            <v>Nguyen Thai</v>
          </cell>
          <cell r="AM22">
            <v>42804.646921296298</v>
          </cell>
          <cell r="AN22" t="str">
            <v>daniel</v>
          </cell>
        </row>
        <row r="23">
          <cell r="B23" t="str">
            <v>FMSV2017020007</v>
          </cell>
          <cell r="C23" t="str">
            <v>National Hospital of Tropical Diseases</v>
          </cell>
          <cell r="D23" t="str">
            <v>North</v>
          </cell>
          <cell r="E23" t="str">
            <v>EG-530WR</v>
          </cell>
          <cell r="F23" t="str">
            <v>1G361K775</v>
          </cell>
          <cell r="G23">
            <v>42225</v>
          </cell>
          <cell r="H23">
            <v>42590</v>
          </cell>
          <cell r="I23" t="str">
            <v/>
          </cell>
          <cell r="J23" t="str">
            <v>Completed</v>
          </cell>
          <cell r="K23" t="str">
            <v/>
          </cell>
          <cell r="L23" t="str">
            <v/>
          </cell>
          <cell r="M23">
            <v>42793.643437500003</v>
          </cell>
          <cell r="N23" t="str">
            <v>Le Quang Thong</v>
          </cell>
          <cell r="O23" t="str">
            <v/>
          </cell>
          <cell r="P23">
            <v>42807.457546296297</v>
          </cell>
          <cell r="Q23">
            <v>42794.432372685187</v>
          </cell>
          <cell r="R23" t="str">
            <v>Le Quang Thong</v>
          </cell>
          <cell r="S23">
            <v>42794.434675925928</v>
          </cell>
          <cell r="T23" t="str">
            <v>1. Leaked at RBS_x000D_
2. LGB is broken 1 side</v>
          </cell>
          <cell r="U23" t="str">
            <v/>
          </cell>
          <cell r="V23" t="str">
            <v>Major</v>
          </cell>
          <cell r="W23" t="str">
            <v>RBS. LGB.</v>
          </cell>
          <cell r="X23" t="str">
            <v/>
          </cell>
          <cell r="Y23" t="str">
            <v>Le Quang Thong</v>
          </cell>
          <cell r="Z23">
            <v>42802.626203703701</v>
          </cell>
          <cell r="AA23" t="str">
            <v>Nguyen Thai</v>
          </cell>
          <cell r="AB23">
            <v>42802.62599537037</v>
          </cell>
          <cell r="AC23" t="str">
            <v>Nguyen Thai</v>
          </cell>
          <cell r="AD23" t="str">
            <v>Approval</v>
          </cell>
          <cell r="AE23">
            <v>42802.63</v>
          </cell>
          <cell r="AF23">
            <v>42807.371828703705</v>
          </cell>
          <cell r="AG23">
            <v>42807.374097222222</v>
          </cell>
          <cell r="AH23" t="str">
            <v>Le Quang Thong</v>
          </cell>
          <cell r="AI23">
            <v>42807.402789351851</v>
          </cell>
          <cell r="AJ23" t="str">
            <v>hoang</v>
          </cell>
          <cell r="AK23">
            <v>42807.688287037039</v>
          </cell>
          <cell r="AL23" t="str">
            <v>Le Quang Thong</v>
          </cell>
          <cell r="AM23">
            <v>42807.457546296297</v>
          </cell>
          <cell r="AN23" t="str">
            <v>daniel</v>
          </cell>
        </row>
        <row r="24">
          <cell r="B24" t="str">
            <v>FMSV2017010002</v>
          </cell>
          <cell r="C24" t="str">
            <v>HAT-MED Medical Company</v>
          </cell>
          <cell r="D24" t="str">
            <v>North</v>
          </cell>
          <cell r="E24" t="str">
            <v>EG-530NW</v>
          </cell>
          <cell r="F24" t="str">
            <v>1G366K127</v>
          </cell>
          <cell r="G24">
            <v>42138</v>
          </cell>
          <cell r="H24">
            <v>42503</v>
          </cell>
          <cell r="I24" t="str">
            <v/>
          </cell>
          <cell r="J24" t="str">
            <v>Completed</v>
          </cell>
          <cell r="K24" t="str">
            <v>FMSV2015110002</v>
          </cell>
          <cell r="L24">
            <v>42327</v>
          </cell>
          <cell r="M24">
            <v>42738.633217592593</v>
          </cell>
          <cell r="N24" t="str">
            <v>Nguyen Thai</v>
          </cell>
          <cell r="O24" t="str">
            <v/>
          </cell>
          <cell r="P24">
            <v>42808.727210648147</v>
          </cell>
          <cell r="Q24">
            <v>42738.655416666668</v>
          </cell>
          <cell r="R24" t="str">
            <v>Nguyen Thai</v>
          </cell>
          <cell r="S24">
            <v>42748.693402777775</v>
          </cell>
          <cell r="T24" t="str">
            <v/>
          </cell>
          <cell r="U24" t="str">
            <v/>
          </cell>
          <cell r="V24" t="str">
            <v>Major</v>
          </cell>
          <cell r="W24" t="str">
            <v>BSA.</v>
          </cell>
          <cell r="X24" t="str">
            <v/>
          </cell>
          <cell r="Y24" t="str">
            <v>Nguyen Thai</v>
          </cell>
          <cell r="Z24">
            <v>42776.356087962966</v>
          </cell>
          <cell r="AA24" t="str">
            <v>Nguyen Thai</v>
          </cell>
          <cell r="AB24">
            <v>42776.355844907404</v>
          </cell>
          <cell r="AC24" t="str">
            <v>Nguyen Thai</v>
          </cell>
          <cell r="AD24" t="str">
            <v>Approval</v>
          </cell>
          <cell r="AE24">
            <v>42802.63045138889</v>
          </cell>
          <cell r="AF24">
            <v>42808.64166666667</v>
          </cell>
          <cell r="AG24">
            <v>42808.643831018519</v>
          </cell>
          <cell r="AH24" t="str">
            <v>hoang</v>
          </cell>
          <cell r="AI24">
            <v>42809.548680555556</v>
          </cell>
          <cell r="AJ24" t="str">
            <v>Le Quang Thong</v>
          </cell>
          <cell r="AK24">
            <v>42809.54891203704</v>
          </cell>
          <cell r="AL24" t="str">
            <v>Le Quang Thong</v>
          </cell>
          <cell r="AM24">
            <v>42808.727210648147</v>
          </cell>
          <cell r="AN24" t="str">
            <v>daniel</v>
          </cell>
        </row>
        <row r="25">
          <cell r="B25" t="str">
            <v>FMSV2017020003</v>
          </cell>
          <cell r="C25" t="str">
            <v>MINH DUC HOSPITAL</v>
          </cell>
          <cell r="D25" t="str">
            <v>South</v>
          </cell>
          <cell r="E25" t="str">
            <v>EG-530N</v>
          </cell>
          <cell r="F25" t="str">
            <v>5G250B074</v>
          </cell>
          <cell r="G25" t="str">
            <v/>
          </cell>
          <cell r="H25" t="str">
            <v/>
          </cell>
          <cell r="I25" t="str">
            <v/>
          </cell>
          <cell r="J25" t="str">
            <v>Completed</v>
          </cell>
          <cell r="K25" t="str">
            <v>FMSV2015010004</v>
          </cell>
          <cell r="L25">
            <v>42037</v>
          </cell>
          <cell r="M25">
            <v>42782.457997685182</v>
          </cell>
          <cell r="N25" t="str">
            <v>Le Quang Thong</v>
          </cell>
          <cell r="O25" t="str">
            <v/>
          </cell>
          <cell r="P25">
            <v>42816.718263888892</v>
          </cell>
          <cell r="Q25">
            <v>42782.458622685182</v>
          </cell>
          <cell r="R25" t="str">
            <v>Le Quang Thong</v>
          </cell>
          <cell r="S25">
            <v>42782.626608796294</v>
          </cell>
          <cell r="T25" t="str">
            <v>1. DOWN BSA WIRE IS BROKEN_x000D_
2. LGB IS BROKEN 20%_x000D_
3. FCT HAS RESTRICTION AT 6 CM FROM DTA</v>
          </cell>
          <cell r="U25" t="str">
            <v/>
          </cell>
          <cell r="V25" t="str">
            <v>Major</v>
          </cell>
          <cell r="W25" t="str">
            <v>BSA. ISA.</v>
          </cell>
          <cell r="X25" t="str">
            <v/>
          </cell>
          <cell r="Y25" t="str">
            <v>Le Quang Thong</v>
          </cell>
          <cell r="Z25">
            <v>42816.634363425925</v>
          </cell>
          <cell r="AA25" t="str">
            <v>Le Quang Thong</v>
          </cell>
          <cell r="AB25">
            <v>42816.63385416667</v>
          </cell>
          <cell r="AC25" t="str">
            <v>Le Quang Thong</v>
          </cell>
          <cell r="AD25" t="str">
            <v>Decline</v>
          </cell>
          <cell r="AE25">
            <v>42816.632511574076</v>
          </cell>
          <cell r="AF25">
            <v>42816.632534722223</v>
          </cell>
          <cell r="AG25">
            <v>42816.634733796294</v>
          </cell>
          <cell r="AH25" t="str">
            <v>Le Quang Thong</v>
          </cell>
          <cell r="AI25">
            <v>42816.635196759256</v>
          </cell>
          <cell r="AJ25" t="str">
            <v>Le Quang Thong</v>
          </cell>
          <cell r="AK25">
            <v>42816.635995370372</v>
          </cell>
          <cell r="AL25" t="str">
            <v>Le Quang Thong</v>
          </cell>
          <cell r="AM25">
            <v>42816.718263888892</v>
          </cell>
          <cell r="AN25" t="str">
            <v>daniel</v>
          </cell>
        </row>
        <row r="26">
          <cell r="B26" t="str">
            <v>FMSV2016070010</v>
          </cell>
          <cell r="C26" t="str">
            <v>Hoang Long Clinic</v>
          </cell>
          <cell r="D26" t="str">
            <v>North</v>
          </cell>
          <cell r="E26" t="str">
            <v>EG-600WR</v>
          </cell>
          <cell r="F26" t="str">
            <v>1G391K563</v>
          </cell>
          <cell r="G26">
            <v>42193</v>
          </cell>
          <cell r="H26">
            <v>42558</v>
          </cell>
          <cell r="I26" t="str">
            <v/>
          </cell>
          <cell r="J26" t="str">
            <v>Completed</v>
          </cell>
          <cell r="K26" t="str">
            <v/>
          </cell>
          <cell r="L26" t="str">
            <v/>
          </cell>
          <cell r="M26">
            <v>42569.375937500001</v>
          </cell>
          <cell r="N26" t="str">
            <v>Le Quang Thong</v>
          </cell>
          <cell r="O26" t="str">
            <v/>
          </cell>
          <cell r="P26">
            <v>42844.687164351853</v>
          </cell>
          <cell r="Q26">
            <v>42829.610995370371</v>
          </cell>
          <cell r="R26" t="str">
            <v>Nguyen Thai</v>
          </cell>
          <cell r="S26">
            <v>42829.617002314815</v>
          </cell>
          <cell r="T26" t="str">
            <v>FCT was restriction and leak nearly BSA</v>
          </cell>
          <cell r="U26" t="str">
            <v/>
          </cell>
          <cell r="V26" t="str">
            <v>Major</v>
          </cell>
          <cell r="W26" t="str">
            <v>FCT.</v>
          </cell>
          <cell r="X26" t="str">
            <v>still using at hospital/clinic (18-Jul-2016)</v>
          </cell>
          <cell r="Y26" t="str">
            <v>Nguyen Thai</v>
          </cell>
          <cell r="Z26">
            <v>42829.620798611111</v>
          </cell>
          <cell r="AA26" t="str">
            <v>Nguyen Hoang Van Trung</v>
          </cell>
          <cell r="AB26">
            <v>42829.617256944446</v>
          </cell>
          <cell r="AC26" t="str">
            <v>Nguyen Thai</v>
          </cell>
          <cell r="AD26" t="str">
            <v>Decline</v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>
            <v>42829.62128472222</v>
          </cell>
          <cell r="AL26" t="str">
            <v>Nguyen Thai</v>
          </cell>
          <cell r="AM26">
            <v>42844.687164351853</v>
          </cell>
          <cell r="AN26" t="str">
            <v>daniel</v>
          </cell>
        </row>
        <row r="27">
          <cell r="B27" t="str">
            <v>FMSV2017010009</v>
          </cell>
          <cell r="C27" t="str">
            <v>Hoan My Da Nang Hospital</v>
          </cell>
          <cell r="D27" t="str">
            <v>South</v>
          </cell>
          <cell r="E27" t="str">
            <v>EG-530FP</v>
          </cell>
          <cell r="F27" t="str">
            <v>1G374K519</v>
          </cell>
          <cell r="G27">
            <v>42367</v>
          </cell>
          <cell r="H27">
            <v>42733</v>
          </cell>
          <cell r="I27" t="str">
            <v/>
          </cell>
          <cell r="J27" t="str">
            <v>Completed</v>
          </cell>
          <cell r="K27" t="str">
            <v/>
          </cell>
          <cell r="L27" t="str">
            <v/>
          </cell>
          <cell r="M27">
            <v>42755.595555555556</v>
          </cell>
          <cell r="N27" t="str">
            <v>Nguyen Thai</v>
          </cell>
          <cell r="O27" t="str">
            <v/>
          </cell>
          <cell r="P27">
            <v>42844.690532407411</v>
          </cell>
          <cell r="Q27">
            <v>42755.598356481481</v>
          </cell>
          <cell r="R27" t="str">
            <v>Nguyen Thai</v>
          </cell>
          <cell r="S27">
            <v>42755.609247685185</v>
          </cell>
          <cell r="T27" t="str">
            <v/>
          </cell>
          <cell r="U27" t="str">
            <v/>
          </cell>
          <cell r="V27" t="str">
            <v>Major</v>
          </cell>
          <cell r="W27" t="str">
            <v>Dry out</v>
          </cell>
          <cell r="X27" t="str">
            <v/>
          </cell>
          <cell r="Y27" t="str">
            <v>Nguyen Thai</v>
          </cell>
          <cell r="Z27">
            <v>42829.440196759257</v>
          </cell>
          <cell r="AA27" t="str">
            <v>Le Quang Thong</v>
          </cell>
          <cell r="AB27">
            <v>42829.439988425926</v>
          </cell>
          <cell r="AC27" t="str">
            <v>Le Quang Thong</v>
          </cell>
          <cell r="AD27" t="str">
            <v>Decline</v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>
            <v>42829.440798611111</v>
          </cell>
          <cell r="AL27" t="str">
            <v>Le Quang Thong</v>
          </cell>
          <cell r="AM27">
            <v>42844.690532407411</v>
          </cell>
          <cell r="AN27" t="str">
            <v>daniel</v>
          </cell>
        </row>
        <row r="28">
          <cell r="B28" t="str">
            <v>FMSV2017010010</v>
          </cell>
          <cell r="C28" t="str">
            <v>Hue University of Medicine and Pharmacy - Ginec</v>
          </cell>
          <cell r="D28" t="str">
            <v>South</v>
          </cell>
          <cell r="E28" t="str">
            <v>XL-4450</v>
          </cell>
          <cell r="F28" t="str">
            <v>3S094D257</v>
          </cell>
          <cell r="G28">
            <v>41589</v>
          </cell>
          <cell r="H28" t="str">
            <v/>
          </cell>
          <cell r="I28" t="str">
            <v/>
          </cell>
          <cell r="J28" t="str">
            <v>Completed</v>
          </cell>
          <cell r="K28" t="str">
            <v/>
          </cell>
          <cell r="L28" t="str">
            <v/>
          </cell>
          <cell r="M28">
            <v>42760.340150462966</v>
          </cell>
          <cell r="N28" t="str">
            <v>Nguyen Thai</v>
          </cell>
          <cell r="O28" t="str">
            <v/>
          </cell>
          <cell r="P28">
            <v>42844.691400462965</v>
          </cell>
          <cell r="Q28">
            <v>42760.34033564815</v>
          </cell>
          <cell r="R28" t="str">
            <v>Nguyen Thai</v>
          </cell>
          <cell r="S28">
            <v>42760.347627314812</v>
          </cell>
          <cell r="T28" t="str">
            <v>Low air pump</v>
          </cell>
          <cell r="U28" t="str">
            <v/>
          </cell>
          <cell r="V28" t="str">
            <v>Minor</v>
          </cell>
          <cell r="W28" t="str">
            <v>PMP.</v>
          </cell>
          <cell r="X28" t="str">
            <v/>
          </cell>
          <cell r="Y28" t="str">
            <v>Nguyen Thai</v>
          </cell>
          <cell r="Z28">
            <v>42829.432615740741</v>
          </cell>
          <cell r="AA28" t="str">
            <v>Nguyen Thai</v>
          </cell>
          <cell r="AB28">
            <v>42760.349560185183</v>
          </cell>
          <cell r="AC28" t="str">
            <v>Nguyen Thai</v>
          </cell>
          <cell r="AD28" t="str">
            <v>Approval</v>
          </cell>
          <cell r="AE28">
            <v>42829.44259259259</v>
          </cell>
          <cell r="AF28">
            <v>42830.70789351852</v>
          </cell>
          <cell r="AG28">
            <v>42830.707777777781</v>
          </cell>
          <cell r="AH28" t="str">
            <v>Le Quang Thong</v>
          </cell>
          <cell r="AI28">
            <v>42830.708020833335</v>
          </cell>
          <cell r="AJ28" t="str">
            <v>Le Quang Thong</v>
          </cell>
          <cell r="AK28">
            <v>42830.708321759259</v>
          </cell>
          <cell r="AL28" t="str">
            <v>Le Quang Thong</v>
          </cell>
          <cell r="AM28">
            <v>42844.691400462965</v>
          </cell>
          <cell r="AN28" t="str">
            <v>daniel</v>
          </cell>
        </row>
        <row r="29">
          <cell r="B29" t="str">
            <v>FMSV2017020001</v>
          </cell>
          <cell r="C29" t="str">
            <v>19.8 Hospital</v>
          </cell>
          <cell r="D29" t="str">
            <v>North</v>
          </cell>
          <cell r="E29" t="str">
            <v>EG-530NW</v>
          </cell>
          <cell r="F29" t="str">
            <v>1G366K037</v>
          </cell>
          <cell r="G29">
            <v>42023</v>
          </cell>
          <cell r="H29">
            <v>42388</v>
          </cell>
          <cell r="I29" t="str">
            <v/>
          </cell>
          <cell r="J29" t="str">
            <v>Completed</v>
          </cell>
          <cell r="K29" t="str">
            <v>FMSV2016020001</v>
          </cell>
          <cell r="L29">
            <v>42684</v>
          </cell>
          <cell r="M29">
            <v>42781.47315972222</v>
          </cell>
          <cell r="N29" t="str">
            <v>Nguyen Thai</v>
          </cell>
          <cell r="O29" t="str">
            <v/>
          </cell>
          <cell r="P29">
            <v>42844.692326388889</v>
          </cell>
          <cell r="Q29">
            <v>42781.475023148145</v>
          </cell>
          <cell r="R29" t="str">
            <v>Nguyen Thai</v>
          </cell>
          <cell r="S29">
            <v>42783.676805555559</v>
          </cell>
          <cell r="T29" t="str">
            <v>Image was appeared purple vertical lines_x000D_
No leak</v>
          </cell>
          <cell r="U29" t="str">
            <v/>
          </cell>
          <cell r="V29" t="str">
            <v>Major</v>
          </cell>
          <cell r="W29" t="str">
            <v>PCB.</v>
          </cell>
          <cell r="X29" t="str">
            <v/>
          </cell>
          <cell r="Y29" t="str">
            <v>Nguyen Thai</v>
          </cell>
          <cell r="Z29">
            <v>42829.646527777775</v>
          </cell>
          <cell r="AA29" t="str">
            <v>Nguyen Thai</v>
          </cell>
          <cell r="AB29">
            <v>42783.678391203706</v>
          </cell>
          <cell r="AC29" t="str">
            <v>Nguyen Thai</v>
          </cell>
          <cell r="AD29" t="str">
            <v>Approval</v>
          </cell>
          <cell r="AE29">
            <v>42829.647280092591</v>
          </cell>
          <cell r="AF29">
            <v>42830.356481481482</v>
          </cell>
          <cell r="AG29">
            <v>42830.356319444443</v>
          </cell>
          <cell r="AH29" t="str">
            <v>Nguyen Thai</v>
          </cell>
          <cell r="AI29">
            <v>42830.35670138889</v>
          </cell>
          <cell r="AJ29" t="str">
            <v>Nguyen Thai</v>
          </cell>
          <cell r="AK29">
            <v>42830.36550925926</v>
          </cell>
          <cell r="AL29" t="str">
            <v>Nguyen Thai</v>
          </cell>
          <cell r="AM29">
            <v>42844.692326388889</v>
          </cell>
          <cell r="AN29" t="str">
            <v>daniel</v>
          </cell>
        </row>
        <row r="30">
          <cell r="B30" t="str">
            <v>FMSV2017020002</v>
          </cell>
          <cell r="C30" t="str">
            <v>Tam Tri Da Nang Hospital</v>
          </cell>
          <cell r="D30" t="str">
            <v>South</v>
          </cell>
          <cell r="E30" t="str">
            <v>ER-270T</v>
          </cell>
          <cell r="F30" t="str">
            <v>RY115A012</v>
          </cell>
          <cell r="G30">
            <v>41283</v>
          </cell>
          <cell r="H30">
            <v>41648</v>
          </cell>
          <cell r="I30" t="str">
            <v/>
          </cell>
          <cell r="J30" t="str">
            <v>Completed</v>
          </cell>
          <cell r="K30" t="str">
            <v/>
          </cell>
          <cell r="L30" t="str">
            <v/>
          </cell>
          <cell r="M30">
            <v>42781.704722222225</v>
          </cell>
          <cell r="N30" t="str">
            <v>Nguyen Thai</v>
          </cell>
          <cell r="O30" t="str">
            <v/>
          </cell>
          <cell r="P30">
            <v>42844.692557870374</v>
          </cell>
          <cell r="Q30">
            <v>42783.679166666669</v>
          </cell>
          <cell r="R30" t="str">
            <v>Nguyen Thai</v>
          </cell>
          <cell r="S30">
            <v>42783.683194444442</v>
          </cell>
          <cell r="T30" t="str">
            <v>CHA wire was broken</v>
          </cell>
          <cell r="U30" t="str">
            <v/>
          </cell>
          <cell r="V30" t="str">
            <v>Major</v>
          </cell>
          <cell r="W30" t="str">
            <v>ISA.</v>
          </cell>
          <cell r="X30" t="str">
            <v/>
          </cell>
          <cell r="Y30" t="str">
            <v>Nguyen Thai</v>
          </cell>
          <cell r="Z30">
            <v>42829.441562499997</v>
          </cell>
          <cell r="AA30" t="str">
            <v>Le Quang Thong</v>
          </cell>
          <cell r="AB30">
            <v>42829.441354166665</v>
          </cell>
          <cell r="AC30" t="str">
            <v>Le Quang Thong</v>
          </cell>
          <cell r="AD30" t="str">
            <v>Decline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42829.441759259258</v>
          </cell>
          <cell r="AL30" t="str">
            <v>Le Quang Thong</v>
          </cell>
          <cell r="AM30">
            <v>42844.692557870374</v>
          </cell>
          <cell r="AN30" t="str">
            <v>daniel</v>
          </cell>
        </row>
        <row r="31">
          <cell r="B31" t="str">
            <v>FMSV2017030015</v>
          </cell>
          <cell r="C31" t="str">
            <v>FUJIFILM Vietnam Co., Ltd.</v>
          </cell>
          <cell r="D31" t="str">
            <v>Demo</v>
          </cell>
          <cell r="E31" t="str">
            <v>EG-530WR</v>
          </cell>
          <cell r="F31" t="str">
            <v>3G361A560</v>
          </cell>
          <cell r="G31">
            <v>41475</v>
          </cell>
          <cell r="H31">
            <v>41840</v>
          </cell>
          <cell r="I31" t="str">
            <v/>
          </cell>
          <cell r="J31" t="str">
            <v>Completed</v>
          </cell>
          <cell r="K31" t="str">
            <v/>
          </cell>
          <cell r="L31" t="str">
            <v/>
          </cell>
          <cell r="M31">
            <v>42802.376446759263</v>
          </cell>
          <cell r="N31" t="str">
            <v>Nguyen Thai</v>
          </cell>
          <cell r="O31" t="str">
            <v/>
          </cell>
          <cell r="P31">
            <v>42844.693043981482</v>
          </cell>
          <cell r="Q31">
            <v>42802.37672453704</v>
          </cell>
          <cell r="R31" t="str">
            <v>Nguyen Thai</v>
          </cell>
          <cell r="S31">
            <v>42814.392731481479</v>
          </cell>
          <cell r="T31" t="str">
            <v>CHA no image_x000D_
FSA was damaged</v>
          </cell>
          <cell r="U31" t="str">
            <v/>
          </cell>
          <cell r="V31" t="str">
            <v>Major</v>
          </cell>
          <cell r="W31" t="str">
            <v>ISA.</v>
          </cell>
          <cell r="X31" t="str">
            <v/>
          </cell>
          <cell r="Y31" t="str">
            <v>Nguyen Thai</v>
          </cell>
          <cell r="Z31">
            <v>42814.394490740742</v>
          </cell>
          <cell r="AA31" t="str">
            <v>Nguyen Thai</v>
          </cell>
          <cell r="AB31">
            <v>42814.394143518519</v>
          </cell>
          <cell r="AC31" t="str">
            <v>Nguyen Thai</v>
          </cell>
          <cell r="AD31" t="str">
            <v>Approval</v>
          </cell>
          <cell r="AE31">
            <v>42814.392523148148</v>
          </cell>
          <cell r="AF31">
            <v>42818.743819444448</v>
          </cell>
          <cell r="AG31">
            <v>42818.746122685188</v>
          </cell>
          <cell r="AH31" t="str">
            <v>Nguyen Thai</v>
          </cell>
          <cell r="AI31">
            <v>42818.746851851851</v>
          </cell>
          <cell r="AJ31" t="str">
            <v>Nguyen Thai</v>
          </cell>
          <cell r="AK31">
            <v>42818.74722222222</v>
          </cell>
          <cell r="AL31" t="str">
            <v>Nguyen Thai</v>
          </cell>
          <cell r="AM31">
            <v>42844.693043981482</v>
          </cell>
          <cell r="AN31" t="str">
            <v>daniel</v>
          </cell>
        </row>
        <row r="32">
          <cell r="B32" t="str">
            <v>FMSV2017030016</v>
          </cell>
          <cell r="C32" t="str">
            <v>FUJIFILM Vietnam Co., Ltd.</v>
          </cell>
          <cell r="D32" t="str">
            <v>Demo</v>
          </cell>
          <cell r="E32" t="str">
            <v>EC-530WI</v>
          </cell>
          <cell r="F32" t="str">
            <v>4C591A003</v>
          </cell>
          <cell r="G32">
            <v>41459</v>
          </cell>
          <cell r="H32">
            <v>41824</v>
          </cell>
          <cell r="I32" t="str">
            <v/>
          </cell>
          <cell r="J32" t="str">
            <v>Completed</v>
          </cell>
          <cell r="K32" t="str">
            <v>FMSV2016050011</v>
          </cell>
          <cell r="L32">
            <v>42522</v>
          </cell>
          <cell r="M32">
            <v>42802.410567129627</v>
          </cell>
          <cell r="N32" t="str">
            <v>Nguyen Thai</v>
          </cell>
          <cell r="O32" t="str">
            <v/>
          </cell>
          <cell r="P32">
            <v>42844.693206018521</v>
          </cell>
          <cell r="Q32">
            <v>42802.411261574074</v>
          </cell>
          <cell r="R32" t="str">
            <v>Nguyen Thai</v>
          </cell>
          <cell r="S32">
            <v>42814.399062500001</v>
          </cell>
          <cell r="T32" t="str">
            <v>CHA was noised_x000D_
VCA was damaged</v>
          </cell>
          <cell r="U32" t="str">
            <v/>
          </cell>
          <cell r="V32" t="str">
            <v>Major</v>
          </cell>
          <cell r="W32" t="str">
            <v>CHA. VCA.</v>
          </cell>
          <cell r="X32" t="str">
            <v/>
          </cell>
          <cell r="Y32" t="str">
            <v>Nguyen Thai</v>
          </cell>
          <cell r="Z32">
            <v>42814.401018518518</v>
          </cell>
          <cell r="AA32" t="str">
            <v>Nguyen Thai</v>
          </cell>
          <cell r="AB32">
            <v>42814.400821759256</v>
          </cell>
          <cell r="AC32" t="str">
            <v>Nguyen Thai</v>
          </cell>
          <cell r="AD32" t="str">
            <v>Approval</v>
          </cell>
          <cell r="AE32">
            <v>42814.398831018516</v>
          </cell>
          <cell r="AF32">
            <v>42818.745416666665</v>
          </cell>
          <cell r="AG32">
            <v>42818.747708333336</v>
          </cell>
          <cell r="AH32" t="str">
            <v>Nguyen Thai</v>
          </cell>
          <cell r="AI32">
            <v>42818.748206018521</v>
          </cell>
          <cell r="AJ32" t="str">
            <v>Nguyen Thai</v>
          </cell>
          <cell r="AK32">
            <v>42818.748437499999</v>
          </cell>
          <cell r="AL32" t="str">
            <v>Nguyen Thai</v>
          </cell>
          <cell r="AM32">
            <v>42844.693206018521</v>
          </cell>
          <cell r="AN32" t="str">
            <v>daniel</v>
          </cell>
        </row>
        <row r="33">
          <cell r="B33" t="str">
            <v>FMSV2017030027</v>
          </cell>
          <cell r="C33" t="str">
            <v>MINH DUC HOSPITAL</v>
          </cell>
          <cell r="D33" t="str">
            <v>South</v>
          </cell>
          <cell r="E33" t="str">
            <v>EG-530NW</v>
          </cell>
          <cell r="F33" t="str">
            <v>2G366D036</v>
          </cell>
          <cell r="G33">
            <v>41375</v>
          </cell>
          <cell r="H33">
            <v>41754</v>
          </cell>
          <cell r="I33" t="str">
            <v/>
          </cell>
          <cell r="J33" t="str">
            <v>Completed</v>
          </cell>
          <cell r="K33" t="str">
            <v>FMSV2015120008</v>
          </cell>
          <cell r="L33">
            <v>42375</v>
          </cell>
          <cell r="M33">
            <v>42822.387858796297</v>
          </cell>
          <cell r="N33" t="str">
            <v>hoang</v>
          </cell>
          <cell r="O33" t="str">
            <v>-</v>
          </cell>
          <cell r="P33">
            <v>42844.693553240744</v>
          </cell>
          <cell r="Q33">
            <v>42823.584178240744</v>
          </cell>
          <cell r="R33" t="str">
            <v>Le Quang Thong</v>
          </cell>
          <cell r="S33">
            <v>42824.652280092596</v>
          </cell>
          <cell r="T33" t="str">
            <v>DOWN wire was broken at BSA</v>
          </cell>
          <cell r="U33" t="str">
            <v/>
          </cell>
          <cell r="V33" t="str">
            <v>Major</v>
          </cell>
          <cell r="W33" t="str">
            <v>BSA.</v>
          </cell>
          <cell r="X33" t="str">
            <v/>
          </cell>
          <cell r="Y33" t="str">
            <v>Nguyen Thai</v>
          </cell>
          <cell r="Z33">
            <v>42824.654699074075</v>
          </cell>
          <cell r="AA33" t="str">
            <v>Nguyen Thai</v>
          </cell>
          <cell r="AB33">
            <v>42824.654050925928</v>
          </cell>
          <cell r="AC33" t="str">
            <v>Nguyen Thai</v>
          </cell>
          <cell r="AD33" t="str">
            <v>Approval</v>
          </cell>
          <cell r="AE33">
            <v>42824.655104166668</v>
          </cell>
          <cell r="AF33">
            <v>42830.560393518521</v>
          </cell>
          <cell r="AG33">
            <v>42830.560312499998</v>
          </cell>
          <cell r="AH33" t="str">
            <v>Le Quang Thong</v>
          </cell>
          <cell r="AI33">
            <v>42830.641516203701</v>
          </cell>
          <cell r="AJ33" t="str">
            <v>Nguyen Thai</v>
          </cell>
          <cell r="AK33">
            <v>42830.641921296294</v>
          </cell>
          <cell r="AL33" t="str">
            <v>Nguyen Thai</v>
          </cell>
          <cell r="AM33">
            <v>42844.693553240744</v>
          </cell>
          <cell r="AN33" t="str">
            <v>daniel</v>
          </cell>
        </row>
        <row r="34">
          <cell r="B34" t="str">
            <v>FMSV2017040002</v>
          </cell>
          <cell r="C34" t="str">
            <v>Hanoi Medical University Hospital</v>
          </cell>
          <cell r="D34" t="str">
            <v>North</v>
          </cell>
          <cell r="E34" t="str">
            <v>EC-600WI</v>
          </cell>
          <cell r="F34" t="str">
            <v>1C692K467</v>
          </cell>
          <cell r="G34">
            <v>42527</v>
          </cell>
          <cell r="H34">
            <v>42892</v>
          </cell>
          <cell r="I34" t="str">
            <v/>
          </cell>
          <cell r="J34" t="str">
            <v>Completed</v>
          </cell>
          <cell r="K34" t="str">
            <v/>
          </cell>
          <cell r="L34" t="str">
            <v/>
          </cell>
          <cell r="M34">
            <v>42835.402511574073</v>
          </cell>
          <cell r="N34" t="str">
            <v>Le Quang Thong</v>
          </cell>
          <cell r="O34" t="str">
            <v>-</v>
          </cell>
          <cell r="P34">
            <v>42844.694351851853</v>
          </cell>
          <cell r="Q34">
            <v>42835.409050925926</v>
          </cell>
          <cell r="R34" t="str">
            <v>Le Quang Thong</v>
          </cell>
          <cell r="S34">
            <v>42839.570833333331</v>
          </cell>
          <cell r="T34" t="str">
            <v>UP/ DOWN wires were heavy movement</v>
          </cell>
          <cell r="U34" t="str">
            <v/>
          </cell>
          <cell r="V34" t="str">
            <v>Major</v>
          </cell>
          <cell r="W34" t="str">
            <v>RBS.</v>
          </cell>
          <cell r="X34" t="str">
            <v/>
          </cell>
          <cell r="Y34" t="str">
            <v>Nguyen Hoang Van Trung</v>
          </cell>
          <cell r="Z34">
            <v>42837.412951388891</v>
          </cell>
          <cell r="AA34" t="str">
            <v>Nguyen Thai</v>
          </cell>
          <cell r="AB34">
            <v>42837.412604166668</v>
          </cell>
          <cell r="AC34" t="str">
            <v>Nguyen Thai</v>
          </cell>
          <cell r="AD34" t="str">
            <v>Approval</v>
          </cell>
          <cell r="AE34">
            <v>42837.414803240739</v>
          </cell>
          <cell r="AF34">
            <v>42842.375497685185</v>
          </cell>
          <cell r="AG34">
            <v>42842.375416666669</v>
          </cell>
          <cell r="AH34" t="str">
            <v>Le Quang Thong</v>
          </cell>
          <cell r="AI34">
            <v>42842.556319444448</v>
          </cell>
          <cell r="AJ34" t="str">
            <v>hoang</v>
          </cell>
          <cell r="AK34">
            <v>42842.556759259256</v>
          </cell>
          <cell r="AL34" t="str">
            <v>hoang</v>
          </cell>
          <cell r="AM34">
            <v>42844.694351851853</v>
          </cell>
          <cell r="AN34" t="str">
            <v>daniel</v>
          </cell>
        </row>
        <row r="35">
          <cell r="B35" t="str">
            <v>FMSV2017040010</v>
          </cell>
          <cell r="C35" t="str">
            <v>Bai Chay Hospital</v>
          </cell>
          <cell r="D35" t="str">
            <v>North</v>
          </cell>
          <cell r="E35" t="str">
            <v>EG-530NW</v>
          </cell>
          <cell r="F35" t="str">
            <v>1G366K128</v>
          </cell>
          <cell r="G35" t="str">
            <v/>
          </cell>
          <cell r="H35" t="str">
            <v/>
          </cell>
          <cell r="I35" t="str">
            <v/>
          </cell>
          <cell r="J35" t="str">
            <v>Completed</v>
          </cell>
          <cell r="K35" t="str">
            <v/>
          </cell>
          <cell r="L35" t="str">
            <v/>
          </cell>
          <cell r="M35">
            <v>42838.6172337963</v>
          </cell>
          <cell r="N35" t="str">
            <v>Nguyen Thai</v>
          </cell>
          <cell r="O35" t="str">
            <v>Minor repair</v>
          </cell>
          <cell r="P35">
            <v>42844.696597222224</v>
          </cell>
          <cell r="Q35">
            <v>42838.618043981478</v>
          </cell>
          <cell r="R35" t="str">
            <v>Nguyen Thai</v>
          </cell>
          <cell r="S35">
            <v>42839.57203703704</v>
          </cell>
          <cell r="T35" t="str">
            <v>U/D angulation can't return to Zero position</v>
          </cell>
          <cell r="U35" t="str">
            <v/>
          </cell>
          <cell r="V35" t="str">
            <v>Major</v>
          </cell>
          <cell r="W35" t="str">
            <v>OSA.</v>
          </cell>
          <cell r="X35" t="str">
            <v/>
          </cell>
          <cell r="Y35" t="str">
            <v>Nguyen Hoang Van Trung</v>
          </cell>
          <cell r="Z35">
            <v>42838.626122685186</v>
          </cell>
          <cell r="AA35" t="str">
            <v>Nguyen Thai</v>
          </cell>
          <cell r="AB35">
            <v>42838.625960648147</v>
          </cell>
          <cell r="AC35" t="str">
            <v>Nguyen Thai</v>
          </cell>
          <cell r="AD35" t="str">
            <v>Approval</v>
          </cell>
          <cell r="AE35">
            <v>42838.626481481479</v>
          </cell>
          <cell r="AF35">
            <v>42842.603321759256</v>
          </cell>
          <cell r="AG35">
            <v>42842.603229166663</v>
          </cell>
          <cell r="AH35" t="str">
            <v>Nguyen Thai</v>
          </cell>
          <cell r="AI35">
            <v>42842.612708333334</v>
          </cell>
          <cell r="AJ35" t="str">
            <v>Nguyen Thai</v>
          </cell>
          <cell r="AK35">
            <v>42842.612870370373</v>
          </cell>
          <cell r="AL35" t="str">
            <v>Nguyen Thai</v>
          </cell>
          <cell r="AM35">
            <v>42844.696597222224</v>
          </cell>
          <cell r="AN35" t="str">
            <v>jasper</v>
          </cell>
        </row>
        <row r="36">
          <cell r="B36" t="str">
            <v>FMSV2017040011</v>
          </cell>
          <cell r="C36" t="str">
            <v>Hue University of Medicine and Pharmacy - Ginec</v>
          </cell>
          <cell r="D36" t="str">
            <v>South</v>
          </cell>
          <cell r="E36" t="str">
            <v>EG-530WR</v>
          </cell>
          <cell r="F36" t="str">
            <v>4G361A481</v>
          </cell>
          <cell r="G36">
            <v>41589</v>
          </cell>
          <cell r="H36" t="str">
            <v/>
          </cell>
          <cell r="I36" t="str">
            <v/>
          </cell>
          <cell r="J36" t="str">
            <v>Completed</v>
          </cell>
          <cell r="K36" t="str">
            <v>FMSV2016030004</v>
          </cell>
          <cell r="L36">
            <v>42524</v>
          </cell>
          <cell r="M36">
            <v>42842.462604166663</v>
          </cell>
          <cell r="N36" t="str">
            <v>Le Quang Thong</v>
          </cell>
          <cell r="O36" t="str">
            <v>-</v>
          </cell>
          <cell r="P36">
            <v>42844.700474537036</v>
          </cell>
          <cell r="Q36">
            <v>42842.462881944448</v>
          </cell>
          <cell r="R36" t="str">
            <v>Le Quang Thong</v>
          </cell>
          <cell r="S36">
            <v>42843.332835648151</v>
          </cell>
          <cell r="T36" t="str">
            <v>U/D BENDING WIRE ARE LOOSEN</v>
          </cell>
          <cell r="U36" t="str">
            <v/>
          </cell>
          <cell r="V36" t="str">
            <v>Minor</v>
          </cell>
          <cell r="W36" t="str">
            <v>OSA. VCA.</v>
          </cell>
          <cell r="X36" t="str">
            <v/>
          </cell>
          <cell r="Y36" t="str">
            <v>Le Quang Thong</v>
          </cell>
          <cell r="Z36">
            <v>42843.336342592593</v>
          </cell>
          <cell r="AA36" t="str">
            <v>Le Quang Thong</v>
          </cell>
          <cell r="AB36">
            <v>42843.336145833331</v>
          </cell>
          <cell r="AC36" t="str">
            <v>Le Quang Thong</v>
          </cell>
          <cell r="AD36" t="str">
            <v>Approval</v>
          </cell>
          <cell r="AE36">
            <v>42843.337395833332</v>
          </cell>
          <cell r="AF36">
            <v>42844.354108796295</v>
          </cell>
          <cell r="AG36">
            <v>42844.354155092595</v>
          </cell>
          <cell r="AH36" t="str">
            <v>hoang</v>
          </cell>
          <cell r="AI36">
            <v>42844.354375000003</v>
          </cell>
          <cell r="AJ36" t="str">
            <v>hoang</v>
          </cell>
          <cell r="AK36">
            <v>42844.390416666669</v>
          </cell>
          <cell r="AL36" t="str">
            <v>Nguyen Thai</v>
          </cell>
          <cell r="AM36">
            <v>42844.700474537036</v>
          </cell>
          <cell r="AN36" t="str">
            <v>daniel</v>
          </cell>
        </row>
        <row r="37">
          <cell r="B37" t="str">
            <v>FMSV2017040013</v>
          </cell>
          <cell r="C37" t="str">
            <v>TRIEU AN HOSPITAL</v>
          </cell>
          <cell r="D37" t="str">
            <v>South</v>
          </cell>
          <cell r="E37" t="str">
            <v>EC-590WI</v>
          </cell>
          <cell r="F37" t="str">
            <v>3C607A129</v>
          </cell>
          <cell r="G37">
            <v>41125</v>
          </cell>
          <cell r="H37">
            <v>41697</v>
          </cell>
          <cell r="I37" t="str">
            <v/>
          </cell>
          <cell r="J37" t="str">
            <v>Completed</v>
          </cell>
          <cell r="K37" t="str">
            <v>FMSV2016100020</v>
          </cell>
          <cell r="L37">
            <v>42726</v>
          </cell>
          <cell r="M37">
            <v>42845.400451388887</v>
          </cell>
          <cell r="N37" t="str">
            <v>Le Quang Thong</v>
          </cell>
          <cell r="O37" t="str">
            <v>-</v>
          </cell>
          <cell r="P37">
            <v>42846.661030092589</v>
          </cell>
          <cell r="Q37">
            <v>42845.40421296296</v>
          </cell>
          <cell r="R37" t="str">
            <v>Le Quang Thong</v>
          </cell>
          <cell r="S37">
            <v>42845.461412037039</v>
          </cell>
          <cell r="T37" t="str">
            <v/>
          </cell>
          <cell r="U37" t="str">
            <v/>
          </cell>
          <cell r="V37" t="str">
            <v>Minor</v>
          </cell>
          <cell r="W37" t="str">
            <v>OSA.</v>
          </cell>
          <cell r="X37" t="str">
            <v/>
          </cell>
          <cell r="Y37" t="str">
            <v>Le Quang Thong</v>
          </cell>
          <cell r="Z37">
            <v>42845.474363425928</v>
          </cell>
          <cell r="AA37" t="str">
            <v>Nguyen Thai</v>
          </cell>
          <cell r="AB37">
            <v>42845.463333333333</v>
          </cell>
          <cell r="AC37" t="str">
            <v>Le Quang Thong</v>
          </cell>
          <cell r="AD37" t="str">
            <v>Approval</v>
          </cell>
          <cell r="AE37">
            <v>42845.476076388892</v>
          </cell>
          <cell r="AF37">
            <v>42845.63621527778</v>
          </cell>
          <cell r="AG37">
            <v>42845.63616898148</v>
          </cell>
          <cell r="AH37" t="str">
            <v>Le Quang Thong</v>
          </cell>
          <cell r="AI37">
            <v>42845.636377314811</v>
          </cell>
          <cell r="AJ37" t="str">
            <v>Le Quang Thong</v>
          </cell>
          <cell r="AK37">
            <v>42845.637395833335</v>
          </cell>
          <cell r="AL37" t="str">
            <v>Le Quang Thong</v>
          </cell>
          <cell r="AM37">
            <v>42846.661030092589</v>
          </cell>
          <cell r="AN37" t="str">
            <v>daniel</v>
          </cell>
        </row>
        <row r="38">
          <cell r="B38" t="str">
            <v>FMSV2016070023</v>
          </cell>
          <cell r="C38" t="str">
            <v>Hoang Long Clinic</v>
          </cell>
          <cell r="D38" t="str">
            <v>North</v>
          </cell>
          <cell r="E38" t="str">
            <v>EG-600WR</v>
          </cell>
          <cell r="F38" t="str">
            <v>1G391K374</v>
          </cell>
          <cell r="G38">
            <v>41924</v>
          </cell>
          <cell r="H38" t="str">
            <v/>
          </cell>
          <cell r="I38" t="str">
            <v/>
          </cell>
          <cell r="J38" t="str">
            <v>Completed</v>
          </cell>
          <cell r="K38" t="str">
            <v>FMSV2015050002</v>
          </cell>
          <cell r="L38">
            <v>42216</v>
          </cell>
          <cell r="M38">
            <v>42569.399756944447</v>
          </cell>
          <cell r="N38" t="str">
            <v>Le Quang Thong</v>
          </cell>
          <cell r="O38" t="str">
            <v/>
          </cell>
          <cell r="P38">
            <v>42859.420289351852</v>
          </cell>
          <cell r="Q38">
            <v>42829.622650462959</v>
          </cell>
          <cell r="R38" t="str">
            <v>Nguyen Thai</v>
          </cell>
          <cell r="S38">
            <v>42829.625543981485</v>
          </cell>
          <cell r="T38" t="str">
            <v>Black spots at 7o'clock</v>
          </cell>
          <cell r="U38" t="str">
            <v/>
          </cell>
          <cell r="V38" t="str">
            <v>Major</v>
          </cell>
          <cell r="W38" t="str">
            <v>ISA.</v>
          </cell>
          <cell r="X38" t="str">
            <v/>
          </cell>
          <cell r="Y38" t="str">
            <v>Nguyen Thai</v>
          </cell>
          <cell r="Z38">
            <v>42837.416886574072</v>
          </cell>
          <cell r="AA38" t="str">
            <v>Nguyen Thai</v>
          </cell>
          <cell r="AB38">
            <v>42829.626250000001</v>
          </cell>
          <cell r="AC38" t="str">
            <v>Nguyen Thai</v>
          </cell>
          <cell r="AD38" t="str">
            <v>Approval</v>
          </cell>
          <cell r="AE38">
            <v>42843.395509259259</v>
          </cell>
          <cell r="AF38">
            <v>42845.686643518522</v>
          </cell>
          <cell r="AG38">
            <v>42845.686574074076</v>
          </cell>
          <cell r="AH38" t="str">
            <v>Le Quang Thong</v>
          </cell>
          <cell r="AI38">
            <v>42846.672592592593</v>
          </cell>
          <cell r="AJ38" t="str">
            <v>Nguyen Thai</v>
          </cell>
          <cell r="AK38">
            <v>42846.672789351855</v>
          </cell>
          <cell r="AL38" t="str">
            <v>Nguyen Thai</v>
          </cell>
          <cell r="AM38">
            <v>42859.420289351852</v>
          </cell>
          <cell r="AN38" t="str">
            <v>jasper</v>
          </cell>
        </row>
        <row r="39">
          <cell r="B39" t="str">
            <v>FMSV2017040003</v>
          </cell>
          <cell r="C39" t="str">
            <v>Hue University of Medicine and Pharmacy - Ginec</v>
          </cell>
          <cell r="D39" t="str">
            <v>South</v>
          </cell>
          <cell r="E39" t="str">
            <v>EC-530WI3</v>
          </cell>
          <cell r="F39" t="str">
            <v>2C642D166</v>
          </cell>
          <cell r="G39">
            <v>41589</v>
          </cell>
          <cell r="H39" t="str">
            <v/>
          </cell>
          <cell r="I39" t="str">
            <v/>
          </cell>
          <cell r="J39" t="str">
            <v>Completed</v>
          </cell>
          <cell r="K39" t="str">
            <v>FMSV2016060017</v>
          </cell>
          <cell r="L39">
            <v>42565</v>
          </cell>
          <cell r="M39">
            <v>42835.687662037039</v>
          </cell>
          <cell r="N39" t="str">
            <v>Le Quang Thong</v>
          </cell>
          <cell r="O39" t="str">
            <v>-</v>
          </cell>
          <cell r="P39">
            <v>42859.420578703706</v>
          </cell>
          <cell r="Q39">
            <v>42836.34952546296</v>
          </cell>
          <cell r="R39" t="str">
            <v>Le Quang Thong</v>
          </cell>
          <cell r="S39">
            <v>42836.352870370371</v>
          </cell>
          <cell r="T39" t="str">
            <v>UP BENDING WIRE IS BROKEN</v>
          </cell>
          <cell r="U39" t="str">
            <v/>
          </cell>
          <cell r="V39" t="str">
            <v>Major</v>
          </cell>
          <cell r="W39" t="str">
            <v>BSA.</v>
          </cell>
          <cell r="X39" t="str">
            <v/>
          </cell>
          <cell r="Y39" t="str">
            <v>Le Quang Thong</v>
          </cell>
          <cell r="Z39">
            <v>42842.696412037039</v>
          </cell>
          <cell r="AA39" t="str">
            <v>Nguyen Thai</v>
          </cell>
          <cell r="AB39">
            <v>42842.696273148147</v>
          </cell>
          <cell r="AC39" t="str">
            <v>Nguyen Thai</v>
          </cell>
          <cell r="AD39" t="str">
            <v>Approval</v>
          </cell>
          <cell r="AE39">
            <v>42843.427384259259</v>
          </cell>
          <cell r="AF39">
            <v>42846.673206018517</v>
          </cell>
          <cell r="AG39">
            <v>42846.67324074074</v>
          </cell>
          <cell r="AH39" t="str">
            <v>Nguyen Thai</v>
          </cell>
          <cell r="AI39">
            <v>42846.673333333332</v>
          </cell>
          <cell r="AJ39" t="str">
            <v>Nguyen Thai</v>
          </cell>
          <cell r="AK39">
            <v>42846.675208333334</v>
          </cell>
          <cell r="AL39" t="str">
            <v>Nguyen Thai</v>
          </cell>
          <cell r="AM39">
            <v>42859.420578703706</v>
          </cell>
          <cell r="AN39" t="str">
            <v>jasper</v>
          </cell>
        </row>
        <row r="40">
          <cell r="B40" t="str">
            <v>FMSV2017030026</v>
          </cell>
          <cell r="C40" t="str">
            <v>Hai Phong Medical University</v>
          </cell>
          <cell r="D40" t="str">
            <v>North</v>
          </cell>
          <cell r="E40" t="str">
            <v>EG-201FP</v>
          </cell>
          <cell r="F40" t="str">
            <v>3G229A352</v>
          </cell>
          <cell r="G40">
            <v>40254</v>
          </cell>
          <cell r="H40" t="str">
            <v/>
          </cell>
          <cell r="I40" t="str">
            <v/>
          </cell>
          <cell r="J40" t="str">
            <v>Completed</v>
          </cell>
          <cell r="K40" t="str">
            <v/>
          </cell>
          <cell r="L40" t="str">
            <v/>
          </cell>
          <cell r="M40">
            <v>42821.581087962964</v>
          </cell>
          <cell r="N40" t="str">
            <v>hoang</v>
          </cell>
          <cell r="O40" t="str">
            <v/>
          </cell>
          <cell r="P40">
            <v>42859.420902777776</v>
          </cell>
          <cell r="Q40">
            <v>42821.586446759262</v>
          </cell>
          <cell r="R40" t="str">
            <v>hoang</v>
          </cell>
          <cell r="S40">
            <v>42836.482164351852</v>
          </cell>
          <cell r="T40" t="str">
            <v>Leaked at FSB, LG broken 40%, FSA Worm, FCT restriction, Broken up shield angle, FSB damaged, missed nozzle</v>
          </cell>
          <cell r="U40" t="str">
            <v/>
          </cell>
          <cell r="V40" t="str">
            <v>Major</v>
          </cell>
          <cell r="W40" t="str">
            <v>BSA. DWA.</v>
          </cell>
          <cell r="X40" t="str">
            <v/>
          </cell>
          <cell r="Y40" t="str">
            <v>Nguyen Thai</v>
          </cell>
          <cell r="Z40">
            <v>42843.434791666667</v>
          </cell>
          <cell r="AA40" t="str">
            <v>Nguyen Thai</v>
          </cell>
          <cell r="AB40">
            <v>42843.434525462966</v>
          </cell>
          <cell r="AC40" t="str">
            <v>Nguyen Thai</v>
          </cell>
          <cell r="AD40" t="str">
            <v>Approval</v>
          </cell>
          <cell r="AE40">
            <v>42843.435543981483</v>
          </cell>
          <cell r="AF40">
            <v>42849.374212962961</v>
          </cell>
          <cell r="AG40">
            <v>42849.374247685184</v>
          </cell>
          <cell r="AH40" t="str">
            <v>hoang</v>
          </cell>
          <cell r="AI40">
            <v>42849.393796296295</v>
          </cell>
          <cell r="AJ40" t="str">
            <v>Nguyen Thai</v>
          </cell>
          <cell r="AK40">
            <v>42849.394085648149</v>
          </cell>
          <cell r="AL40" t="str">
            <v>Nguyen Thai</v>
          </cell>
          <cell r="AM40">
            <v>42859.420902777776</v>
          </cell>
          <cell r="AN40" t="str">
            <v>jasper</v>
          </cell>
        </row>
        <row r="41">
          <cell r="B41" t="str">
            <v>FMSV2017040012</v>
          </cell>
          <cell r="C41" t="str">
            <v>FUJIFILM Vietnam Co., Ltd.</v>
          </cell>
          <cell r="D41" t="str">
            <v>Demo</v>
          </cell>
          <cell r="E41" t="str">
            <v>EG-530WR</v>
          </cell>
          <cell r="F41" t="str">
            <v>3G361A560</v>
          </cell>
          <cell r="G41">
            <v>41475</v>
          </cell>
          <cell r="H41">
            <v>41840</v>
          </cell>
          <cell r="I41" t="str">
            <v/>
          </cell>
          <cell r="J41" t="str">
            <v>Completed</v>
          </cell>
          <cell r="K41" t="str">
            <v>FMSV2017030015</v>
          </cell>
          <cell r="L41">
            <v>42844</v>
          </cell>
          <cell r="M41">
            <v>42845.363969907405</v>
          </cell>
          <cell r="N41" t="str">
            <v>Nguyen Thai</v>
          </cell>
          <cell r="O41" t="str">
            <v>Repair</v>
          </cell>
          <cell r="P41">
            <v>42859.422418981485</v>
          </cell>
          <cell r="Q41">
            <v>42845.364756944444</v>
          </cell>
          <cell r="R41" t="str">
            <v>Nguyen Thai</v>
          </cell>
          <cell r="S41">
            <v>42845.374016203707</v>
          </cell>
          <cell r="T41" t="str">
            <v>Spring was broken_x000D_
Pin damaged by chemical</v>
          </cell>
          <cell r="U41" t="str">
            <v/>
          </cell>
          <cell r="V41" t="str">
            <v>Minor</v>
          </cell>
          <cell r="W41" t="str">
            <v>VCA.</v>
          </cell>
          <cell r="X41" t="str">
            <v/>
          </cell>
          <cell r="Y41" t="str">
            <v>Nguyen Thai</v>
          </cell>
          <cell r="Z41">
            <v>42845.377615740741</v>
          </cell>
          <cell r="AA41" t="str">
            <v>Nguyen Thai</v>
          </cell>
          <cell r="AB41">
            <v>42845.377337962964</v>
          </cell>
          <cell r="AC41" t="str">
            <v>Nguyen Thai</v>
          </cell>
          <cell r="AD41" t="str">
            <v>Approval</v>
          </cell>
          <cell r="AE41">
            <v>42845.377847222226</v>
          </cell>
          <cell r="AF41">
            <v>42852.657060185185</v>
          </cell>
          <cell r="AG41">
            <v>42852.656990740739</v>
          </cell>
          <cell r="AH41" t="str">
            <v>Nguyen Thai</v>
          </cell>
          <cell r="AI41">
            <v>42852.657314814816</v>
          </cell>
          <cell r="AJ41" t="str">
            <v>Nguyen Thai</v>
          </cell>
          <cell r="AK41">
            <v>42852.657523148147</v>
          </cell>
          <cell r="AL41" t="str">
            <v>Nguyen Thai</v>
          </cell>
          <cell r="AM41">
            <v>42859.422418981485</v>
          </cell>
          <cell r="AN41" t="str">
            <v>jasper</v>
          </cell>
        </row>
        <row r="42">
          <cell r="B42" t="str">
            <v>FMSV2017040016</v>
          </cell>
          <cell r="C42" t="str">
            <v>Bach Mai Hospital</v>
          </cell>
          <cell r="D42" t="str">
            <v>North</v>
          </cell>
          <cell r="E42" t="str">
            <v>EG-600WR</v>
          </cell>
          <cell r="F42" t="str">
            <v>2G391K315</v>
          </cell>
          <cell r="G42">
            <v>42664</v>
          </cell>
          <cell r="H42">
            <v>43029</v>
          </cell>
          <cell r="I42" t="str">
            <v/>
          </cell>
          <cell r="J42" t="str">
            <v>Completed</v>
          </cell>
          <cell r="K42" t="str">
            <v/>
          </cell>
          <cell r="L42" t="str">
            <v/>
          </cell>
          <cell r="M42">
            <v>42849.57435185185</v>
          </cell>
          <cell r="N42" t="str">
            <v>hoang</v>
          </cell>
          <cell r="O42" t="str">
            <v xml:space="preserve"> ---</v>
          </cell>
          <cell r="P42">
            <v>42859.422534722224</v>
          </cell>
          <cell r="Q42">
            <v>42849.57608796296</v>
          </cell>
          <cell r="R42" t="str">
            <v>hoang</v>
          </cell>
          <cell r="S42">
            <v>42849.590694444443</v>
          </cell>
          <cell r="T42" t="str">
            <v>- RBS &amp; FCT leaked._x000D_
- FCT damage at BSA position.</v>
          </cell>
          <cell r="U42" t="str">
            <v/>
          </cell>
          <cell r="V42" t="str">
            <v>Major</v>
          </cell>
          <cell r="W42" t="str">
            <v>FCT.</v>
          </cell>
          <cell r="X42" t="str">
            <v/>
          </cell>
          <cell r="Y42" t="str">
            <v>hoang</v>
          </cell>
          <cell r="Z42">
            <v>42849.606261574074</v>
          </cell>
          <cell r="AA42" t="str">
            <v>Nguyen Thai</v>
          </cell>
          <cell r="AB42">
            <v>42849.59270833333</v>
          </cell>
          <cell r="AC42" t="str">
            <v>hoang</v>
          </cell>
          <cell r="AD42" t="str">
            <v>Approval</v>
          </cell>
          <cell r="AE42">
            <v>42849.662349537037</v>
          </cell>
          <cell r="AF42">
            <v>42852.660995370374</v>
          </cell>
          <cell r="AG42">
            <v>42852.661076388889</v>
          </cell>
          <cell r="AH42" t="str">
            <v>hoang</v>
          </cell>
          <cell r="AI42">
            <v>42852.661805555559</v>
          </cell>
          <cell r="AJ42" t="str">
            <v>Nguyen Thai</v>
          </cell>
          <cell r="AK42">
            <v>42852.662060185183</v>
          </cell>
          <cell r="AL42" t="str">
            <v>Nguyen Thai</v>
          </cell>
          <cell r="AM42">
            <v>42859.422534722224</v>
          </cell>
          <cell r="AN42" t="str">
            <v>jasper</v>
          </cell>
        </row>
        <row r="43">
          <cell r="B43" t="str">
            <v>FMSV2017040015</v>
          </cell>
          <cell r="C43" t="str">
            <v>Viet Duc Hospital</v>
          </cell>
          <cell r="D43" t="str">
            <v>North</v>
          </cell>
          <cell r="E43" t="str">
            <v>EC-530WM</v>
          </cell>
          <cell r="F43" t="str">
            <v>3C593A010</v>
          </cell>
          <cell r="G43">
            <v>41949</v>
          </cell>
          <cell r="H43" t="str">
            <v/>
          </cell>
          <cell r="I43" t="str">
            <v/>
          </cell>
          <cell r="J43" t="str">
            <v>Completed</v>
          </cell>
          <cell r="K43" t="str">
            <v>FMSV2015030006</v>
          </cell>
          <cell r="L43">
            <v>42163</v>
          </cell>
          <cell r="M43">
            <v>42845.677870370368</v>
          </cell>
          <cell r="N43" t="str">
            <v>Le Quang Thong</v>
          </cell>
          <cell r="O43" t="str">
            <v>-</v>
          </cell>
          <cell r="P43">
            <v>42860.550879629627</v>
          </cell>
          <cell r="Q43">
            <v>42845.679120370369</v>
          </cell>
          <cell r="R43" t="str">
            <v>Le Quang Thong</v>
          </cell>
          <cell r="S43">
            <v>42849.56386574074</v>
          </cell>
          <cell r="T43" t="str">
            <v>UP wire was broken at OSA</v>
          </cell>
          <cell r="U43" t="str">
            <v/>
          </cell>
          <cell r="V43" t="str">
            <v>Major</v>
          </cell>
          <cell r="W43" t="str">
            <v>BSA.</v>
          </cell>
          <cell r="X43" t="str">
            <v/>
          </cell>
          <cell r="Y43" t="str">
            <v>Nguyen Thai</v>
          </cell>
          <cell r="Z43">
            <v>42849.582835648151</v>
          </cell>
          <cell r="AA43" t="str">
            <v>Nguyen Thai</v>
          </cell>
          <cell r="AB43">
            <v>42849.582557870373</v>
          </cell>
          <cell r="AC43" t="str">
            <v>Nguyen Thai</v>
          </cell>
          <cell r="AD43" t="str">
            <v>Approval</v>
          </cell>
          <cell r="AE43">
            <v>42849.583240740743</v>
          </cell>
          <cell r="AF43">
            <v>42858.334965277776</v>
          </cell>
          <cell r="AG43">
            <v>42858.335011574076</v>
          </cell>
          <cell r="AH43" t="str">
            <v>hoang</v>
          </cell>
          <cell r="AI43">
            <v>42858.351724537039</v>
          </cell>
          <cell r="AJ43" t="str">
            <v>Nguyen Thai</v>
          </cell>
          <cell r="AK43">
            <v>42858.352164351854</v>
          </cell>
          <cell r="AL43" t="str">
            <v>Nguyen Thai</v>
          </cell>
          <cell r="AM43">
            <v>42860.550879629627</v>
          </cell>
          <cell r="AN43" t="str">
            <v>jasper</v>
          </cell>
        </row>
        <row r="44">
          <cell r="B44" t="str">
            <v>FMSV2017030013</v>
          </cell>
          <cell r="C44" t="str">
            <v>Bach Mai Hospital</v>
          </cell>
          <cell r="D44" t="str">
            <v>North</v>
          </cell>
          <cell r="E44" t="str">
            <v>EC-600WI</v>
          </cell>
          <cell r="F44" t="str">
            <v>1C692K140</v>
          </cell>
          <cell r="G44">
            <v>41923</v>
          </cell>
          <cell r="H44">
            <v>43749</v>
          </cell>
          <cell r="I44" t="str">
            <v/>
          </cell>
          <cell r="J44" t="str">
            <v>Completed</v>
          </cell>
          <cell r="K44" t="str">
            <v>FMSV2015070002</v>
          </cell>
          <cell r="L44">
            <v>42290</v>
          </cell>
          <cell r="M44">
            <v>42801.488865740743</v>
          </cell>
          <cell r="N44" t="str">
            <v>Le Quang Thong</v>
          </cell>
          <cell r="O44" t="str">
            <v/>
          </cell>
          <cell r="P44">
            <v>42866.437060185184</v>
          </cell>
          <cell r="Q44">
            <v>42801.489675925928</v>
          </cell>
          <cell r="R44" t="str">
            <v>Le Quang Thong</v>
          </cell>
          <cell r="S44">
            <v>42803.444027777776</v>
          </cell>
          <cell r="T44" t="str">
            <v>1. U/D bending wire are loosen_x000D_
2. DWA is broken</v>
          </cell>
          <cell r="U44" t="str">
            <v/>
          </cell>
          <cell r="V44" t="str">
            <v>Major</v>
          </cell>
          <cell r="W44" t="str">
            <v>BSA. DWA.</v>
          </cell>
          <cell r="X44" t="str">
            <v/>
          </cell>
          <cell r="Y44" t="str">
            <v>Nguyen Hoang Van Trung</v>
          </cell>
          <cell r="Z44">
            <v>42858.677870370368</v>
          </cell>
          <cell r="AA44" t="str">
            <v>Nguyen Thai</v>
          </cell>
          <cell r="AB44">
            <v>42858.677511574075</v>
          </cell>
          <cell r="AC44" t="str">
            <v>Nguyen Thai</v>
          </cell>
          <cell r="AD44" t="str">
            <v>Approval</v>
          </cell>
          <cell r="AE44">
            <v>42858.697187500002</v>
          </cell>
          <cell r="AF44">
            <v>42863.343321759261</v>
          </cell>
          <cell r="AG44">
            <v>42863.343252314815</v>
          </cell>
          <cell r="AH44" t="str">
            <v>Le Quang Thong</v>
          </cell>
          <cell r="AI44">
            <v>42865.714837962965</v>
          </cell>
          <cell r="AJ44" t="str">
            <v>Nguyen Thai</v>
          </cell>
          <cell r="AK44">
            <v>42865.71502314815</v>
          </cell>
          <cell r="AL44" t="str">
            <v>Nguyen Thai</v>
          </cell>
          <cell r="AM44">
            <v>42866.437060185184</v>
          </cell>
          <cell r="AN44" t="str">
            <v>daniel</v>
          </cell>
        </row>
        <row r="45">
          <cell r="B45" t="str">
            <v>FMSV2017040018</v>
          </cell>
          <cell r="C45" t="str">
            <v>Thai Nguyen Central General Hospital</v>
          </cell>
          <cell r="D45" t="str">
            <v>North</v>
          </cell>
          <cell r="E45" t="str">
            <v>EC-250WL5</v>
          </cell>
          <cell r="F45" t="str">
            <v>1C309K043</v>
          </cell>
          <cell r="G45">
            <v>42289</v>
          </cell>
          <cell r="H45" t="str">
            <v/>
          </cell>
          <cell r="I45" t="str">
            <v/>
          </cell>
          <cell r="J45" t="str">
            <v>Completed</v>
          </cell>
          <cell r="K45" t="str">
            <v>FMSV2016080022</v>
          </cell>
          <cell r="L45">
            <v>42614</v>
          </cell>
          <cell r="M45">
            <v>42850.65079861111</v>
          </cell>
          <cell r="N45" t="str">
            <v>Le Quang Thong</v>
          </cell>
          <cell r="O45" t="str">
            <v>-</v>
          </cell>
          <cell r="P45">
            <v>42866.437523148146</v>
          </cell>
          <cell r="Q45">
            <v>42850.651145833333</v>
          </cell>
          <cell r="R45" t="str">
            <v>Le Quang Thong</v>
          </cell>
          <cell r="S45">
            <v>42859.538587962961</v>
          </cell>
          <cell r="T45" t="str">
            <v>UP  wire was broken</v>
          </cell>
          <cell r="U45" t="str">
            <v/>
          </cell>
          <cell r="V45" t="str">
            <v>Major</v>
          </cell>
          <cell r="W45" t="str">
            <v>BSA.</v>
          </cell>
          <cell r="X45" t="str">
            <v/>
          </cell>
          <cell r="Y45" t="str">
            <v>Nguyen Thai</v>
          </cell>
          <cell r="Z45">
            <v>42859.539849537039</v>
          </cell>
          <cell r="AA45" t="str">
            <v>Nguyen Thai</v>
          </cell>
          <cell r="AB45">
            <v>42859.539641203701</v>
          </cell>
          <cell r="AC45" t="str">
            <v>Nguyen Thai</v>
          </cell>
          <cell r="AD45" t="str">
            <v>Approval</v>
          </cell>
          <cell r="AE45">
            <v>42859.540821759256</v>
          </cell>
          <cell r="AF45">
            <v>42864.357083333336</v>
          </cell>
          <cell r="AG45">
            <v>42864.35701388889</v>
          </cell>
          <cell r="AH45" t="str">
            <v>Nguyen Thai</v>
          </cell>
          <cell r="AI45">
            <v>42864.357349537036</v>
          </cell>
          <cell r="AJ45" t="str">
            <v>Nguyen Thai</v>
          </cell>
          <cell r="AK45">
            <v>42864.357708333337</v>
          </cell>
          <cell r="AL45" t="str">
            <v>Nguyen Thai</v>
          </cell>
          <cell r="AM45">
            <v>42866.437523148146</v>
          </cell>
          <cell r="AN45" t="str">
            <v>daniel</v>
          </cell>
        </row>
        <row r="46">
          <cell r="B46" t="str">
            <v>FMSV2017040017</v>
          </cell>
          <cell r="C46" t="str">
            <v>Bach Mai Hospital</v>
          </cell>
          <cell r="D46" t="str">
            <v>North</v>
          </cell>
          <cell r="E46" t="str">
            <v>EG-590WR</v>
          </cell>
          <cell r="F46" t="str">
            <v>5G348A637</v>
          </cell>
          <cell r="G46">
            <v>41978</v>
          </cell>
          <cell r="H46" t="str">
            <v/>
          </cell>
          <cell r="I46" t="str">
            <v/>
          </cell>
          <cell r="J46" t="str">
            <v>Completed</v>
          </cell>
          <cell r="K46" t="str">
            <v>FMSV2016120002</v>
          </cell>
          <cell r="L46">
            <v>42844</v>
          </cell>
          <cell r="M46">
            <v>42849.609085648146</v>
          </cell>
          <cell r="N46" t="str">
            <v>Nguyen Thai</v>
          </cell>
          <cell r="O46" t="str">
            <v>Repair</v>
          </cell>
          <cell r="P46">
            <v>42870.513090277775</v>
          </cell>
          <cell r="Q46">
            <v>42849.621168981481</v>
          </cell>
          <cell r="R46" t="str">
            <v>Nguyen Thai</v>
          </cell>
          <cell r="S46">
            <v>42849.714756944442</v>
          </cell>
          <cell r="T46" t="str">
            <v>FCT was closed</v>
          </cell>
          <cell r="U46">
            <v>2366</v>
          </cell>
          <cell r="V46" t="str">
            <v>Major</v>
          </cell>
          <cell r="W46" t="str">
            <v>FCT.</v>
          </cell>
          <cell r="X46" t="str">
            <v/>
          </cell>
          <cell r="Y46" t="str">
            <v>Nguyen Thai</v>
          </cell>
          <cell r="Z46">
            <v>42852.355185185188</v>
          </cell>
          <cell r="AA46" t="str">
            <v>Nguyen Thai</v>
          </cell>
          <cell r="AB46">
            <v>42852.355000000003</v>
          </cell>
          <cell r="AC46" t="str">
            <v>Nguyen Thai</v>
          </cell>
          <cell r="AD46" t="str">
            <v>Approval</v>
          </cell>
          <cell r="AE46">
            <v>42852.355405092596</v>
          </cell>
          <cell r="AF46">
            <v>42867.65792824074</v>
          </cell>
          <cell r="AG46">
            <v>42867.657824074071</v>
          </cell>
          <cell r="AH46" t="str">
            <v>Le Quang Thong</v>
          </cell>
          <cell r="AI46">
            <v>42867.657997685186</v>
          </cell>
          <cell r="AJ46" t="str">
            <v>Le Quang Thong</v>
          </cell>
          <cell r="AK46">
            <v>42867.658819444441</v>
          </cell>
          <cell r="AL46" t="str">
            <v>Le Quang Thong</v>
          </cell>
          <cell r="AM46">
            <v>42870.513090277775</v>
          </cell>
          <cell r="AN46" t="str">
            <v>daniel</v>
          </cell>
        </row>
        <row r="47">
          <cell r="B47" t="str">
            <v>FMSV2017040019</v>
          </cell>
          <cell r="C47" t="str">
            <v>MINH DUC HOSPITAL</v>
          </cell>
          <cell r="D47" t="str">
            <v>South</v>
          </cell>
          <cell r="E47" t="str">
            <v>EC-201WI</v>
          </cell>
          <cell r="F47" t="str">
            <v>RC328A021</v>
          </cell>
          <cell r="G47">
            <v>41550</v>
          </cell>
          <cell r="H47">
            <v>41916</v>
          </cell>
          <cell r="I47" t="str">
            <v/>
          </cell>
          <cell r="J47" t="str">
            <v>Completed</v>
          </cell>
          <cell r="K47" t="str">
            <v>FMSV2016050010</v>
          </cell>
          <cell r="L47">
            <v>42520</v>
          </cell>
          <cell r="M47">
            <v>42851.446099537039</v>
          </cell>
          <cell r="N47" t="str">
            <v>Le Quang Thong</v>
          </cell>
          <cell r="O47" t="str">
            <v>-</v>
          </cell>
          <cell r="P47">
            <v>42870.513599537036</v>
          </cell>
          <cell r="Q47">
            <v>42851.466932870368</v>
          </cell>
          <cell r="R47" t="str">
            <v>Le Quang Thong</v>
          </cell>
          <cell r="S47">
            <v>42864.358136574076</v>
          </cell>
          <cell r="T47" t="str">
            <v>1. U/D DWA are broken_x000D_
2. AWT is clogged_x000D_
2. BSA wires heavy moving</v>
          </cell>
          <cell r="U47" t="str">
            <v/>
          </cell>
          <cell r="V47" t="str">
            <v>Major</v>
          </cell>
          <cell r="W47" t="str">
            <v>DWA. AWT. OSA.</v>
          </cell>
          <cell r="X47" t="str">
            <v/>
          </cell>
          <cell r="Y47" t="str">
            <v>Nguyen Thai</v>
          </cell>
          <cell r="Z47">
            <v>42864.359780092593</v>
          </cell>
          <cell r="AA47" t="str">
            <v>Nguyen Thai</v>
          </cell>
          <cell r="AB47">
            <v>42864.359502314815</v>
          </cell>
          <cell r="AC47" t="str">
            <v>Nguyen Thai</v>
          </cell>
          <cell r="AD47" t="str">
            <v>Approval</v>
          </cell>
          <cell r="AE47">
            <v>42864.359965277778</v>
          </cell>
          <cell r="AF47">
            <v>42867.456574074073</v>
          </cell>
          <cell r="AG47">
            <v>42867.456493055557</v>
          </cell>
          <cell r="AH47" t="str">
            <v>Nguyen Thai</v>
          </cell>
          <cell r="AI47">
            <v>42867.458472222221</v>
          </cell>
          <cell r="AJ47" t="str">
            <v>Nguyen Thai</v>
          </cell>
          <cell r="AK47">
            <v>42867.458703703705</v>
          </cell>
          <cell r="AL47" t="str">
            <v>Nguyen Thai</v>
          </cell>
          <cell r="AM47">
            <v>42870.513599537036</v>
          </cell>
          <cell r="AN47" t="str">
            <v>daniel</v>
          </cell>
        </row>
        <row r="48">
          <cell r="B48" t="str">
            <v>FMSV2017050002</v>
          </cell>
          <cell r="C48" t="str">
            <v>Nam Dinh General Hospital</v>
          </cell>
          <cell r="D48" t="str">
            <v>North</v>
          </cell>
          <cell r="E48" t="str">
            <v>EG-201FP</v>
          </cell>
          <cell r="F48" t="str">
            <v>3G229A064</v>
          </cell>
          <cell r="G48" t="str">
            <v/>
          </cell>
          <cell r="H48" t="str">
            <v/>
          </cell>
          <cell r="I48" t="str">
            <v/>
          </cell>
          <cell r="J48" t="str">
            <v>Completed</v>
          </cell>
          <cell r="K48" t="str">
            <v>FMSV2013120003</v>
          </cell>
          <cell r="L48">
            <v>41632</v>
          </cell>
          <cell r="M48">
            <v>42859.590370370373</v>
          </cell>
          <cell r="N48" t="str">
            <v>Nguyen Thai</v>
          </cell>
          <cell r="O48" t="str">
            <v>Repair</v>
          </cell>
          <cell r="P48">
            <v>42870.514189814814</v>
          </cell>
          <cell r="Q48">
            <v>42859.600810185184</v>
          </cell>
          <cell r="R48" t="str">
            <v>Nguyen Thai</v>
          </cell>
          <cell r="S48">
            <v>42863.346296296295</v>
          </cell>
          <cell r="T48" t="str">
            <v>FSA was worn out_x000D_
OSA was leaked at Port dividing case</v>
          </cell>
          <cell r="U48" t="str">
            <v/>
          </cell>
          <cell r="V48" t="str">
            <v>Major</v>
          </cell>
          <cell r="W48" t="str">
            <v>FSB.</v>
          </cell>
          <cell r="X48" t="str">
            <v/>
          </cell>
          <cell r="Y48" t="str">
            <v>Nguyen Thai</v>
          </cell>
          <cell r="Z48">
            <v>42863.34778935185</v>
          </cell>
          <cell r="AA48" t="str">
            <v>Nguyen Thai</v>
          </cell>
          <cell r="AB48">
            <v>42863.347453703704</v>
          </cell>
          <cell r="AC48" t="str">
            <v>Nguyen Thai</v>
          </cell>
          <cell r="AD48" t="str">
            <v>Approval</v>
          </cell>
          <cell r="AE48">
            <v>42863.347939814812</v>
          </cell>
          <cell r="AF48">
            <v>42867.568611111114</v>
          </cell>
          <cell r="AG48">
            <v>42867.568506944444</v>
          </cell>
          <cell r="AH48" t="str">
            <v>Nguyen Thai</v>
          </cell>
          <cell r="AI48">
            <v>42867.568726851852</v>
          </cell>
          <cell r="AJ48" t="str">
            <v>Nguyen Thai</v>
          </cell>
          <cell r="AK48">
            <v>42867.568958333337</v>
          </cell>
          <cell r="AL48" t="str">
            <v>Nguyen Thai</v>
          </cell>
          <cell r="AM48">
            <v>42870.514189814814</v>
          </cell>
          <cell r="AN48" t="str">
            <v>daniel</v>
          </cell>
        </row>
        <row r="49">
          <cell r="B49" t="str">
            <v>FMSV2017020006</v>
          </cell>
          <cell r="C49" t="str">
            <v>Bach Mai Hospital</v>
          </cell>
          <cell r="D49" t="str">
            <v>North</v>
          </cell>
          <cell r="E49" t="str">
            <v>EC-600WI</v>
          </cell>
          <cell r="F49" t="str">
            <v>1C692K196</v>
          </cell>
          <cell r="G49">
            <v>42282</v>
          </cell>
          <cell r="H49">
            <v>42647</v>
          </cell>
          <cell r="I49" t="str">
            <v/>
          </cell>
          <cell r="J49" t="str">
            <v>Completed</v>
          </cell>
          <cell r="K49" t="str">
            <v>FMSV2015120010</v>
          </cell>
          <cell r="L49">
            <v>42486</v>
          </cell>
          <cell r="M49">
            <v>42793.483680555553</v>
          </cell>
          <cell r="N49" t="str">
            <v>Le Quang Thong</v>
          </cell>
          <cell r="O49" t="str">
            <v/>
          </cell>
          <cell r="P49">
            <v>42873.49591435185</v>
          </cell>
          <cell r="Q49">
            <v>42793.484074074076</v>
          </cell>
          <cell r="R49" t="str">
            <v>Le Quang Thong</v>
          </cell>
          <cell r="S49">
            <v>42794.369895833333</v>
          </cell>
          <cell r="T49" t="str">
            <v>1. WGB is missed glue_x000D_
2. MM switch has scratched_x000D_
3. BSA wire are loosen</v>
          </cell>
          <cell r="U49" t="str">
            <v/>
          </cell>
          <cell r="V49" t="str">
            <v>Major</v>
          </cell>
          <cell r="W49" t="str">
            <v>LPA. SW. BSA.</v>
          </cell>
          <cell r="X49" t="str">
            <v/>
          </cell>
          <cell r="Y49" t="str">
            <v>Le Quang Thong</v>
          </cell>
          <cell r="Z49">
            <v>42864.483622685184</v>
          </cell>
          <cell r="AA49" t="str">
            <v>Nguyen Thai</v>
          </cell>
          <cell r="AB49">
            <v>42864.482233796298</v>
          </cell>
          <cell r="AC49" t="str">
            <v>Nguyen Thai</v>
          </cell>
          <cell r="AD49" t="str">
            <v>Approval</v>
          </cell>
          <cell r="AE49">
            <v>42864.723344907405</v>
          </cell>
          <cell r="AF49">
            <v>42871.38380787037</v>
          </cell>
          <cell r="AG49">
            <v>42871.38385416667</v>
          </cell>
          <cell r="AH49" t="str">
            <v>hoang</v>
          </cell>
          <cell r="AI49">
            <v>42871.689502314817</v>
          </cell>
          <cell r="AJ49" t="str">
            <v>Le Quang Thong</v>
          </cell>
          <cell r="AK49">
            <v>42871.689664351848</v>
          </cell>
          <cell r="AL49" t="str">
            <v>Le Quang Thong</v>
          </cell>
          <cell r="AM49">
            <v>42873.49591435185</v>
          </cell>
          <cell r="AN49" t="str">
            <v>daniel</v>
          </cell>
        </row>
        <row r="50">
          <cell r="B50" t="str">
            <v>FMSV2017030020</v>
          </cell>
          <cell r="C50" t="str">
            <v>Bach Mai Hospital</v>
          </cell>
          <cell r="D50" t="str">
            <v>North</v>
          </cell>
          <cell r="E50" t="str">
            <v>EC-530WI</v>
          </cell>
          <cell r="F50" t="str">
            <v>3C591A036</v>
          </cell>
          <cell r="G50">
            <v>41492</v>
          </cell>
          <cell r="H50">
            <v>41857</v>
          </cell>
          <cell r="I50" t="str">
            <v/>
          </cell>
          <cell r="J50" t="str">
            <v>Completed</v>
          </cell>
          <cell r="K50" t="str">
            <v>FMSV2015060006</v>
          </cell>
          <cell r="L50">
            <v>42194</v>
          </cell>
          <cell r="M50">
            <v>42803.579675925925</v>
          </cell>
          <cell r="N50" t="str">
            <v>Nguyen Thai</v>
          </cell>
          <cell r="O50" t="str">
            <v/>
          </cell>
          <cell r="P50">
            <v>42873.496342592596</v>
          </cell>
          <cell r="Q50">
            <v>42803.580196759256</v>
          </cell>
          <cell r="R50" t="str">
            <v>Nguyen Thai</v>
          </cell>
          <cell r="S50">
            <v>42865.427199074074</v>
          </cell>
          <cell r="T50" t="str">
            <v>1. OSA MAIN COVER IS CRACKED_x000D_
2. BSA BENDING WIRES ARE LOOSEN</v>
          </cell>
          <cell r="U50">
            <v>2281</v>
          </cell>
          <cell r="V50" t="str">
            <v>Major</v>
          </cell>
          <cell r="W50" t="str">
            <v>OSA. BSA. DWA.</v>
          </cell>
          <cell r="X50" t="str">
            <v/>
          </cell>
          <cell r="Y50" t="str">
            <v>Le Quang Thong</v>
          </cell>
          <cell r="Z50">
            <v>42865.543414351851</v>
          </cell>
          <cell r="AA50" t="str">
            <v>Nguyen Thai</v>
          </cell>
          <cell r="AB50">
            <v>42865.543009259258</v>
          </cell>
          <cell r="AC50" t="str">
            <v>Nguyen Thai</v>
          </cell>
          <cell r="AD50" t="str">
            <v>Approval</v>
          </cell>
          <cell r="AE50">
            <v>42865.544699074075</v>
          </cell>
          <cell r="AF50">
            <v>42871.683287037034</v>
          </cell>
          <cell r="AG50">
            <v>42871.683229166665</v>
          </cell>
          <cell r="AH50" t="str">
            <v>Le Quang Thong</v>
          </cell>
          <cell r="AI50">
            <v>42871.687025462961</v>
          </cell>
          <cell r="AJ50" t="str">
            <v>Nguyen Thai</v>
          </cell>
          <cell r="AK50">
            <v>42871.687326388892</v>
          </cell>
          <cell r="AL50" t="str">
            <v>Nguyen Thai</v>
          </cell>
          <cell r="AM50">
            <v>42873.496342592596</v>
          </cell>
          <cell r="AN50" t="str">
            <v>daniel</v>
          </cell>
        </row>
        <row r="51">
          <cell r="B51" t="str">
            <v>FMSV2017030014</v>
          </cell>
          <cell r="C51" t="str">
            <v>Bach Mai Hospital</v>
          </cell>
          <cell r="D51" t="str">
            <v>North</v>
          </cell>
          <cell r="E51" t="str">
            <v>EG-590WR</v>
          </cell>
          <cell r="F51" t="str">
            <v>1G348K514</v>
          </cell>
          <cell r="G51">
            <v>42297</v>
          </cell>
          <cell r="H51">
            <v>42662</v>
          </cell>
          <cell r="I51" t="str">
            <v/>
          </cell>
          <cell r="J51" t="str">
            <v>Completed</v>
          </cell>
          <cell r="K51" t="str">
            <v/>
          </cell>
          <cell r="L51" t="str">
            <v/>
          </cell>
          <cell r="M51">
            <v>42801.630300925928</v>
          </cell>
          <cell r="N51" t="str">
            <v>Le Quang Thong</v>
          </cell>
          <cell r="O51" t="str">
            <v/>
          </cell>
          <cell r="P51">
            <v>42873.556689814817</v>
          </cell>
          <cell r="Q51">
            <v>42801.631562499999</v>
          </cell>
          <cell r="R51" t="str">
            <v>Le Quang Thong</v>
          </cell>
          <cell r="S51">
            <v>42803.4999537037</v>
          </cell>
          <cell r="T51" t="str">
            <v>1. BSA wires are loosen_x000D_
2. FCT is closed_x000D_
3. WGb is missed glue</v>
          </cell>
          <cell r="U51" t="str">
            <v/>
          </cell>
          <cell r="V51" t="str">
            <v>Major</v>
          </cell>
          <cell r="W51" t="str">
            <v>OSA. FCT. LPA.</v>
          </cell>
          <cell r="X51" t="str">
            <v/>
          </cell>
          <cell r="Y51" t="str">
            <v>Le Quang Thong</v>
          </cell>
          <cell r="Z51">
            <v>42870.69771990741</v>
          </cell>
          <cell r="AA51" t="str">
            <v>Nguyen Thai</v>
          </cell>
          <cell r="AB51">
            <v>42870.697557870371</v>
          </cell>
          <cell r="AC51" t="str">
            <v>Nguyen Thai</v>
          </cell>
          <cell r="AD51" t="str">
            <v>Approval</v>
          </cell>
          <cell r="AE51">
            <v>42870.697905092595</v>
          </cell>
          <cell r="AF51">
            <v>42873.448865740742</v>
          </cell>
          <cell r="AG51">
            <v>42873.448692129627</v>
          </cell>
          <cell r="AH51" t="str">
            <v>Nguyen Thai</v>
          </cell>
          <cell r="AI51">
            <v>42873.449050925927</v>
          </cell>
          <cell r="AJ51" t="str">
            <v>Nguyen Thai</v>
          </cell>
          <cell r="AK51">
            <v>42873.449236111112</v>
          </cell>
          <cell r="AL51" t="str">
            <v>Nguyen Thai</v>
          </cell>
          <cell r="AM51">
            <v>42873.556689814817</v>
          </cell>
          <cell r="AN51" t="str">
            <v>daniel</v>
          </cell>
        </row>
        <row r="52">
          <cell r="B52" t="str">
            <v>FMSV2017030012</v>
          </cell>
          <cell r="C52" t="str">
            <v>Bach Mai Hospital</v>
          </cell>
          <cell r="D52" t="str">
            <v>North</v>
          </cell>
          <cell r="E52" t="str">
            <v>EC-600WI</v>
          </cell>
          <cell r="F52" t="str">
            <v>1C692K144</v>
          </cell>
          <cell r="G52">
            <v>42282</v>
          </cell>
          <cell r="H52" t="str">
            <v/>
          </cell>
          <cell r="I52" t="str">
            <v/>
          </cell>
          <cell r="J52" t="str">
            <v>Completed</v>
          </cell>
          <cell r="K52" t="str">
            <v>FMSV2016100015</v>
          </cell>
          <cell r="L52">
            <v>42697</v>
          </cell>
          <cell r="M52">
            <v>42797.667939814812</v>
          </cell>
          <cell r="N52" t="str">
            <v>Nguyen Thai</v>
          </cell>
          <cell r="O52" t="str">
            <v/>
          </cell>
          <cell r="P52">
            <v>42884.463229166664</v>
          </cell>
          <cell r="Q52">
            <v>42797.668287037035</v>
          </cell>
          <cell r="R52" t="str">
            <v>Nguyen Thai</v>
          </cell>
          <cell r="S52">
            <v>42797.669942129629</v>
          </cell>
          <cell r="T52" t="str">
            <v>FSA was cracked</v>
          </cell>
          <cell r="U52" t="str">
            <v/>
          </cell>
          <cell r="V52" t="str">
            <v>Major</v>
          </cell>
          <cell r="W52" t="str">
            <v>FSA.</v>
          </cell>
          <cell r="X52" t="str">
            <v/>
          </cell>
          <cell r="Y52" t="str">
            <v>Nguyen Thai</v>
          </cell>
          <cell r="Z52">
            <v>42874.358541666668</v>
          </cell>
          <cell r="AA52" t="str">
            <v>Nguyen Thai</v>
          </cell>
          <cell r="AB52">
            <v>42874.358298611114</v>
          </cell>
          <cell r="AC52" t="str">
            <v>Nguyen Thai</v>
          </cell>
          <cell r="AD52" t="str">
            <v>Approval</v>
          </cell>
          <cell r="AE52">
            <v>42874.358738425923</v>
          </cell>
          <cell r="AF52">
            <v>42878.554201388892</v>
          </cell>
          <cell r="AG52">
            <v>42878.554143518515</v>
          </cell>
          <cell r="AH52" t="str">
            <v>Nguyen Thai</v>
          </cell>
          <cell r="AI52">
            <v>42878.554282407407</v>
          </cell>
          <cell r="AJ52" t="str">
            <v>Nguyen Thai</v>
          </cell>
          <cell r="AK52">
            <v>42878.614537037036</v>
          </cell>
          <cell r="AL52" t="str">
            <v>Nguyen Thai</v>
          </cell>
          <cell r="AM52">
            <v>42884.463229166664</v>
          </cell>
          <cell r="AN52" t="str">
            <v>daniel</v>
          </cell>
        </row>
        <row r="53">
          <cell r="B53" t="str">
            <v>FMSV2017030018</v>
          </cell>
          <cell r="C53" t="str">
            <v>Bach Mai Hospital</v>
          </cell>
          <cell r="D53" t="str">
            <v>North</v>
          </cell>
          <cell r="E53" t="str">
            <v>EG-590WR</v>
          </cell>
          <cell r="F53" t="str">
            <v>5G348A636</v>
          </cell>
          <cell r="G53">
            <v>41978</v>
          </cell>
          <cell r="H53">
            <v>42343</v>
          </cell>
          <cell r="I53" t="str">
            <v/>
          </cell>
          <cell r="J53" t="str">
            <v>Completed</v>
          </cell>
          <cell r="K53" t="str">
            <v/>
          </cell>
          <cell r="L53" t="str">
            <v/>
          </cell>
          <cell r="M53">
            <v>42803.455277777779</v>
          </cell>
          <cell r="N53" t="str">
            <v>Nguyen Thai</v>
          </cell>
          <cell r="O53" t="str">
            <v/>
          </cell>
          <cell r="P53">
            <v>42884.463935185187</v>
          </cell>
          <cell r="Q53">
            <v>42803.455497685187</v>
          </cell>
          <cell r="R53" t="str">
            <v>Nguyen Thai</v>
          </cell>
          <cell r="S53">
            <v>42803.458923611113</v>
          </cell>
          <cell r="T53" t="str">
            <v>UP wire was broken at BSA_x000D_
FCT was closed</v>
          </cell>
          <cell r="U53" t="str">
            <v/>
          </cell>
          <cell r="V53" t="str">
            <v>Major</v>
          </cell>
          <cell r="W53" t="str">
            <v>BSA. FCT.</v>
          </cell>
          <cell r="X53" t="str">
            <v/>
          </cell>
          <cell r="Y53" t="str">
            <v>Nguyen Thai</v>
          </cell>
          <cell r="Z53">
            <v>42872.361527777779</v>
          </cell>
          <cell r="AA53" t="str">
            <v>Nguyen Thai</v>
          </cell>
          <cell r="AB53">
            <v>42872.361261574071</v>
          </cell>
          <cell r="AC53" t="str">
            <v>Nguyen Thai</v>
          </cell>
          <cell r="AD53" t="str">
            <v>Approval</v>
          </cell>
          <cell r="AE53">
            <v>42873.546655092592</v>
          </cell>
          <cell r="AF53">
            <v>42879.360682870371</v>
          </cell>
          <cell r="AG53">
            <v>42879.360625000001</v>
          </cell>
          <cell r="AH53" t="str">
            <v>Le Quang Thong</v>
          </cell>
          <cell r="AI53">
            <v>42881.704375000001</v>
          </cell>
          <cell r="AJ53" t="str">
            <v>Nguyen Thai</v>
          </cell>
          <cell r="AK53">
            <v>42881.704548611109</v>
          </cell>
          <cell r="AL53" t="str">
            <v>Nguyen Thai</v>
          </cell>
          <cell r="AM53">
            <v>42884.463935185187</v>
          </cell>
          <cell r="AN53" t="str">
            <v>daniel</v>
          </cell>
        </row>
        <row r="54">
          <cell r="B54" t="str">
            <v>FMSV2017040005</v>
          </cell>
          <cell r="C54" t="str">
            <v>FUJIFILM Vietnam Co., Ltd.</v>
          </cell>
          <cell r="D54" t="str">
            <v>Demo</v>
          </cell>
          <cell r="E54" t="str">
            <v>EG-530WR</v>
          </cell>
          <cell r="F54" t="str">
            <v>3G361A414</v>
          </cell>
          <cell r="G54">
            <v>40841</v>
          </cell>
          <cell r="H54" t="str">
            <v/>
          </cell>
          <cell r="I54" t="str">
            <v/>
          </cell>
          <cell r="J54" t="str">
            <v>Completed</v>
          </cell>
          <cell r="K54" t="str">
            <v/>
          </cell>
          <cell r="L54" t="str">
            <v/>
          </cell>
          <cell r="M54">
            <v>42836.676296296297</v>
          </cell>
          <cell r="N54" t="str">
            <v>Nguyen Thai</v>
          </cell>
          <cell r="O54" t="str">
            <v>DEMO</v>
          </cell>
          <cell r="P54">
            <v>42884.464201388888</v>
          </cell>
          <cell r="Q54">
            <v>42836.677407407406</v>
          </cell>
          <cell r="R54" t="str">
            <v>Nguyen Thai</v>
          </cell>
          <cell r="S54">
            <v>42836.691435185188</v>
          </cell>
          <cell r="T54" t="str">
            <v>No image_x000D_
FSA was deformed &amp; LGB broken fiber</v>
          </cell>
          <cell r="U54" t="str">
            <v/>
          </cell>
          <cell r="V54" t="str">
            <v>Major</v>
          </cell>
          <cell r="W54" t="str">
            <v>CHA. LGB.</v>
          </cell>
          <cell r="X54" t="str">
            <v/>
          </cell>
          <cell r="Y54" t="str">
            <v>Nguyen Thai</v>
          </cell>
          <cell r="Z54">
            <v>42881.485844907409</v>
          </cell>
          <cell r="AA54" t="str">
            <v>Nguyen Thai</v>
          </cell>
          <cell r="AB54">
            <v>42836.703344907408</v>
          </cell>
          <cell r="AC54" t="str">
            <v>Nguyen Thai</v>
          </cell>
          <cell r="AD54" t="str">
            <v>Decline</v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>
            <v>42881.486018518517</v>
          </cell>
          <cell r="AL54" t="str">
            <v>Nguyen Thai</v>
          </cell>
          <cell r="AM54">
            <v>42884.464201388888</v>
          </cell>
          <cell r="AN54" t="str">
            <v>daniel</v>
          </cell>
        </row>
        <row r="55">
          <cell r="B55" t="str">
            <v>FMSV2017050006</v>
          </cell>
          <cell r="C55" t="str">
            <v>Hue University of Medicine and Pharmacy - Ginec</v>
          </cell>
          <cell r="D55" t="str">
            <v>South</v>
          </cell>
          <cell r="E55" t="str">
            <v>EG-530WR</v>
          </cell>
          <cell r="F55" t="str">
            <v>4G361A487</v>
          </cell>
          <cell r="G55">
            <v>41589</v>
          </cell>
          <cell r="H55" t="str">
            <v/>
          </cell>
          <cell r="I55" t="str">
            <v/>
          </cell>
          <cell r="J55" t="str">
            <v>Completed</v>
          </cell>
          <cell r="K55" t="str">
            <v>FMSV2016050005</v>
          </cell>
          <cell r="L55">
            <v>42531</v>
          </cell>
          <cell r="M55">
            <v>42873.569803240738</v>
          </cell>
          <cell r="N55" t="str">
            <v>Le Quang Thong</v>
          </cell>
          <cell r="O55" t="str">
            <v>-</v>
          </cell>
          <cell r="P55">
            <v>42884.464548611111</v>
          </cell>
          <cell r="Q55">
            <v>42873.571585648147</v>
          </cell>
          <cell r="R55" t="str">
            <v>Le Quang Thong</v>
          </cell>
          <cell r="S55">
            <v>42873.700509259259</v>
          </cell>
          <cell r="T55" t="str">
            <v>BENDING WIRES ARE LOOSEN_x000D_
KNOB ARE HEAVY MOVEMENT</v>
          </cell>
          <cell r="U55">
            <v>5067</v>
          </cell>
          <cell r="V55" t="str">
            <v>Minor</v>
          </cell>
          <cell r="W55" t="str">
            <v>OSA. ANGL.</v>
          </cell>
          <cell r="X55" t="str">
            <v/>
          </cell>
          <cell r="Y55" t="str">
            <v>Le Quang Thong</v>
          </cell>
          <cell r="Z55">
            <v>42873.703506944446</v>
          </cell>
          <cell r="AA55" t="str">
            <v>hoang</v>
          </cell>
          <cell r="AB55">
            <v>42873.70107638889</v>
          </cell>
          <cell r="AC55" t="str">
            <v>Le Quang Thong</v>
          </cell>
          <cell r="AD55" t="str">
            <v>Approval</v>
          </cell>
          <cell r="AE55">
            <v>42874.618854166663</v>
          </cell>
          <cell r="AF55">
            <v>42877.326226851852</v>
          </cell>
          <cell r="AG55">
            <v>42877.326168981483</v>
          </cell>
          <cell r="AH55" t="str">
            <v>Le Quang Thong</v>
          </cell>
          <cell r="AI55">
            <v>42877.335810185185</v>
          </cell>
          <cell r="AJ55" t="str">
            <v>hoang</v>
          </cell>
          <cell r="AK55">
            <v>42877.34202546296</v>
          </cell>
          <cell r="AL55" t="str">
            <v>Nguyen Thai</v>
          </cell>
          <cell r="AM55">
            <v>42884.464548611111</v>
          </cell>
          <cell r="AN55" t="str">
            <v>daniel</v>
          </cell>
        </row>
        <row r="56">
          <cell r="B56" t="str">
            <v>FMSV2017050007</v>
          </cell>
          <cell r="C56" t="str">
            <v>Hue University of Medicine and Pharmacy - Ginec</v>
          </cell>
          <cell r="D56" t="str">
            <v>South</v>
          </cell>
          <cell r="E56" t="str">
            <v>ED-530XT</v>
          </cell>
          <cell r="F56" t="str">
            <v>SD102A081</v>
          </cell>
          <cell r="G56">
            <v>41589</v>
          </cell>
          <cell r="H56" t="str">
            <v/>
          </cell>
          <cell r="I56" t="str">
            <v/>
          </cell>
          <cell r="J56" t="str">
            <v>Completed</v>
          </cell>
          <cell r="K56" t="str">
            <v>FMSV2014090004</v>
          </cell>
          <cell r="L56">
            <v>41985</v>
          </cell>
          <cell r="M56">
            <v>42873.577106481483</v>
          </cell>
          <cell r="N56" t="str">
            <v>hoang</v>
          </cell>
          <cell r="O56" t="str">
            <v>NA</v>
          </cell>
          <cell r="P56">
            <v>42884.465381944443</v>
          </cell>
          <cell r="Q56">
            <v>42873.588136574072</v>
          </cell>
          <cell r="R56" t="str">
            <v>hoang</v>
          </cell>
          <cell r="S56">
            <v>42873.592916666668</v>
          </cell>
          <cell r="T56" t="str">
            <v/>
          </cell>
          <cell r="U56" t="str">
            <v/>
          </cell>
          <cell r="V56" t="str">
            <v>Minor</v>
          </cell>
          <cell r="W56" t="str">
            <v>OSA.</v>
          </cell>
          <cell r="X56" t="str">
            <v/>
          </cell>
          <cell r="Y56" t="str">
            <v>hoang</v>
          </cell>
          <cell r="Z56">
            <v>42873.701539351852</v>
          </cell>
          <cell r="AA56" t="str">
            <v>Le Quang Thong</v>
          </cell>
          <cell r="AB56">
            <v>42873.593368055554</v>
          </cell>
          <cell r="AC56" t="str">
            <v>hoang</v>
          </cell>
          <cell r="AD56" t="str">
            <v/>
          </cell>
          <cell r="AE56">
            <v>42877.335115740738</v>
          </cell>
          <cell r="AF56">
            <v>42877.713935185187</v>
          </cell>
          <cell r="AG56">
            <v>42877.713969907411</v>
          </cell>
          <cell r="AH56" t="str">
            <v>hoang</v>
          </cell>
          <cell r="AI56">
            <v>42877.714120370372</v>
          </cell>
          <cell r="AJ56" t="str">
            <v>Le Quang Thong</v>
          </cell>
          <cell r="AK56">
            <v>42877.714363425926</v>
          </cell>
          <cell r="AL56" t="str">
            <v>Le Quang Thong</v>
          </cell>
          <cell r="AM56">
            <v>42884.465381944443</v>
          </cell>
          <cell r="AN56" t="str">
            <v>daniel</v>
          </cell>
        </row>
        <row r="57">
          <cell r="B57" t="str">
            <v>FMSV2017030003</v>
          </cell>
          <cell r="C57" t="str">
            <v>Bach Mai Hospital</v>
          </cell>
          <cell r="D57" t="str">
            <v>North</v>
          </cell>
          <cell r="E57" t="str">
            <v>EG-590WR</v>
          </cell>
          <cell r="F57" t="str">
            <v>1G348K512</v>
          </cell>
          <cell r="G57">
            <v>42297</v>
          </cell>
          <cell r="H57">
            <v>42662</v>
          </cell>
          <cell r="I57" t="str">
            <v/>
          </cell>
          <cell r="J57" t="str">
            <v>Completed</v>
          </cell>
          <cell r="K57" t="str">
            <v/>
          </cell>
          <cell r="L57" t="str">
            <v/>
          </cell>
          <cell r="M57">
            <v>42795.621828703705</v>
          </cell>
          <cell r="N57" t="str">
            <v>Nguyen Thai</v>
          </cell>
          <cell r="O57" t="str">
            <v/>
          </cell>
          <cell r="P57">
            <v>42891.457395833335</v>
          </cell>
          <cell r="Q57">
            <v>42795.622141203705</v>
          </cell>
          <cell r="R57" t="str">
            <v>Nguyen Thai</v>
          </cell>
          <cell r="S57">
            <v>42803.651458333334</v>
          </cell>
          <cell r="T57" t="str">
            <v>WGB was cracked_x000D_
FCT was closed by Bioforcep , BSA was deformed</v>
          </cell>
          <cell r="U57" t="str">
            <v/>
          </cell>
          <cell r="V57" t="str">
            <v>Major</v>
          </cell>
          <cell r="W57" t="str">
            <v>BSA. WGB.</v>
          </cell>
          <cell r="X57" t="str">
            <v/>
          </cell>
          <cell r="Y57" t="str">
            <v>Nguyen Thai</v>
          </cell>
          <cell r="Z57">
            <v>42879.618703703702</v>
          </cell>
          <cell r="AA57" t="str">
            <v>Nguyen Thai</v>
          </cell>
          <cell r="AB57">
            <v>42879.618506944447</v>
          </cell>
          <cell r="AC57" t="str">
            <v>Nguyen Thai</v>
          </cell>
          <cell r="AD57" t="str">
            <v>Approval</v>
          </cell>
          <cell r="AE57">
            <v>42879.619293981479</v>
          </cell>
          <cell r="AF57">
            <v>42887.398784722223</v>
          </cell>
          <cell r="AG57">
            <v>42887.3987037037</v>
          </cell>
          <cell r="AH57" t="str">
            <v>Nguyen Thai</v>
          </cell>
          <cell r="AI57">
            <v>42887.401562500003</v>
          </cell>
          <cell r="AJ57" t="str">
            <v>Nguyen Thai</v>
          </cell>
          <cell r="AK57">
            <v>42887.401712962965</v>
          </cell>
          <cell r="AL57" t="str">
            <v>Nguyen Thai</v>
          </cell>
          <cell r="AM57">
            <v>42891.457395833335</v>
          </cell>
          <cell r="AN57" t="str">
            <v>daniel</v>
          </cell>
        </row>
        <row r="58">
          <cell r="B58" t="str">
            <v>FMSV2017040006</v>
          </cell>
          <cell r="C58" t="str">
            <v>Bach Mai Hospital</v>
          </cell>
          <cell r="D58" t="str">
            <v>North</v>
          </cell>
          <cell r="E58" t="str">
            <v>EG-600WR</v>
          </cell>
          <cell r="F58" t="str">
            <v>2G391K411</v>
          </cell>
          <cell r="G58">
            <v>42664</v>
          </cell>
          <cell r="H58">
            <v>43029</v>
          </cell>
          <cell r="I58" t="str">
            <v/>
          </cell>
          <cell r="J58" t="str">
            <v>Completed</v>
          </cell>
          <cell r="K58" t="str">
            <v/>
          </cell>
          <cell r="L58" t="str">
            <v/>
          </cell>
          <cell r="M58">
            <v>42837.357407407406</v>
          </cell>
          <cell r="N58" t="str">
            <v>Nguyen Thai</v>
          </cell>
          <cell r="O58" t="str">
            <v>Warranty FFVN-1704006. Black spot at 7o'clock and intermittent vertical lines noise.</v>
          </cell>
          <cell r="P58">
            <v>42891.45752314815</v>
          </cell>
          <cell r="Q58">
            <v>42837.36078703704</v>
          </cell>
          <cell r="R58" t="str">
            <v>Nguyen Thai</v>
          </cell>
          <cell r="S58">
            <v>42837.364594907405</v>
          </cell>
          <cell r="T58" t="str">
            <v>Black spots at 7o'clock_x000D_
Vertical lines appeared on endoscopic image</v>
          </cell>
          <cell r="U58" t="str">
            <v/>
          </cell>
          <cell r="V58" t="str">
            <v>Major</v>
          </cell>
          <cell r="W58" t="str">
            <v>ISA.</v>
          </cell>
          <cell r="X58" t="str">
            <v/>
          </cell>
          <cell r="Y58" t="str">
            <v>Nguyen Thai</v>
          </cell>
          <cell r="Z58">
            <v>42871.429166666669</v>
          </cell>
          <cell r="AA58" t="str">
            <v>Nguyen Thai</v>
          </cell>
          <cell r="AB58">
            <v>42871.398634259262</v>
          </cell>
          <cell r="AC58" t="str">
            <v>hoang</v>
          </cell>
          <cell r="AD58" t="str">
            <v>Approval</v>
          </cell>
          <cell r="AE58">
            <v>42879.637233796297</v>
          </cell>
          <cell r="AF58">
            <v>42885.5784375</v>
          </cell>
          <cell r="AG58">
            <v>42885.538819444446</v>
          </cell>
          <cell r="AH58" t="str">
            <v>Nguyen Thai</v>
          </cell>
          <cell r="AI58">
            <v>42885.578518518516</v>
          </cell>
          <cell r="AJ58" t="str">
            <v>Nguyen Thai</v>
          </cell>
          <cell r="AK58">
            <v>42885.578761574077</v>
          </cell>
          <cell r="AL58" t="str">
            <v>Nguyen Thai</v>
          </cell>
          <cell r="AM58">
            <v>42891.45752314815</v>
          </cell>
          <cell r="AN58" t="str">
            <v>daniel</v>
          </cell>
        </row>
        <row r="59">
          <cell r="B59" t="str">
            <v>FMSV2017050011</v>
          </cell>
          <cell r="C59" t="str">
            <v>Endoscopy No. 91 Clinic</v>
          </cell>
          <cell r="D59" t="str">
            <v>South</v>
          </cell>
          <cell r="E59" t="str">
            <v>EC-600WI</v>
          </cell>
          <cell r="F59" t="str">
            <v>1C692K596</v>
          </cell>
          <cell r="G59">
            <v>42628</v>
          </cell>
          <cell r="H59">
            <v>42993</v>
          </cell>
          <cell r="I59" t="str">
            <v/>
          </cell>
          <cell r="J59" t="str">
            <v>Completed</v>
          </cell>
          <cell r="K59" t="str">
            <v/>
          </cell>
          <cell r="L59" t="str">
            <v/>
          </cell>
          <cell r="M59">
            <v>42885.568229166667</v>
          </cell>
          <cell r="N59" t="str">
            <v>hoang</v>
          </cell>
          <cell r="O59" t="str">
            <v>NA</v>
          </cell>
          <cell r="P59">
            <v>42891.457650462966</v>
          </cell>
          <cell r="Q59">
            <v>42885.57199074074</v>
          </cell>
          <cell r="R59" t="str">
            <v>hoang</v>
          </cell>
          <cell r="S59">
            <v>42885.577187499999</v>
          </cell>
          <cell r="T59" t="str">
            <v/>
          </cell>
          <cell r="U59" t="str">
            <v/>
          </cell>
          <cell r="V59" t="str">
            <v>Minor</v>
          </cell>
          <cell r="W59" t="str">
            <v>OSA.</v>
          </cell>
          <cell r="X59" t="str">
            <v/>
          </cell>
          <cell r="Y59" t="str">
            <v>hoang</v>
          </cell>
          <cell r="Z59">
            <v>42885.579444444447</v>
          </cell>
          <cell r="AA59" t="str">
            <v>Nguyen Thai</v>
          </cell>
          <cell r="AB59">
            <v>42885.578055555554</v>
          </cell>
          <cell r="AC59" t="str">
            <v>hoang</v>
          </cell>
          <cell r="AD59" t="str">
            <v>Approval</v>
          </cell>
          <cell r="AE59">
            <v>42885.58048611111</v>
          </cell>
          <cell r="AF59">
            <v>42886.563634259262</v>
          </cell>
          <cell r="AG59">
            <v>42886.563680555555</v>
          </cell>
          <cell r="AH59" t="str">
            <v>hoang</v>
          </cell>
          <cell r="AI59">
            <v>42886.564085648148</v>
          </cell>
          <cell r="AJ59" t="str">
            <v>hoang</v>
          </cell>
          <cell r="AK59">
            <v>42886.564236111109</v>
          </cell>
          <cell r="AL59" t="str">
            <v>hoang</v>
          </cell>
          <cell r="AM59">
            <v>42891.457650462966</v>
          </cell>
          <cell r="AN59" t="str">
            <v>daniel</v>
          </cell>
        </row>
        <row r="60">
          <cell r="B60" t="str">
            <v>FMSV2017030023</v>
          </cell>
          <cell r="C60" t="str">
            <v>HUE Central Hospital</v>
          </cell>
          <cell r="D60" t="str">
            <v>South</v>
          </cell>
          <cell r="E60" t="str">
            <v>EG-530WR</v>
          </cell>
          <cell r="F60" t="str">
            <v>1G361K924</v>
          </cell>
          <cell r="G60">
            <v>42460</v>
          </cell>
          <cell r="H60">
            <v>42825</v>
          </cell>
          <cell r="I60" t="str">
            <v/>
          </cell>
          <cell r="J60" t="str">
            <v>Completed</v>
          </cell>
          <cell r="K60" t="str">
            <v>FMSV2017010004</v>
          </cell>
          <cell r="L60">
            <v>42760</v>
          </cell>
          <cell r="M60">
            <v>42817.494166666664</v>
          </cell>
          <cell r="N60" t="str">
            <v>Le Quang Thong</v>
          </cell>
          <cell r="O60" t="str">
            <v>Many black spots at 7o'clock , WTY-FFVN-1703004.</v>
          </cell>
          <cell r="P60">
            <v>42899.447754629633</v>
          </cell>
          <cell r="Q60">
            <v>42818.425115740742</v>
          </cell>
          <cell r="R60" t="str">
            <v>Nguyen Thai</v>
          </cell>
          <cell r="S60">
            <v>42818.439155092594</v>
          </cell>
          <cell r="T60" t="str">
            <v>Many black spots at 7o'clock_x000D_
no leak</v>
          </cell>
          <cell r="U60" t="str">
            <v/>
          </cell>
          <cell r="V60" t="str">
            <v>Major</v>
          </cell>
          <cell r="W60" t="str">
            <v>CHA.</v>
          </cell>
          <cell r="X60" t="str">
            <v/>
          </cell>
          <cell r="Y60" t="str">
            <v>Nguyen Thai</v>
          </cell>
          <cell r="Z60">
            <v>42886.649351851855</v>
          </cell>
          <cell r="AA60" t="str">
            <v>Nguyen Thai</v>
          </cell>
          <cell r="AB60">
            <v>42886.649212962962</v>
          </cell>
          <cell r="AC60" t="str">
            <v>Nguyen Thai</v>
          </cell>
          <cell r="AD60" t="str">
            <v>Approval</v>
          </cell>
          <cell r="AE60">
            <v>42886.650439814817</v>
          </cell>
          <cell r="AF60">
            <v>42891.693969907406</v>
          </cell>
          <cell r="AG60">
            <v>42891.693888888891</v>
          </cell>
          <cell r="AH60" t="str">
            <v>Nguyen Thai</v>
          </cell>
          <cell r="AI60">
            <v>42891.719027777777</v>
          </cell>
          <cell r="AJ60" t="str">
            <v>Nguyen Thai</v>
          </cell>
          <cell r="AK60">
            <v>42891.719270833331</v>
          </cell>
          <cell r="AL60" t="str">
            <v>Nguyen Thai</v>
          </cell>
          <cell r="AM60">
            <v>42899.447754629633</v>
          </cell>
          <cell r="AN60" t="str">
            <v>daniel</v>
          </cell>
        </row>
        <row r="61">
          <cell r="B61" t="str">
            <v>FMSV2017030028</v>
          </cell>
          <cell r="C61" t="str">
            <v>NGUYEN DINH CHIEU HOSPITAL</v>
          </cell>
          <cell r="D61" t="str">
            <v>South</v>
          </cell>
          <cell r="E61" t="str">
            <v>EC-530WL3</v>
          </cell>
          <cell r="F61" t="str">
            <v>1C643K951</v>
          </cell>
          <cell r="G61">
            <v>42733</v>
          </cell>
          <cell r="H61">
            <v>43098</v>
          </cell>
          <cell r="I61" t="str">
            <v/>
          </cell>
          <cell r="J61" t="str">
            <v>Completed</v>
          </cell>
          <cell r="K61" t="str">
            <v/>
          </cell>
          <cell r="L61" t="str">
            <v/>
          </cell>
          <cell r="M61">
            <v>42825.591423611113</v>
          </cell>
          <cell r="N61" t="str">
            <v>Le Quang Thong</v>
          </cell>
          <cell r="O61" t="str">
            <v>WTY FFVN-1704008. BSA wire broken at UP.</v>
          </cell>
          <cell r="P61">
            <v>42899.772141203706</v>
          </cell>
          <cell r="Q61">
            <v>42825.592418981483</v>
          </cell>
          <cell r="R61" t="str">
            <v>Le Quang Thong</v>
          </cell>
          <cell r="S61">
            <v>42836.369444444441</v>
          </cell>
          <cell r="T61" t="str">
            <v>UP wire was broken at OSA</v>
          </cell>
          <cell r="U61" t="str">
            <v/>
          </cell>
          <cell r="V61" t="str">
            <v>Major</v>
          </cell>
          <cell r="W61" t="str">
            <v>BSA.</v>
          </cell>
          <cell r="X61" t="str">
            <v/>
          </cell>
          <cell r="Y61" t="str">
            <v>Nguyen Thai</v>
          </cell>
          <cell r="Z61">
            <v>42880.572685185187</v>
          </cell>
          <cell r="AA61" t="str">
            <v>Le Quang Thong</v>
          </cell>
          <cell r="AB61">
            <v>42880.571967592594</v>
          </cell>
          <cell r="AC61" t="str">
            <v>Le Quang Thong</v>
          </cell>
          <cell r="AD61" t="str">
            <v>Approval</v>
          </cell>
          <cell r="AE61">
            <v>42888.651041666664</v>
          </cell>
          <cell r="AF61">
            <v>42893.347534722219</v>
          </cell>
          <cell r="AG61">
            <v>42893.347384259258</v>
          </cell>
          <cell r="AH61" t="str">
            <v>Le Quang Thong</v>
          </cell>
          <cell r="AI61">
            <v>42893.620868055557</v>
          </cell>
          <cell r="AJ61" t="str">
            <v>Nguyen Thai</v>
          </cell>
          <cell r="AK61">
            <v>42893.621041666665</v>
          </cell>
          <cell r="AL61" t="str">
            <v>Nguyen Thai</v>
          </cell>
          <cell r="AM61">
            <v>42899.772141203706</v>
          </cell>
          <cell r="AN61" t="str">
            <v>daniel</v>
          </cell>
        </row>
        <row r="62">
          <cell r="B62" t="str">
            <v>FMSV2017050010</v>
          </cell>
          <cell r="C62" t="str">
            <v>MINH DUC HOSPITAL</v>
          </cell>
          <cell r="D62" t="str">
            <v>South</v>
          </cell>
          <cell r="E62" t="str">
            <v>EG-530NW</v>
          </cell>
          <cell r="F62" t="str">
            <v>1G366K242</v>
          </cell>
          <cell r="G62">
            <v>42833</v>
          </cell>
          <cell r="H62">
            <v>43198</v>
          </cell>
          <cell r="I62" t="str">
            <v/>
          </cell>
          <cell r="J62" t="str">
            <v>Completed</v>
          </cell>
          <cell r="K62" t="str">
            <v/>
          </cell>
          <cell r="L62" t="str">
            <v/>
          </cell>
          <cell r="M62">
            <v>42881.614988425928</v>
          </cell>
          <cell r="N62" t="str">
            <v>Le Quang Thong</v>
          </cell>
          <cell r="O62" t="str">
            <v>-</v>
          </cell>
          <cell r="P62">
            <v>42899.77244212963</v>
          </cell>
          <cell r="Q62">
            <v>42881.615381944444</v>
          </cell>
          <cell r="R62" t="str">
            <v>Le Quang Thong</v>
          </cell>
          <cell r="S62">
            <v>42881.682800925926</v>
          </cell>
          <cell r="T62" t="str">
            <v>NOZ is clogged_x000D_
BSA wires are loosen</v>
          </cell>
          <cell r="U62" t="str">
            <v/>
          </cell>
          <cell r="V62" t="str">
            <v>Minor</v>
          </cell>
          <cell r="W62" t="str">
            <v>NOZ. OSA.</v>
          </cell>
          <cell r="X62" t="str">
            <v/>
          </cell>
          <cell r="Y62" t="str">
            <v>Le Quang Thong</v>
          </cell>
          <cell r="Z62">
            <v>42888.650416666664</v>
          </cell>
          <cell r="AA62" t="str">
            <v>Nguyen Thai</v>
          </cell>
          <cell r="AB62">
            <v>42888.650277777779</v>
          </cell>
          <cell r="AC62" t="str">
            <v>Nguyen Thai</v>
          </cell>
          <cell r="AD62" t="str">
            <v>Approval</v>
          </cell>
          <cell r="AE62">
            <v>42888.650601851848</v>
          </cell>
          <cell r="AF62">
            <v>42891.687222222223</v>
          </cell>
          <cell r="AG62">
            <v>42891.687152777777</v>
          </cell>
          <cell r="AH62" t="str">
            <v>Nguyen Thai</v>
          </cell>
          <cell r="AI62">
            <v>42891.687314814815</v>
          </cell>
          <cell r="AJ62" t="str">
            <v>Nguyen Thai</v>
          </cell>
          <cell r="AK62">
            <v>42891.687488425923</v>
          </cell>
          <cell r="AL62" t="str">
            <v>Nguyen Thai</v>
          </cell>
          <cell r="AM62">
            <v>42899.77244212963</v>
          </cell>
          <cell r="AN62" t="str">
            <v>daniel</v>
          </cell>
        </row>
        <row r="63">
          <cell r="B63" t="str">
            <v>FMSV2017010008</v>
          </cell>
          <cell r="C63" t="str">
            <v>Hanoi Medical University Hospital</v>
          </cell>
          <cell r="D63" t="str">
            <v>North</v>
          </cell>
          <cell r="E63" t="str">
            <v>EG-600WR</v>
          </cell>
          <cell r="F63" t="str">
            <v>2G391K125</v>
          </cell>
          <cell r="G63">
            <v>42527</v>
          </cell>
          <cell r="H63">
            <v>42892</v>
          </cell>
          <cell r="I63" t="str">
            <v/>
          </cell>
          <cell r="J63" t="str">
            <v>Completed</v>
          </cell>
          <cell r="K63" t="str">
            <v/>
          </cell>
          <cell r="L63" t="str">
            <v/>
          </cell>
          <cell r="M63">
            <v>42752.658668981479</v>
          </cell>
          <cell r="N63" t="str">
            <v>Nguyen Thai</v>
          </cell>
          <cell r="O63" t="str">
            <v/>
          </cell>
          <cell r="P63">
            <v>42922.478333333333</v>
          </cell>
          <cell r="Q63">
            <v>42752.659039351849</v>
          </cell>
          <cell r="R63" t="str">
            <v>Nguyen Thai</v>
          </cell>
          <cell r="S63">
            <v>42759.637870370374</v>
          </cell>
          <cell r="T63" t="str">
            <v xml:space="preserve">the Image was appeared dark shadow._x000D_
OBL is cracked </v>
          </cell>
          <cell r="U63" t="str">
            <v/>
          </cell>
          <cell r="V63" t="str">
            <v>Major</v>
          </cell>
          <cell r="W63" t="str">
            <v>CHA.</v>
          </cell>
          <cell r="X63" t="str">
            <v/>
          </cell>
          <cell r="Y63" t="str">
            <v>Nguyen Thai</v>
          </cell>
          <cell r="Z63">
            <v>42915.459502314814</v>
          </cell>
          <cell r="AA63" t="str">
            <v>Nguyen Thai</v>
          </cell>
          <cell r="AB63">
            <v>42915.354826388888</v>
          </cell>
          <cell r="AC63" t="str">
            <v>hoang</v>
          </cell>
          <cell r="AD63" t="str">
            <v>Approval</v>
          </cell>
          <cell r="AE63">
            <v>42916.335393518515</v>
          </cell>
          <cell r="AF63">
            <v>42922.341307870367</v>
          </cell>
          <cell r="AG63">
            <v>42922.341215277775</v>
          </cell>
          <cell r="AH63" t="str">
            <v>Nguyen Thai</v>
          </cell>
          <cell r="AI63">
            <v>42922.369421296295</v>
          </cell>
          <cell r="AJ63" t="str">
            <v>Nguyen Thai</v>
          </cell>
          <cell r="AK63">
            <v>42922.369664351849</v>
          </cell>
          <cell r="AL63" t="str">
            <v>Nguyen Thai</v>
          </cell>
          <cell r="AM63">
            <v>42922.478333333333</v>
          </cell>
          <cell r="AN63" t="str">
            <v>daniel</v>
          </cell>
        </row>
        <row r="64">
          <cell r="B64" t="str">
            <v>FMSV2017030001</v>
          </cell>
          <cell r="C64" t="str">
            <v>Bach Mai Hospital</v>
          </cell>
          <cell r="D64" t="str">
            <v>North</v>
          </cell>
          <cell r="E64" t="str">
            <v>EG-590WR</v>
          </cell>
          <cell r="F64" t="str">
            <v>5G348A635</v>
          </cell>
          <cell r="G64">
            <v>41978</v>
          </cell>
          <cell r="H64" t="str">
            <v/>
          </cell>
          <cell r="I64" t="str">
            <v/>
          </cell>
          <cell r="J64" t="str">
            <v>Completed</v>
          </cell>
          <cell r="K64" t="str">
            <v>FMSV2016010011</v>
          </cell>
          <cell r="L64">
            <v>42437</v>
          </cell>
          <cell r="M64">
            <v>42795.384340277778</v>
          </cell>
          <cell r="N64" t="str">
            <v>Nguyen Thai</v>
          </cell>
          <cell r="O64" t="str">
            <v/>
          </cell>
          <cell r="P64">
            <v>42922.479780092595</v>
          </cell>
          <cell r="Q64">
            <v>42795.384780092594</v>
          </cell>
          <cell r="R64" t="str">
            <v>Nguyen Thai</v>
          </cell>
          <cell r="S64">
            <v>42795.471006944441</v>
          </cell>
          <cell r="T64" t="str">
            <v>FCT was restriction_x000D_
FSA was deformed_x000D_
BSA was loosing</v>
          </cell>
          <cell r="U64" t="str">
            <v/>
          </cell>
          <cell r="V64" t="str">
            <v>Major</v>
          </cell>
          <cell r="W64" t="str">
            <v>FCT. FSA. BSA.</v>
          </cell>
          <cell r="X64" t="str">
            <v/>
          </cell>
          <cell r="Y64" t="str">
            <v>Nguyen Thai</v>
          </cell>
          <cell r="Z64">
            <v>42886.711157407408</v>
          </cell>
          <cell r="AA64" t="str">
            <v>Nguyen Thai</v>
          </cell>
          <cell r="AB64">
            <v>42886.468101851853</v>
          </cell>
          <cell r="AC64" t="str">
            <v>hoang</v>
          </cell>
          <cell r="AD64" t="str">
            <v>Approval</v>
          </cell>
          <cell r="AE64">
            <v>42886.712685185186</v>
          </cell>
          <cell r="AF64">
            <v>42905.386307870373</v>
          </cell>
          <cell r="AG64">
            <v>42905.386354166665</v>
          </cell>
          <cell r="AH64" t="str">
            <v>hoang</v>
          </cell>
          <cell r="AI64">
            <v>42906.390381944446</v>
          </cell>
          <cell r="AJ64" t="str">
            <v>Le Quang Thong</v>
          </cell>
          <cell r="AK64">
            <v>42906.390567129631</v>
          </cell>
          <cell r="AL64" t="str">
            <v>Le Quang Thong</v>
          </cell>
          <cell r="AM64">
            <v>42922.479780092595</v>
          </cell>
          <cell r="AN64" t="str">
            <v>daniel</v>
          </cell>
        </row>
        <row r="65">
          <cell r="B65" t="str">
            <v>FMSV2017030002</v>
          </cell>
          <cell r="C65" t="str">
            <v>Bach Mai Hospital</v>
          </cell>
          <cell r="D65" t="str">
            <v>North</v>
          </cell>
          <cell r="E65" t="str">
            <v>EG-590WR</v>
          </cell>
          <cell r="F65" t="str">
            <v>1G348K458</v>
          </cell>
          <cell r="G65">
            <v>42090</v>
          </cell>
          <cell r="H65">
            <v>42456</v>
          </cell>
          <cell r="I65" t="str">
            <v/>
          </cell>
          <cell r="J65" t="str">
            <v>Completed</v>
          </cell>
          <cell r="K65" t="str">
            <v/>
          </cell>
          <cell r="L65" t="str">
            <v/>
          </cell>
          <cell r="M65">
            <v>42795.453194444446</v>
          </cell>
          <cell r="N65" t="str">
            <v>Chu Nguyen Duc</v>
          </cell>
          <cell r="O65" t="str">
            <v/>
          </cell>
          <cell r="P65">
            <v>42922.480729166666</v>
          </cell>
          <cell r="Q65">
            <v>42795.454259259262</v>
          </cell>
          <cell r="R65" t="str">
            <v>Chu Nguyen Duc</v>
          </cell>
          <cell r="S65">
            <v>42913.333993055552</v>
          </cell>
          <cell r="T65" t="str">
            <v>FCT is closed_x000D_
BSA is loosing</v>
          </cell>
          <cell r="U65" t="str">
            <v/>
          </cell>
          <cell r="V65" t="str">
            <v>Major</v>
          </cell>
          <cell r="W65" t="str">
            <v>BSA.</v>
          </cell>
          <cell r="X65" t="str">
            <v/>
          </cell>
          <cell r="Y65" t="str">
            <v>Nguyen Hoang Van Trung</v>
          </cell>
          <cell r="Z65">
            <v>42913.335034722222</v>
          </cell>
          <cell r="AA65" t="str">
            <v>Le Quang Thong</v>
          </cell>
          <cell r="AB65">
            <v>42795.608043981483</v>
          </cell>
          <cell r="AC65" t="str">
            <v>Chu Nguyen Duc</v>
          </cell>
          <cell r="AD65" t="str">
            <v>Approval</v>
          </cell>
          <cell r="AE65">
            <v>42913.33525462963</v>
          </cell>
          <cell r="AF65">
            <v>42916.469907407409</v>
          </cell>
          <cell r="AG65">
            <v>42916.469699074078</v>
          </cell>
          <cell r="AH65" t="str">
            <v>Le Quang Thong</v>
          </cell>
          <cell r="AI65">
            <v>42916.47179398148</v>
          </cell>
          <cell r="AJ65" t="str">
            <v>Nguyen Thai</v>
          </cell>
          <cell r="AK65">
            <v>42916.472337962965</v>
          </cell>
          <cell r="AL65" t="str">
            <v>Nguyen Thai</v>
          </cell>
          <cell r="AM65">
            <v>42922.480729166666</v>
          </cell>
          <cell r="AN65" t="str">
            <v>daniel</v>
          </cell>
        </row>
        <row r="66">
          <cell r="B66" t="str">
            <v>FMSV2017030011</v>
          </cell>
          <cell r="C66" t="str">
            <v>Bach Mai Hospital</v>
          </cell>
          <cell r="D66" t="str">
            <v>North</v>
          </cell>
          <cell r="E66" t="str">
            <v>EG-590WR</v>
          </cell>
          <cell r="F66" t="str">
            <v>1G348K318</v>
          </cell>
          <cell r="G66">
            <v>41978</v>
          </cell>
          <cell r="H66" t="str">
            <v/>
          </cell>
          <cell r="I66" t="str">
            <v/>
          </cell>
          <cell r="J66" t="str">
            <v>Completed</v>
          </cell>
          <cell r="K66" t="str">
            <v>FMSV2016060004</v>
          </cell>
          <cell r="L66">
            <v>42565</v>
          </cell>
          <cell r="M66">
            <v>42797.573958333334</v>
          </cell>
          <cell r="N66" t="str">
            <v>Nguyen Thai</v>
          </cell>
          <cell r="O66" t="str">
            <v/>
          </cell>
          <cell r="P66">
            <v>42922.487372685187</v>
          </cell>
          <cell r="Q66">
            <v>42797.574745370373</v>
          </cell>
          <cell r="R66" t="str">
            <v>Nguyen Thai</v>
          </cell>
          <cell r="S66">
            <v>42797.585879629631</v>
          </cell>
          <cell r="T66" t="str">
            <v>A/W tube was cracked &amp; leaked_x000D_
FCT was damaged</v>
          </cell>
          <cell r="U66" t="str">
            <v/>
          </cell>
          <cell r="V66" t="str">
            <v>Major</v>
          </cell>
          <cell r="W66" t="str">
            <v>AWT. BSA.</v>
          </cell>
          <cell r="X66" t="str">
            <v/>
          </cell>
          <cell r="Y66" t="str">
            <v>Nguyen Thai</v>
          </cell>
          <cell r="Z66">
            <v>42913.331550925926</v>
          </cell>
          <cell r="AA66" t="str">
            <v>Nguyen Thai</v>
          </cell>
          <cell r="AB66">
            <v>42913.330960648149</v>
          </cell>
          <cell r="AC66" t="str">
            <v>Le Quang Thong</v>
          </cell>
          <cell r="AD66" t="str">
            <v>Approval</v>
          </cell>
          <cell r="AE66">
            <v>42913.339780092596</v>
          </cell>
          <cell r="AF66">
            <v>42916.470057870371</v>
          </cell>
          <cell r="AG66">
            <v>42916.470011574071</v>
          </cell>
          <cell r="AH66" t="str">
            <v>Le Quang Thong</v>
          </cell>
          <cell r="AI66">
            <v>42916.473391203705</v>
          </cell>
          <cell r="AJ66" t="str">
            <v>Nguyen Thai</v>
          </cell>
          <cell r="AK66">
            <v>42916.473993055559</v>
          </cell>
          <cell r="AL66" t="str">
            <v>Nguyen Thai</v>
          </cell>
          <cell r="AM66">
            <v>42922.487372685187</v>
          </cell>
          <cell r="AN66" t="str">
            <v>daniel</v>
          </cell>
        </row>
        <row r="67">
          <cell r="B67" t="str">
            <v>FMSV2017040007</v>
          </cell>
          <cell r="C67" t="str">
            <v>Hanoi Medical University Hospital</v>
          </cell>
          <cell r="D67" t="str">
            <v>North</v>
          </cell>
          <cell r="E67" t="str">
            <v>EG-600WR</v>
          </cell>
          <cell r="F67" t="str">
            <v>2G391K086</v>
          </cell>
          <cell r="G67">
            <v>42508</v>
          </cell>
          <cell r="H67">
            <v>42873</v>
          </cell>
          <cell r="I67" t="str">
            <v/>
          </cell>
          <cell r="J67" t="str">
            <v>Completed</v>
          </cell>
          <cell r="K67" t="str">
            <v>FMSV2017030008</v>
          </cell>
          <cell r="L67">
            <v>42801</v>
          </cell>
          <cell r="M67">
            <v>42837.36681712963</v>
          </cell>
          <cell r="N67" t="str">
            <v>Nguyen Thai</v>
          </cell>
          <cell r="O67" t="str">
            <v>Warranty FFVN-1704007. BLACK SPOT AT 7O'CLOCK</v>
          </cell>
          <cell r="P67">
            <v>42922.488159722219</v>
          </cell>
          <cell r="Q67">
            <v>42837.36990740741</v>
          </cell>
          <cell r="R67" t="str">
            <v>Nguyen Thai</v>
          </cell>
          <cell r="S67">
            <v>42837.370925925927</v>
          </cell>
          <cell r="T67" t="str">
            <v>Black spots at 7o'clock</v>
          </cell>
          <cell r="U67" t="str">
            <v/>
          </cell>
          <cell r="V67" t="str">
            <v>Major</v>
          </cell>
          <cell r="W67" t="str">
            <v>ISA.</v>
          </cell>
          <cell r="X67" t="str">
            <v/>
          </cell>
          <cell r="Y67" t="str">
            <v>Nguyen Thai</v>
          </cell>
          <cell r="Z67">
            <v>42914.438842592594</v>
          </cell>
          <cell r="AA67" t="str">
            <v>Nguyen Thai</v>
          </cell>
          <cell r="AB67">
            <v>42913.396851851852</v>
          </cell>
          <cell r="AC67" t="str">
            <v>hoang</v>
          </cell>
          <cell r="AD67" t="str">
            <v>Approval</v>
          </cell>
          <cell r="AE67">
            <v>42913.398969907408</v>
          </cell>
          <cell r="AF67">
            <v>42921.608402777776</v>
          </cell>
          <cell r="AG67">
            <v>42921.608344907407</v>
          </cell>
          <cell r="AH67" t="str">
            <v>Nguyen Thai</v>
          </cell>
          <cell r="AI67">
            <v>42921.608518518522</v>
          </cell>
          <cell r="AJ67" t="str">
            <v>Nguyen Thai</v>
          </cell>
          <cell r="AK67">
            <v>42921.610277777778</v>
          </cell>
          <cell r="AL67" t="str">
            <v>Nguyen Thai</v>
          </cell>
          <cell r="AM67">
            <v>42922.488159722219</v>
          </cell>
          <cell r="AN67" t="str">
            <v>daniel</v>
          </cell>
        </row>
        <row r="68">
          <cell r="B68" t="str">
            <v>FMSV2017040014</v>
          </cell>
          <cell r="C68" t="str">
            <v>Hanoi Medical University Hospital</v>
          </cell>
          <cell r="D68" t="str">
            <v>North</v>
          </cell>
          <cell r="E68" t="str">
            <v>EC-600WI</v>
          </cell>
          <cell r="F68" t="str">
            <v>1C692K469</v>
          </cell>
          <cell r="G68">
            <v>42508</v>
          </cell>
          <cell r="H68" t="str">
            <v/>
          </cell>
          <cell r="I68" t="str">
            <v/>
          </cell>
          <cell r="J68" t="str">
            <v>Completed</v>
          </cell>
          <cell r="K68" t="str">
            <v>FMSV2016080024</v>
          </cell>
          <cell r="L68">
            <v>42726</v>
          </cell>
          <cell r="M68">
            <v>42845.469224537039</v>
          </cell>
          <cell r="N68" t="str">
            <v>Le Quang Thong</v>
          </cell>
          <cell r="O68" t="str">
            <v>FFVN-1705009 - Black spot at 2o'clock.</v>
          </cell>
          <cell r="P68">
            <v>42922.488564814812</v>
          </cell>
          <cell r="Q68">
            <v>42845.472094907411</v>
          </cell>
          <cell r="R68" t="str">
            <v>Le Quang Thong</v>
          </cell>
          <cell r="S68">
            <v>42845.613819444443</v>
          </cell>
          <cell r="T68" t="str">
            <v>BLACK SPOTS AT 2 O'CLOCK</v>
          </cell>
          <cell r="U68" t="str">
            <v/>
          </cell>
          <cell r="V68" t="str">
            <v>Major</v>
          </cell>
          <cell r="W68" t="str">
            <v>ISA.</v>
          </cell>
          <cell r="X68" t="str">
            <v/>
          </cell>
          <cell r="Y68" t="str">
            <v>Le Quang Thong</v>
          </cell>
          <cell r="Z68">
            <v>42913.332870370374</v>
          </cell>
          <cell r="AA68" t="str">
            <v>Nguyen Thai</v>
          </cell>
          <cell r="AB68">
            <v>42913.332766203705</v>
          </cell>
          <cell r="AC68" t="str">
            <v>Nguyen Thai</v>
          </cell>
          <cell r="AD68" t="str">
            <v>Approval</v>
          </cell>
          <cell r="AE68">
            <v>42913.333171296297</v>
          </cell>
          <cell r="AF68">
            <v>42916.466608796298</v>
          </cell>
          <cell r="AG68">
            <v>42916.466493055559</v>
          </cell>
          <cell r="AH68" t="str">
            <v>Nguyen Thai</v>
          </cell>
          <cell r="AI68">
            <v>42916.466724537036</v>
          </cell>
          <cell r="AJ68" t="str">
            <v>Nguyen Thai</v>
          </cell>
          <cell r="AK68">
            <v>42916.467187499999</v>
          </cell>
          <cell r="AL68" t="str">
            <v>Nguyen Thai</v>
          </cell>
          <cell r="AM68">
            <v>42922.488564814812</v>
          </cell>
          <cell r="AN68" t="str">
            <v>daniel</v>
          </cell>
        </row>
        <row r="69">
          <cell r="B69" t="str">
            <v>FMSV2017050005</v>
          </cell>
          <cell r="C69" t="str">
            <v>Nghe An Friendship General Hospital</v>
          </cell>
          <cell r="D69" t="str">
            <v>North</v>
          </cell>
          <cell r="E69" t="str">
            <v>VP-3500</v>
          </cell>
          <cell r="F69" t="str">
            <v>2V609K071</v>
          </cell>
          <cell r="G69">
            <v>42788</v>
          </cell>
          <cell r="H69">
            <v>43153</v>
          </cell>
          <cell r="I69" t="str">
            <v/>
          </cell>
          <cell r="J69" t="str">
            <v>Completed</v>
          </cell>
          <cell r="K69" t="str">
            <v/>
          </cell>
          <cell r="L69" t="str">
            <v/>
          </cell>
          <cell r="M69">
            <v>42867.612083333333</v>
          </cell>
          <cell r="N69" t="str">
            <v>Nguyen Thai</v>
          </cell>
          <cell r="O69" t="str">
            <v>Warranty-FFVN-1705010 - LORES PCB FAULTY. - ERROR 20001.</v>
          </cell>
          <cell r="P69">
            <v>42922.490590277775</v>
          </cell>
          <cell r="Q69">
            <v>42867.62296296296</v>
          </cell>
          <cell r="R69" t="str">
            <v>Nguyen Thai</v>
          </cell>
          <cell r="S69">
            <v>42916.460150462961</v>
          </cell>
          <cell r="T69" t="str">
            <v/>
          </cell>
          <cell r="U69" t="str">
            <v/>
          </cell>
          <cell r="V69" t="str">
            <v>Other</v>
          </cell>
          <cell r="W69" t="str">
            <v>FUS.</v>
          </cell>
          <cell r="X69" t="str">
            <v/>
          </cell>
          <cell r="Y69" t="str">
            <v>Nguyen Thai</v>
          </cell>
          <cell r="Z69">
            <v>42916.46329861111</v>
          </cell>
          <cell r="AA69" t="str">
            <v>Nguyen Thai</v>
          </cell>
          <cell r="AB69">
            <v>42916.463090277779</v>
          </cell>
          <cell r="AC69" t="str">
            <v>Nguyen Thai</v>
          </cell>
          <cell r="AD69" t="str">
            <v>Approval</v>
          </cell>
          <cell r="AE69">
            <v>42916.463564814818</v>
          </cell>
          <cell r="AF69">
            <v>42916.463599537034</v>
          </cell>
          <cell r="AG69">
            <v>42916.463449074072</v>
          </cell>
          <cell r="AH69" t="str">
            <v>Nguyen Thai</v>
          </cell>
          <cell r="AI69">
            <v>42916.463680555556</v>
          </cell>
          <cell r="AJ69" t="str">
            <v>Nguyen Thai</v>
          </cell>
          <cell r="AK69">
            <v>42916.463923611111</v>
          </cell>
          <cell r="AL69" t="str">
            <v>Nguyen Thai</v>
          </cell>
          <cell r="AM69">
            <v>42922.490590277775</v>
          </cell>
          <cell r="AN69" t="str">
            <v>daniel</v>
          </cell>
        </row>
        <row r="70">
          <cell r="B70" t="str">
            <v>FMSV2017050009</v>
          </cell>
          <cell r="C70" t="str">
            <v>Hanoi Medical University Hospital</v>
          </cell>
          <cell r="D70" t="str">
            <v>North</v>
          </cell>
          <cell r="E70" t="str">
            <v>VP-4450HD</v>
          </cell>
          <cell r="F70" t="str">
            <v>2V567K683</v>
          </cell>
          <cell r="G70">
            <v>42508</v>
          </cell>
          <cell r="H70" t="str">
            <v/>
          </cell>
          <cell r="I70" t="str">
            <v/>
          </cell>
          <cell r="J70" t="str">
            <v>Completed</v>
          </cell>
          <cell r="K70" t="str">
            <v/>
          </cell>
          <cell r="L70" t="str">
            <v/>
          </cell>
          <cell r="M70">
            <v>42880.553657407407</v>
          </cell>
          <cell r="N70" t="str">
            <v>Nguyen Hoang Van Trung</v>
          </cell>
          <cell r="O70" t="str">
            <v>Warranty repair-FFVN-1705011= Can't power up VP.</v>
          </cell>
          <cell r="P70">
            <v>42922.490752314814</v>
          </cell>
          <cell r="Q70">
            <v>42915.450439814813</v>
          </cell>
          <cell r="R70" t="str">
            <v>Nguyen Thai</v>
          </cell>
          <cell r="S70">
            <v>42915.458101851851</v>
          </cell>
          <cell r="T70" t="str">
            <v xml:space="preserve"> the machine can not power on.</v>
          </cell>
          <cell r="U70" t="str">
            <v/>
          </cell>
          <cell r="V70" t="str">
            <v>Other</v>
          </cell>
          <cell r="W70" t="str">
            <v>SW.</v>
          </cell>
          <cell r="X70" t="str">
            <v/>
          </cell>
          <cell r="Y70" t="str">
            <v>Nguyen Thai</v>
          </cell>
          <cell r="Z70">
            <v>42915.458784722221</v>
          </cell>
          <cell r="AA70" t="str">
            <v>Nguyen Thai</v>
          </cell>
          <cell r="AB70">
            <v>42915.458657407406</v>
          </cell>
          <cell r="AC70" t="str">
            <v>Nguyen Thai</v>
          </cell>
          <cell r="AD70" t="str">
            <v>Approval</v>
          </cell>
          <cell r="AE70">
            <v>42915.463761574072</v>
          </cell>
          <cell r="AF70">
            <v>42916.334606481483</v>
          </cell>
          <cell r="AG70">
            <v>42916.334641203706</v>
          </cell>
          <cell r="AH70" t="str">
            <v>hoang</v>
          </cell>
          <cell r="AI70">
            <v>42916.464618055557</v>
          </cell>
          <cell r="AJ70" t="str">
            <v>Nguyen Thai</v>
          </cell>
          <cell r="AK70">
            <v>42916.464861111112</v>
          </cell>
          <cell r="AL70" t="str">
            <v>Nguyen Thai</v>
          </cell>
          <cell r="AM70">
            <v>42922.490752314814</v>
          </cell>
          <cell r="AN70" t="str">
            <v>daniel</v>
          </cell>
        </row>
        <row r="71">
          <cell r="B71" t="str">
            <v>FMSV2017040009</v>
          </cell>
          <cell r="C71" t="str">
            <v>Hanoi Medical University Hospital</v>
          </cell>
          <cell r="D71" t="str">
            <v>North</v>
          </cell>
          <cell r="E71" t="str">
            <v>EC-600WI</v>
          </cell>
          <cell r="F71" t="str">
            <v>1C692K487</v>
          </cell>
          <cell r="G71">
            <v>42527</v>
          </cell>
          <cell r="H71">
            <v>42892</v>
          </cell>
          <cell r="I71" t="str">
            <v/>
          </cell>
          <cell r="J71" t="str">
            <v>Completed</v>
          </cell>
          <cell r="K71" t="str">
            <v/>
          </cell>
          <cell r="L71" t="str">
            <v/>
          </cell>
          <cell r="M71">
            <v>42838.414143518516</v>
          </cell>
          <cell r="N71" t="str">
            <v>Nguyen Thai</v>
          </cell>
          <cell r="O71" t="str">
            <v xml:space="preserve">Warranty </v>
          </cell>
          <cell r="P71">
            <v>42927.476620370369</v>
          </cell>
          <cell r="Q71">
            <v>42838.416331018518</v>
          </cell>
          <cell r="R71" t="str">
            <v>Nguyen Thai</v>
          </cell>
          <cell r="S71">
            <v>42838.419317129628</v>
          </cell>
          <cell r="T71" t="str">
            <v>U/D wires were heavy torque</v>
          </cell>
          <cell r="U71" t="str">
            <v/>
          </cell>
          <cell r="V71" t="str">
            <v>Minor</v>
          </cell>
          <cell r="W71" t="str">
            <v>OSA.</v>
          </cell>
          <cell r="X71" t="str">
            <v/>
          </cell>
          <cell r="Y71" t="str">
            <v>Nguyen Thai</v>
          </cell>
          <cell r="Z71">
            <v>42921.401053240741</v>
          </cell>
          <cell r="AA71" t="str">
            <v>Nguyen Thai</v>
          </cell>
          <cell r="AB71">
            <v>42838.420300925929</v>
          </cell>
          <cell r="AC71" t="str">
            <v>Nguyen Thai</v>
          </cell>
          <cell r="AD71" t="str">
            <v>Approval</v>
          </cell>
          <cell r="AE71">
            <v>42921.401250000003</v>
          </cell>
          <cell r="AF71">
            <v>42923.595914351848</v>
          </cell>
          <cell r="AG71">
            <v>42923.59584490741</v>
          </cell>
          <cell r="AH71" t="str">
            <v>Le Quang Thong</v>
          </cell>
          <cell r="AI71">
            <v>42923.596087962964</v>
          </cell>
          <cell r="AJ71" t="str">
            <v>Le Quang Thong</v>
          </cell>
          <cell r="AK71">
            <v>42923.600405092591</v>
          </cell>
          <cell r="AL71" t="str">
            <v>Le Quang Thong</v>
          </cell>
          <cell r="AM71">
            <v>42927.476620370369</v>
          </cell>
          <cell r="AN71" t="str">
            <v>daniel</v>
          </cell>
        </row>
        <row r="72">
          <cell r="B72" t="str">
            <v>FMSV2017050012</v>
          </cell>
          <cell r="C72" t="str">
            <v>Nam Dinh General Hospital</v>
          </cell>
          <cell r="D72" t="str">
            <v>North</v>
          </cell>
          <cell r="E72" t="str">
            <v>EG-530FP</v>
          </cell>
          <cell r="F72" t="str">
            <v>4G314A057</v>
          </cell>
          <cell r="G72" t="str">
            <v/>
          </cell>
          <cell r="H72" t="str">
            <v/>
          </cell>
          <cell r="I72" t="str">
            <v/>
          </cell>
          <cell r="J72" t="str">
            <v>Completed</v>
          </cell>
          <cell r="K72" t="str">
            <v>FMSV2013120002</v>
          </cell>
          <cell r="L72">
            <v>41757</v>
          </cell>
          <cell r="M72">
            <v>42886.456319444442</v>
          </cell>
          <cell r="N72" t="str">
            <v>Nguyen Thai</v>
          </cell>
          <cell r="O72" t="str">
            <v>Repair</v>
          </cell>
          <cell r="P72">
            <v>42927.47693287037</v>
          </cell>
          <cell r="Q72">
            <v>42886.457372685189</v>
          </cell>
          <cell r="R72" t="str">
            <v>Nguyen Thai</v>
          </cell>
          <cell r="S72">
            <v>42923.621689814812</v>
          </cell>
          <cell r="T72" t="str">
            <v>Nozzle is clogged _x000D_
DWA is broken &amp; BSA is loosing</v>
          </cell>
          <cell r="U72" t="str">
            <v/>
          </cell>
          <cell r="V72" t="str">
            <v>Minor</v>
          </cell>
          <cell r="W72" t="str">
            <v>NOZ. DWA.</v>
          </cell>
          <cell r="X72" t="str">
            <v/>
          </cell>
          <cell r="Y72" t="str">
            <v>Nguyen Thai</v>
          </cell>
          <cell r="Z72">
            <v>42923.623020833336</v>
          </cell>
          <cell r="AA72" t="str">
            <v>Nguyen Thai</v>
          </cell>
          <cell r="AB72">
            <v>42923.622662037036</v>
          </cell>
          <cell r="AC72" t="str">
            <v>Nguyen Thai</v>
          </cell>
          <cell r="AD72" t="str">
            <v>Approval</v>
          </cell>
          <cell r="AE72">
            <v>42923.62363425926</v>
          </cell>
          <cell r="AF72">
            <v>42923.623657407406</v>
          </cell>
          <cell r="AG72">
            <v>42923.623541666668</v>
          </cell>
          <cell r="AH72" t="str">
            <v>Nguyen Thai</v>
          </cell>
          <cell r="AI72">
            <v>42923.623738425929</v>
          </cell>
          <cell r="AJ72" t="str">
            <v>Nguyen Thai</v>
          </cell>
          <cell r="AK72">
            <v>42923.624050925922</v>
          </cell>
          <cell r="AL72" t="str">
            <v>Nguyen Thai</v>
          </cell>
          <cell r="AM72">
            <v>42927.47693287037</v>
          </cell>
          <cell r="AN72" t="str">
            <v>daniel</v>
          </cell>
        </row>
        <row r="73">
          <cell r="B73" t="str">
            <v>FMSV2017040004</v>
          </cell>
          <cell r="C73" t="str">
            <v>FUJIFILM Vietnam Co., Ltd.</v>
          </cell>
          <cell r="D73" t="str">
            <v>Demo</v>
          </cell>
          <cell r="E73" t="str">
            <v>EC-530WI</v>
          </cell>
          <cell r="F73" t="str">
            <v>3C591A004</v>
          </cell>
          <cell r="G73">
            <v>40841</v>
          </cell>
          <cell r="H73" t="str">
            <v/>
          </cell>
          <cell r="I73" t="str">
            <v/>
          </cell>
          <cell r="J73" t="str">
            <v>Completed</v>
          </cell>
          <cell r="K73" t="str">
            <v/>
          </cell>
          <cell r="L73" t="str">
            <v/>
          </cell>
          <cell r="M73">
            <v>42836.657326388886</v>
          </cell>
          <cell r="N73" t="str">
            <v>Nguyen Thai</v>
          </cell>
          <cell r="O73" t="str">
            <v>DEMO</v>
          </cell>
          <cell r="P73">
            <v>42949.652928240743</v>
          </cell>
          <cell r="Q73">
            <v>42836.660393518519</v>
          </cell>
          <cell r="R73" t="str">
            <v>Nguyen Thai</v>
          </cell>
          <cell r="S73">
            <v>42836.701388888891</v>
          </cell>
          <cell r="T73" t="str">
            <v xml:space="preserve">1. leaked at OSA rubber cone_x000D_
2. LGB is broken 25%_x000D_
3. U/D bending wires are loosen_x000D_
4. NOZ is deformed_x000D_
5. Slide sleeve is damaged_x000D_
6. UP DWA is broken </v>
          </cell>
          <cell r="U73" t="str">
            <v/>
          </cell>
          <cell r="V73" t="str">
            <v>Major</v>
          </cell>
          <cell r="W73" t="str">
            <v>LGB. BSA. VCA. DWA.</v>
          </cell>
          <cell r="X73" t="str">
            <v/>
          </cell>
          <cell r="Y73" t="str">
            <v>Le Quang Thong</v>
          </cell>
          <cell r="Z73">
            <v>42922.373217592591</v>
          </cell>
          <cell r="AA73" t="str">
            <v>Nguyen Thai</v>
          </cell>
          <cell r="AB73">
            <v>42922.372997685183</v>
          </cell>
          <cell r="AC73" t="str">
            <v>Nguyen Thai</v>
          </cell>
          <cell r="AD73" t="str">
            <v>Approval</v>
          </cell>
          <cell r="AE73">
            <v>42922.376006944447</v>
          </cell>
          <cell r="AF73">
            <v>42929.573993055557</v>
          </cell>
          <cell r="AG73">
            <v>42929.573923611111</v>
          </cell>
          <cell r="AH73" t="str">
            <v>Le Quang Thong</v>
          </cell>
          <cell r="AI73">
            <v>42929.580879629626</v>
          </cell>
          <cell r="AJ73" t="str">
            <v>Le Quang Thong</v>
          </cell>
          <cell r="AK73">
            <v>42929.58121527778</v>
          </cell>
          <cell r="AL73" t="str">
            <v>Le Quang Thong</v>
          </cell>
          <cell r="AM73">
            <v>42949.652928240743</v>
          </cell>
          <cell r="AN73" t="str">
            <v>daniel</v>
          </cell>
        </row>
        <row r="74">
          <cell r="B74" t="str">
            <v>FMSV2017030017</v>
          </cell>
          <cell r="C74" t="str">
            <v>Bach Mai Hospital</v>
          </cell>
          <cell r="D74" t="str">
            <v>North</v>
          </cell>
          <cell r="E74" t="str">
            <v>EC-600WI</v>
          </cell>
          <cell r="F74" t="str">
            <v>1C692K141</v>
          </cell>
          <cell r="G74">
            <v>41923</v>
          </cell>
          <cell r="H74">
            <v>43749</v>
          </cell>
          <cell r="I74" t="str">
            <v/>
          </cell>
          <cell r="J74" t="str">
            <v>Completed</v>
          </cell>
          <cell r="K74" t="str">
            <v>FMSV2016120009</v>
          </cell>
          <cell r="L74">
            <v>42726</v>
          </cell>
          <cell r="M74">
            <v>42803.387442129628</v>
          </cell>
          <cell r="N74" t="str">
            <v>Nguyen Thai</v>
          </cell>
          <cell r="O74" t="str">
            <v/>
          </cell>
          <cell r="P74">
            <v>42949.657141203701</v>
          </cell>
          <cell r="Q74">
            <v>42803.387673611112</v>
          </cell>
          <cell r="R74" t="str">
            <v>Nguyen Thai</v>
          </cell>
          <cell r="S74">
            <v>42803.398622685185</v>
          </cell>
          <cell r="T74" t="str">
            <v>CHA was not image with 00055 code_x000D_
PCB is good condition</v>
          </cell>
          <cell r="U74" t="str">
            <v/>
          </cell>
          <cell r="V74" t="str">
            <v>Major</v>
          </cell>
          <cell r="W74" t="str">
            <v>CHA.</v>
          </cell>
          <cell r="X74" t="str">
            <v/>
          </cell>
          <cell r="Y74" t="str">
            <v>Nguyen Thai</v>
          </cell>
          <cell r="Z74">
            <v>42937.375925925924</v>
          </cell>
          <cell r="AA74" t="str">
            <v>Nguyen Thai</v>
          </cell>
          <cell r="AB74">
            <v>42937.374606481484</v>
          </cell>
          <cell r="AC74" t="str">
            <v>Nguyen Thai</v>
          </cell>
          <cell r="AD74" t="str">
            <v>Approval</v>
          </cell>
          <cell r="AE74">
            <v>42937.376296296294</v>
          </cell>
          <cell r="AF74">
            <v>42941.556655092594</v>
          </cell>
          <cell r="AG74">
            <v>42941.556562500002</v>
          </cell>
          <cell r="AH74" t="str">
            <v>Le Quang Thong</v>
          </cell>
          <cell r="AI74">
            <v>42941.586134259262</v>
          </cell>
          <cell r="AJ74" t="str">
            <v>Nguyen Thai</v>
          </cell>
          <cell r="AK74">
            <v>42941.58662037037</v>
          </cell>
          <cell r="AL74" t="str">
            <v>Nguyen Thai</v>
          </cell>
          <cell r="AM74">
            <v>42949.657141203701</v>
          </cell>
          <cell r="AN74" t="str">
            <v>daniel</v>
          </cell>
        </row>
        <row r="75">
          <cell r="B75" t="str">
            <v>FMSV2017050003</v>
          </cell>
          <cell r="C75" t="str">
            <v>Hoan My Da Nang Hospital</v>
          </cell>
          <cell r="D75" t="str">
            <v>South</v>
          </cell>
          <cell r="E75" t="str">
            <v>EC-250WL5</v>
          </cell>
          <cell r="F75" t="str">
            <v>1C309K068</v>
          </cell>
          <cell r="G75">
            <v>42367</v>
          </cell>
          <cell r="H75">
            <v>42733</v>
          </cell>
          <cell r="I75" t="str">
            <v/>
          </cell>
          <cell r="J75" t="str">
            <v>Completed</v>
          </cell>
          <cell r="K75" t="str">
            <v>FMSV2016120017</v>
          </cell>
          <cell r="L75">
            <v>42739</v>
          </cell>
          <cell r="M75">
            <v>42863.656458333331</v>
          </cell>
          <cell r="N75" t="str">
            <v>Nguyen Thai</v>
          </cell>
          <cell r="O75" t="str">
            <v>Repair</v>
          </cell>
          <cell r="P75">
            <v>42949.657395833332</v>
          </cell>
          <cell r="Q75">
            <v>42863.657337962963</v>
          </cell>
          <cell r="R75" t="str">
            <v>Nguyen Thai</v>
          </cell>
          <cell r="S75">
            <v>42913.333587962959</v>
          </cell>
          <cell r="T75" t="str">
            <v>UP wire was broken at OSA</v>
          </cell>
          <cell r="U75" t="str">
            <v/>
          </cell>
          <cell r="V75" t="str">
            <v>Major</v>
          </cell>
          <cell r="W75" t="str">
            <v>BSA.</v>
          </cell>
          <cell r="X75" t="str">
            <v/>
          </cell>
          <cell r="Y75" t="str">
            <v>Nguyen Thai</v>
          </cell>
          <cell r="Z75">
            <v>42913.335115740738</v>
          </cell>
          <cell r="AA75" t="str">
            <v>Nguyen Thai</v>
          </cell>
          <cell r="AB75">
            <v>42913.334988425922</v>
          </cell>
          <cell r="AC75" t="str">
            <v>Nguyen Thai</v>
          </cell>
          <cell r="AD75" t="str">
            <v>Approval</v>
          </cell>
          <cell r="AE75">
            <v>42913.335266203707</v>
          </cell>
          <cell r="AF75">
            <v>42929.658622685187</v>
          </cell>
          <cell r="AG75">
            <v>42929.658391203702</v>
          </cell>
          <cell r="AH75" t="str">
            <v>Nguyen Thai</v>
          </cell>
          <cell r="AI75">
            <v>42929.658773148149</v>
          </cell>
          <cell r="AJ75" t="str">
            <v>Nguyen Thai</v>
          </cell>
          <cell r="AK75">
            <v>42929.658993055556</v>
          </cell>
          <cell r="AL75" t="str">
            <v>Nguyen Thai</v>
          </cell>
          <cell r="AM75">
            <v>42949.657395833332</v>
          </cell>
          <cell r="AN75" t="str">
            <v>daniel</v>
          </cell>
        </row>
        <row r="76">
          <cell r="B76" t="str">
            <v>FMSV2017050004</v>
          </cell>
          <cell r="C76" t="str">
            <v>Tam Tri Da Nang Hospital</v>
          </cell>
          <cell r="D76" t="str">
            <v>South</v>
          </cell>
          <cell r="E76" t="str">
            <v>EC-201WL</v>
          </cell>
          <cell r="F76" t="str">
            <v>RC323A133</v>
          </cell>
          <cell r="G76">
            <v>41283</v>
          </cell>
          <cell r="H76">
            <v>41648</v>
          </cell>
          <cell r="I76" t="str">
            <v/>
          </cell>
          <cell r="J76" t="str">
            <v>Completed</v>
          </cell>
          <cell r="K76" t="str">
            <v>FMSV2016080015</v>
          </cell>
          <cell r="L76">
            <v>42607</v>
          </cell>
          <cell r="M76">
            <v>42867.424212962964</v>
          </cell>
          <cell r="N76" t="str">
            <v>Le Quang Thong</v>
          </cell>
          <cell r="O76" t="str">
            <v>-</v>
          </cell>
          <cell r="P76">
            <v>42949.658356481479</v>
          </cell>
          <cell r="Q76">
            <v>42867.427708333336</v>
          </cell>
          <cell r="R76" t="str">
            <v>Le Quang Thong</v>
          </cell>
          <cell r="S76">
            <v>42867.450243055559</v>
          </cell>
          <cell r="T76" t="str">
            <v>CHA was damaged &amp; scope leaked</v>
          </cell>
          <cell r="U76" t="str">
            <v/>
          </cell>
          <cell r="V76" t="str">
            <v>Major</v>
          </cell>
          <cell r="W76" t="str">
            <v>CHA.</v>
          </cell>
          <cell r="X76" t="str">
            <v/>
          </cell>
          <cell r="Y76" t="str">
            <v>Nguyen Thai</v>
          </cell>
          <cell r="Z76">
            <v>42930.416666666664</v>
          </cell>
          <cell r="AA76" t="str">
            <v>Nguyen Thai</v>
          </cell>
          <cell r="AB76">
            <v>42930.416458333333</v>
          </cell>
          <cell r="AC76" t="str">
            <v>Nguyen Thai</v>
          </cell>
          <cell r="AD76" t="str">
            <v>Approval</v>
          </cell>
          <cell r="AE76">
            <v>42930.463680555556</v>
          </cell>
          <cell r="AF76">
            <v>42937.379270833335</v>
          </cell>
          <cell r="AG76">
            <v>42937.379340277781</v>
          </cell>
          <cell r="AH76" t="str">
            <v>hoang</v>
          </cell>
          <cell r="AI76">
            <v>42937.393796296295</v>
          </cell>
          <cell r="AJ76" t="str">
            <v>Nguyen Thai</v>
          </cell>
          <cell r="AK76">
            <v>42937.397083333337</v>
          </cell>
          <cell r="AL76" t="str">
            <v>Nguyen Thai</v>
          </cell>
          <cell r="AM76">
            <v>42949.658356481479</v>
          </cell>
          <cell r="AN76" t="str">
            <v>daniel</v>
          </cell>
        </row>
        <row r="77">
          <cell r="B77" t="str">
            <v>FMSV2017050015</v>
          </cell>
          <cell r="C77" t="str">
            <v>Thai Binh Hospital</v>
          </cell>
          <cell r="D77" t="str">
            <v>North</v>
          </cell>
          <cell r="E77" t="str">
            <v>EG-530WR</v>
          </cell>
          <cell r="F77" t="str">
            <v>2G361K691</v>
          </cell>
          <cell r="G77" t="str">
            <v/>
          </cell>
          <cell r="H77">
            <v>43224</v>
          </cell>
          <cell r="I77" t="str">
            <v/>
          </cell>
          <cell r="J77" t="str">
            <v>Completed</v>
          </cell>
          <cell r="K77" t="str">
            <v/>
          </cell>
          <cell r="L77" t="str">
            <v/>
          </cell>
          <cell r="M77">
            <v>42886.592511574076</v>
          </cell>
          <cell r="N77" t="str">
            <v>Nguyen Thai</v>
          </cell>
          <cell r="O77" t="str">
            <v>Warranty-FFVN-1706015</v>
          </cell>
          <cell r="P77">
            <v>42949.659641203703</v>
          </cell>
          <cell r="Q77">
            <v>42886.593518518515</v>
          </cell>
          <cell r="R77" t="str">
            <v>Nguyen Thai</v>
          </cell>
          <cell r="S77">
            <v>42927.495011574072</v>
          </cell>
          <cell r="T77" t="str">
            <v>FCT was restriction &amp; rotation at DTA._x000D_
Good Image</v>
          </cell>
          <cell r="U77">
            <v>154</v>
          </cell>
          <cell r="V77" t="str">
            <v>Minor</v>
          </cell>
          <cell r="W77" t="str">
            <v>FCT.</v>
          </cell>
          <cell r="X77" t="str">
            <v>1] FCT unabke to pass BF out at DTE._x000D_
2] FCT is loose from pipe.</v>
          </cell>
          <cell r="Y77" t="str">
            <v>hoang</v>
          </cell>
          <cell r="Z77">
            <v>42928.401041666664</v>
          </cell>
          <cell r="AA77" t="str">
            <v>Nguyen Thai</v>
          </cell>
          <cell r="AB77">
            <v>42928.400636574072</v>
          </cell>
          <cell r="AC77" t="str">
            <v>Nguyen Thai</v>
          </cell>
          <cell r="AD77" t="str">
            <v>Approval</v>
          </cell>
          <cell r="AE77">
            <v>42928.443923611114</v>
          </cell>
          <cell r="AF77">
            <v>42930.490624999999</v>
          </cell>
          <cell r="AG77">
            <v>42930.490682870368</v>
          </cell>
          <cell r="AH77" t="str">
            <v>hoang</v>
          </cell>
          <cell r="AI77">
            <v>42930.589733796296</v>
          </cell>
          <cell r="AJ77" t="str">
            <v>Nguyen Thai</v>
          </cell>
          <cell r="AK77">
            <v>42930.589953703704</v>
          </cell>
          <cell r="AL77" t="str">
            <v>Nguyen Thai</v>
          </cell>
          <cell r="AM77">
            <v>42949.659641203703</v>
          </cell>
          <cell r="AN77" t="str">
            <v>daniel</v>
          </cell>
        </row>
        <row r="78">
          <cell r="B78" t="str">
            <v>FMSV2017060001</v>
          </cell>
          <cell r="C78" t="str">
            <v>HAI DUONG INTERNATIONAL CLINIC</v>
          </cell>
          <cell r="D78" t="str">
            <v>North</v>
          </cell>
          <cell r="E78" t="str">
            <v>VP-3500</v>
          </cell>
          <cell r="F78" t="str">
            <v>2V609K115</v>
          </cell>
          <cell r="G78">
            <v>42741</v>
          </cell>
          <cell r="H78">
            <v>43106</v>
          </cell>
          <cell r="I78" t="str">
            <v/>
          </cell>
          <cell r="J78" t="str">
            <v>Completed</v>
          </cell>
          <cell r="K78" t="str">
            <v/>
          </cell>
          <cell r="L78" t="str">
            <v/>
          </cell>
          <cell r="M78">
            <v>42900.403599537036</v>
          </cell>
          <cell r="N78" t="str">
            <v>Nguyen Thai</v>
          </cell>
          <cell r="O78" t="str">
            <v>Warranty-FFVN-1706017-Network connection not working.</v>
          </cell>
          <cell r="P78">
            <v>42949.660011574073</v>
          </cell>
          <cell r="Q78">
            <v>42900.403969907406</v>
          </cell>
          <cell r="R78" t="str">
            <v>Nguyen Thai</v>
          </cell>
          <cell r="S78">
            <v>42905.602060185185</v>
          </cell>
          <cell r="T78" t="str">
            <v>Can not connect with PC via network</v>
          </cell>
          <cell r="U78" t="str">
            <v/>
          </cell>
          <cell r="V78" t="str">
            <v>Minor</v>
          </cell>
          <cell r="W78" t="str">
            <v>PCB</v>
          </cell>
          <cell r="X78" t="str">
            <v>Network connection is not function, confirmed that Main PCB is faulty with good unit.</v>
          </cell>
          <cell r="Y78" t="str">
            <v>Nguyen Thai</v>
          </cell>
          <cell r="Z78">
            <v>42937.402627314812</v>
          </cell>
          <cell r="AA78" t="str">
            <v>Nguyen Thai</v>
          </cell>
          <cell r="AB78">
            <v>42905.611886574072</v>
          </cell>
          <cell r="AC78" t="str">
            <v>Nguyen Thai</v>
          </cell>
          <cell r="AD78" t="str">
            <v>Approval</v>
          </cell>
          <cell r="AE78">
            <v>42937.402951388889</v>
          </cell>
          <cell r="AF78">
            <v>42941.685381944444</v>
          </cell>
          <cell r="AG78">
            <v>42941.684988425928</v>
          </cell>
          <cell r="AH78" t="str">
            <v>Son Anh Doan</v>
          </cell>
          <cell r="AI78">
            <v>42941.687256944446</v>
          </cell>
          <cell r="AJ78" t="str">
            <v>Nguyen Thai</v>
          </cell>
          <cell r="AK78">
            <v>42941.68886574074</v>
          </cell>
          <cell r="AL78" t="str">
            <v>Son Anh Doan</v>
          </cell>
          <cell r="AM78">
            <v>42949.660011574073</v>
          </cell>
          <cell r="AN78" t="str">
            <v>daniel</v>
          </cell>
        </row>
        <row r="79">
          <cell r="B79" t="str">
            <v>FMSV2017060002</v>
          </cell>
          <cell r="C79" t="str">
            <v>Vietnam – Cuba Donghoi Friendship Hospital</v>
          </cell>
          <cell r="D79" t="str">
            <v>North</v>
          </cell>
          <cell r="E79" t="str">
            <v>VP-4450HD</v>
          </cell>
          <cell r="F79" t="str">
            <v>2V567K743</v>
          </cell>
          <cell r="G79">
            <v>42685</v>
          </cell>
          <cell r="H79">
            <v>43050</v>
          </cell>
          <cell r="I79" t="str">
            <v/>
          </cell>
          <cell r="J79" t="str">
            <v>Completed</v>
          </cell>
          <cell r="K79" t="str">
            <v/>
          </cell>
          <cell r="L79" t="str">
            <v/>
          </cell>
          <cell r="M79">
            <v>42905.371805555558</v>
          </cell>
          <cell r="N79" t="str">
            <v>Nguyen Thai</v>
          </cell>
          <cell r="O79" t="str">
            <v>Warranty-FFVN-1706018-Image noise.</v>
          </cell>
          <cell r="P79">
            <v>42949.660474537035</v>
          </cell>
          <cell r="Q79">
            <v>42905.37222222222</v>
          </cell>
          <cell r="R79" t="str">
            <v>Nguyen Thai</v>
          </cell>
          <cell r="S79">
            <v>42905.604548611111</v>
          </cell>
          <cell r="T79" t="str">
            <v>Image was abnormal &amp; noise</v>
          </cell>
          <cell r="U79" t="str">
            <v/>
          </cell>
          <cell r="V79" t="str">
            <v>Other</v>
          </cell>
          <cell r="W79" t="str">
            <v>PCB.</v>
          </cell>
          <cell r="X79" t="str">
            <v>Patient Circuit PCB is faulty.</v>
          </cell>
          <cell r="Y79" t="str">
            <v>Nguyen Thai</v>
          </cell>
          <cell r="Z79">
            <v>42937.40347222222</v>
          </cell>
          <cell r="AA79" t="str">
            <v>Nguyen Thai</v>
          </cell>
          <cell r="AB79">
            <v>42905.611574074072</v>
          </cell>
          <cell r="AC79" t="str">
            <v>Nguyen Thai</v>
          </cell>
          <cell r="AD79" t="str">
            <v>Approval</v>
          </cell>
          <cell r="AE79">
            <v>42941.687673611108</v>
          </cell>
          <cell r="AF79">
            <v>42941.687777777777</v>
          </cell>
          <cell r="AG79">
            <v>42941.687592592592</v>
          </cell>
          <cell r="AH79" t="str">
            <v>Son Anh Doan</v>
          </cell>
          <cell r="AI79">
            <v>42941.688148148147</v>
          </cell>
          <cell r="AJ79" t="str">
            <v>Nguyen Thai</v>
          </cell>
          <cell r="AK79">
            <v>42941.689710648148</v>
          </cell>
          <cell r="AL79" t="str">
            <v>Son Anh Doan</v>
          </cell>
          <cell r="AM79">
            <v>42949.660474537035</v>
          </cell>
          <cell r="AN79" t="str">
            <v>daniel</v>
          </cell>
        </row>
        <row r="80">
          <cell r="B80" t="str">
            <v>FMSV2017060003</v>
          </cell>
          <cell r="C80" t="str">
            <v>Northwestern Nghe An hospital</v>
          </cell>
          <cell r="D80" t="str">
            <v>North</v>
          </cell>
          <cell r="E80" t="str">
            <v>EPX-2500(230V)</v>
          </cell>
          <cell r="F80" t="str">
            <v>1V564K511</v>
          </cell>
          <cell r="G80">
            <v>42593</v>
          </cell>
          <cell r="H80">
            <v>42958</v>
          </cell>
          <cell r="I80" t="str">
            <v/>
          </cell>
          <cell r="J80" t="str">
            <v>Completed</v>
          </cell>
          <cell r="K80" t="str">
            <v/>
          </cell>
          <cell r="L80" t="str">
            <v/>
          </cell>
          <cell r="M80">
            <v>42905.419629629629</v>
          </cell>
          <cell r="N80" t="str">
            <v>Nguyen Thai</v>
          </cell>
          <cell r="O80" t="str">
            <v>Warranty-FFVN-1706016-Front Panel switched no functions.</v>
          </cell>
          <cell r="P80">
            <v>42949.661516203705</v>
          </cell>
          <cell r="Q80">
            <v>42905.42046296296</v>
          </cell>
          <cell r="R80" t="str">
            <v>Nguyen Thai</v>
          </cell>
          <cell r="S80">
            <v>42905.607465277775</v>
          </cell>
          <cell r="T80" t="str">
            <v>the system stopped work</v>
          </cell>
          <cell r="U80" t="str">
            <v/>
          </cell>
          <cell r="V80" t="str">
            <v>Other</v>
          </cell>
          <cell r="W80" t="str">
            <v>LPS.</v>
          </cell>
          <cell r="X80" t="str">
            <v>Lamp Power Supply unit is faulty.</v>
          </cell>
          <cell r="Y80" t="str">
            <v>Nguyen Thai</v>
          </cell>
          <cell r="Z80">
            <v>42937.40457175926</v>
          </cell>
          <cell r="AA80" t="str">
            <v>Nguyen Thai</v>
          </cell>
          <cell r="AB80">
            <v>42905.610844907409</v>
          </cell>
          <cell r="AC80" t="str">
            <v>Nguyen Thai</v>
          </cell>
          <cell r="AD80" t="str">
            <v>Approval</v>
          </cell>
          <cell r="AE80">
            <v>42941.688310185185</v>
          </cell>
          <cell r="AF80">
            <v>42941.688333333332</v>
          </cell>
          <cell r="AG80">
            <v>42941.688171296293</v>
          </cell>
          <cell r="AH80" t="str">
            <v>Son Anh Doan</v>
          </cell>
          <cell r="AI80">
            <v>42941.688530092593</v>
          </cell>
          <cell r="AJ80" t="str">
            <v>Nguyen Thai</v>
          </cell>
          <cell r="AK80">
            <v>42941.690474537034</v>
          </cell>
          <cell r="AL80" t="str">
            <v>Son Anh Doan</v>
          </cell>
          <cell r="AM80">
            <v>42949.661516203705</v>
          </cell>
          <cell r="AN80" t="str">
            <v>daniel</v>
          </cell>
        </row>
        <row r="81">
          <cell r="B81" t="str">
            <v>FMSV2017060006</v>
          </cell>
          <cell r="C81" t="str">
            <v>115 PEOPLE HOSPITAL</v>
          </cell>
          <cell r="D81" t="str">
            <v>South</v>
          </cell>
          <cell r="E81" t="str">
            <v>EC-600WI</v>
          </cell>
          <cell r="F81" t="str">
            <v>1C692K648</v>
          </cell>
          <cell r="G81">
            <v>42746</v>
          </cell>
          <cell r="H81">
            <v>43111</v>
          </cell>
          <cell r="I81" t="str">
            <v/>
          </cell>
          <cell r="J81" t="str">
            <v>Completed</v>
          </cell>
          <cell r="K81" t="str">
            <v/>
          </cell>
          <cell r="L81" t="str">
            <v/>
          </cell>
          <cell r="M81">
            <v>42913.335960648146</v>
          </cell>
          <cell r="N81" t="str">
            <v>Nguyen Thai</v>
          </cell>
          <cell r="O81" t="str">
            <v>Warranty FFVN-1706019=LGB is broken &amp; BSA is broken at DOWN wire.</v>
          </cell>
          <cell r="P81">
            <v>42949.662395833337</v>
          </cell>
          <cell r="Q81">
            <v>42913.336226851854</v>
          </cell>
          <cell r="R81" t="str">
            <v>Nguyen Thai</v>
          </cell>
          <cell r="S81">
            <v>42913.370081018518</v>
          </cell>
          <cell r="T81" t="str">
            <v>LGB was cracked_x000D_
BSA loosing and Spring of BSA wire is dislodged</v>
          </cell>
          <cell r="U81">
            <v>257</v>
          </cell>
          <cell r="V81" t="str">
            <v>Major</v>
          </cell>
          <cell r="W81" t="str">
            <v>LGB. BSA.</v>
          </cell>
          <cell r="X81" t="str">
            <v/>
          </cell>
          <cell r="Y81" t="str">
            <v>Nguyen Thai</v>
          </cell>
          <cell r="Z81">
            <v>42926.376331018517</v>
          </cell>
          <cell r="AA81" t="str">
            <v>Nguyen Thai</v>
          </cell>
          <cell r="AB81">
            <v>42915.482152777775</v>
          </cell>
          <cell r="AC81" t="str">
            <v>Nguyen Thai</v>
          </cell>
          <cell r="AD81" t="str">
            <v>Approval</v>
          </cell>
          <cell r="AE81">
            <v>42926.377175925925</v>
          </cell>
          <cell r="AF81">
            <v>42929.666516203702</v>
          </cell>
          <cell r="AG81">
            <v>42929.666331018518</v>
          </cell>
          <cell r="AH81" t="str">
            <v>Nguyen Thai</v>
          </cell>
          <cell r="AI81">
            <v>42929.666631944441</v>
          </cell>
          <cell r="AJ81" t="str">
            <v>Nguyen Thai</v>
          </cell>
          <cell r="AK81">
            <v>42930.586493055554</v>
          </cell>
          <cell r="AL81" t="str">
            <v>Nguyen Thai</v>
          </cell>
          <cell r="AM81">
            <v>42949.662395833337</v>
          </cell>
          <cell r="AN81" t="str">
            <v>daniel</v>
          </cell>
        </row>
        <row r="82">
          <cell r="B82" t="str">
            <v>FMSV2017060023</v>
          </cell>
          <cell r="C82" t="str">
            <v>Hue University of Medicine and Pharmacy - Ginec</v>
          </cell>
          <cell r="D82" t="str">
            <v>South</v>
          </cell>
          <cell r="E82" t="str">
            <v>EC-530WI3</v>
          </cell>
          <cell r="F82" t="str">
            <v>2C642D165</v>
          </cell>
          <cell r="G82">
            <v>41589</v>
          </cell>
          <cell r="H82">
            <v>43414</v>
          </cell>
          <cell r="I82" t="str">
            <v/>
          </cell>
          <cell r="J82" t="str">
            <v>Completed</v>
          </cell>
          <cell r="K82" t="str">
            <v>FMSV2016010002</v>
          </cell>
          <cell r="L82">
            <v>42395</v>
          </cell>
          <cell r="M82">
            <v>42915.460416666669</v>
          </cell>
          <cell r="N82" t="str">
            <v>Nguyen Thai</v>
          </cell>
          <cell r="O82" t="str">
            <v>FOC</v>
          </cell>
          <cell r="P82">
            <v>42949.662939814814</v>
          </cell>
          <cell r="Q82">
            <v>42915.46365740741</v>
          </cell>
          <cell r="R82" t="str">
            <v>Nguyen Thai</v>
          </cell>
          <cell r="S82">
            <v>42915.468391203707</v>
          </cell>
          <cell r="T82" t="str">
            <v>FCT&amp; WJ tube are leaked</v>
          </cell>
          <cell r="U82" t="str">
            <v/>
          </cell>
          <cell r="V82" t="str">
            <v>Minor</v>
          </cell>
          <cell r="W82" t="str">
            <v>WJT.</v>
          </cell>
          <cell r="X82" t="str">
            <v/>
          </cell>
          <cell r="Y82" t="str">
            <v>Nguyen Thai</v>
          </cell>
          <cell r="Z82">
            <v>42941.580914351849</v>
          </cell>
          <cell r="AA82" t="str">
            <v>Nguyen Thai</v>
          </cell>
          <cell r="AB82">
            <v>42941.579942129632</v>
          </cell>
          <cell r="AC82" t="str">
            <v>Nguyen Thai</v>
          </cell>
          <cell r="AD82" t="str">
            <v>Approval</v>
          </cell>
          <cell r="AE82">
            <v>42941.581157407411</v>
          </cell>
          <cell r="AF82">
            <v>42947.431944444441</v>
          </cell>
          <cell r="AG82">
            <v>42947.431898148148</v>
          </cell>
          <cell r="AH82" t="str">
            <v>Nguyen Thai</v>
          </cell>
          <cell r="AI82">
            <v>42947.432025462964</v>
          </cell>
          <cell r="AJ82" t="str">
            <v>Nguyen Thai</v>
          </cell>
          <cell r="AK82">
            <v>42947.432280092595</v>
          </cell>
          <cell r="AL82" t="str">
            <v>Nguyen Thai</v>
          </cell>
          <cell r="AM82">
            <v>42949.662939814814</v>
          </cell>
          <cell r="AN82" t="str">
            <v>daniel</v>
          </cell>
        </row>
        <row r="83">
          <cell r="B83" t="str">
            <v>FMSV2017060025</v>
          </cell>
          <cell r="C83" t="str">
            <v>Bai Chay Hospital</v>
          </cell>
          <cell r="D83" t="str">
            <v>North</v>
          </cell>
          <cell r="E83" t="str">
            <v>EC-600WI</v>
          </cell>
          <cell r="F83" t="str">
            <v>1C692K270</v>
          </cell>
          <cell r="G83">
            <v>42327</v>
          </cell>
          <cell r="H83">
            <v>42693</v>
          </cell>
          <cell r="I83" t="str">
            <v/>
          </cell>
          <cell r="J83" t="str">
            <v>Completed</v>
          </cell>
          <cell r="K83" t="str">
            <v>FMSV2017010003</v>
          </cell>
          <cell r="L83">
            <v>42751</v>
          </cell>
          <cell r="M83">
            <v>42916.41946759259</v>
          </cell>
          <cell r="N83" t="str">
            <v>Nguyen Thai</v>
          </cell>
          <cell r="O83" t="str">
            <v>Repair</v>
          </cell>
          <cell r="P83">
            <v>42949.663437499999</v>
          </cell>
          <cell r="Q83">
            <v>42916.419988425929</v>
          </cell>
          <cell r="R83" t="str">
            <v>Nguyen Thai</v>
          </cell>
          <cell r="S83">
            <v>42916.420405092591</v>
          </cell>
          <cell r="T83" t="str">
            <v>UP wire is broken at BSA</v>
          </cell>
          <cell r="U83" t="str">
            <v/>
          </cell>
          <cell r="V83" t="str">
            <v>Major</v>
          </cell>
          <cell r="W83" t="str">
            <v>BSA.</v>
          </cell>
          <cell r="X83" t="str">
            <v/>
          </cell>
          <cell r="Y83" t="str">
            <v>Nguyen Thai</v>
          </cell>
          <cell r="Z83">
            <v>42937.378182870372</v>
          </cell>
          <cell r="AA83" t="str">
            <v>Nguyen Thai</v>
          </cell>
          <cell r="AB83">
            <v>42937.377962962964</v>
          </cell>
          <cell r="AC83" t="str">
            <v>Nguyen Thai</v>
          </cell>
          <cell r="AD83" t="str">
            <v>Approval</v>
          </cell>
          <cell r="AE83">
            <v>42941.55740740741</v>
          </cell>
          <cell r="AF83">
            <v>42947.381041666667</v>
          </cell>
          <cell r="AG83">
            <v>42947.380995370368</v>
          </cell>
          <cell r="AH83" t="str">
            <v>Le Quang Thong</v>
          </cell>
          <cell r="AI83">
            <v>42947.399884259263</v>
          </cell>
          <cell r="AJ83" t="str">
            <v>Nguyen Thai</v>
          </cell>
          <cell r="AK83">
            <v>42947.400081018517</v>
          </cell>
          <cell r="AL83" t="str">
            <v>Nguyen Thai</v>
          </cell>
          <cell r="AM83">
            <v>42949.663437499999</v>
          </cell>
          <cell r="AN83" t="str">
            <v>daniel</v>
          </cell>
        </row>
        <row r="84">
          <cell r="B84" t="str">
            <v>FMSV2017070007</v>
          </cell>
          <cell r="C84" t="str">
            <v>Do Luong Nghe An Hospital</v>
          </cell>
          <cell r="D84" t="str">
            <v>South</v>
          </cell>
          <cell r="E84" t="str">
            <v>EG-201FP</v>
          </cell>
          <cell r="F84" t="str">
            <v>RG229A033</v>
          </cell>
          <cell r="G84" t="str">
            <v/>
          </cell>
          <cell r="H84">
            <v>41435</v>
          </cell>
          <cell r="I84" t="str">
            <v/>
          </cell>
          <cell r="J84" t="str">
            <v>Completed</v>
          </cell>
          <cell r="K84" t="str">
            <v/>
          </cell>
          <cell r="L84" t="str">
            <v/>
          </cell>
          <cell r="M84">
            <v>42934.348020833335</v>
          </cell>
          <cell r="N84" t="str">
            <v>Nguyen Thai</v>
          </cell>
          <cell r="O84" t="str">
            <v>Chargeable repair</v>
          </cell>
          <cell r="P84">
            <v>42949.664270833331</v>
          </cell>
          <cell r="Q84">
            <v>42934.348680555559</v>
          </cell>
          <cell r="R84" t="str">
            <v>Nguyen Thai</v>
          </cell>
          <cell r="S84">
            <v>42934.350324074076</v>
          </cell>
          <cell r="T84" t="str">
            <v xml:space="preserve">LGB is broken, </v>
          </cell>
          <cell r="U84" t="str">
            <v/>
          </cell>
          <cell r="V84" t="str">
            <v>Major</v>
          </cell>
          <cell r="W84" t="str">
            <v>LGB.</v>
          </cell>
          <cell r="X84" t="str">
            <v/>
          </cell>
          <cell r="Y84" t="str">
            <v>Nguyen Thai</v>
          </cell>
          <cell r="Z84">
            <v>42934.352511574078</v>
          </cell>
          <cell r="AA84" t="str">
            <v>Nguyen Thai</v>
          </cell>
          <cell r="AB84">
            <v>42934.351284722223</v>
          </cell>
          <cell r="AC84" t="str">
            <v>Nguyen Thai</v>
          </cell>
          <cell r="AD84" t="str">
            <v>Approval</v>
          </cell>
          <cell r="AE84">
            <v>42934.352719907409</v>
          </cell>
          <cell r="AF84">
            <v>42937.379583333335</v>
          </cell>
          <cell r="AG84">
            <v>42937.379513888889</v>
          </cell>
          <cell r="AH84" t="str">
            <v>Nguyen Thai</v>
          </cell>
          <cell r="AI84">
            <v>42937.379687499997</v>
          </cell>
          <cell r="AJ84" t="str">
            <v>Nguyen Thai</v>
          </cell>
          <cell r="AK84">
            <v>42937.380046296297</v>
          </cell>
          <cell r="AL84" t="str">
            <v>Nguyen Thai</v>
          </cell>
          <cell r="AM84">
            <v>42949.664270833331</v>
          </cell>
          <cell r="AN84" t="str">
            <v>daniel</v>
          </cell>
        </row>
        <row r="85">
          <cell r="B85" t="str">
            <v>FMSV2017070018</v>
          </cell>
          <cell r="C85" t="str">
            <v>FUJIFILM Vietnam Co., Ltd.</v>
          </cell>
          <cell r="D85" t="str">
            <v>Demo</v>
          </cell>
          <cell r="E85" t="str">
            <v>EN-450T5/W</v>
          </cell>
          <cell r="F85" t="str">
            <v>MC380A004</v>
          </cell>
          <cell r="G85">
            <v>41017</v>
          </cell>
          <cell r="H85" t="str">
            <v/>
          </cell>
          <cell r="I85" t="str">
            <v/>
          </cell>
          <cell r="J85" t="str">
            <v>Completed</v>
          </cell>
          <cell r="K85" t="str">
            <v/>
          </cell>
          <cell r="L85" t="str">
            <v/>
          </cell>
          <cell r="M85">
            <v>42937.462650462963</v>
          </cell>
          <cell r="N85" t="str">
            <v>Nguyen Thai</v>
          </cell>
          <cell r="O85" t="str">
            <v>FOC</v>
          </cell>
          <cell r="P85">
            <v>42949.664687500001</v>
          </cell>
          <cell r="Q85">
            <v>42937.463043981479</v>
          </cell>
          <cell r="R85" t="str">
            <v>Nguyen Thai</v>
          </cell>
          <cell r="S85">
            <v>42943.613125000003</v>
          </cell>
          <cell r="T85" t="str">
            <v>Leaked at Distal End positon</v>
          </cell>
          <cell r="U85" t="str">
            <v/>
          </cell>
          <cell r="V85" t="str">
            <v/>
          </cell>
          <cell r="W85" t="str">
            <v>Repair Leaked</v>
          </cell>
          <cell r="X85" t="str">
            <v/>
          </cell>
          <cell r="Y85" t="str">
            <v>hoang</v>
          </cell>
          <cell r="Z85">
            <v>42943.615555555552</v>
          </cell>
          <cell r="AA85" t="str">
            <v>Le Quang Thong</v>
          </cell>
          <cell r="AB85">
            <v>42943.614212962966</v>
          </cell>
          <cell r="AC85" t="str">
            <v>hoang</v>
          </cell>
          <cell r="AD85" t="str">
            <v>Approval</v>
          </cell>
          <cell r="AE85">
            <v>42944.337592592594</v>
          </cell>
          <cell r="AF85">
            <v>42947.358854166669</v>
          </cell>
          <cell r="AG85">
            <v>42947.358888888892</v>
          </cell>
          <cell r="AH85" t="str">
            <v>hoang</v>
          </cell>
          <cell r="AI85">
            <v>42947.359143518515</v>
          </cell>
          <cell r="AJ85" t="str">
            <v>hoang</v>
          </cell>
          <cell r="AK85">
            <v>42947.3593287037</v>
          </cell>
          <cell r="AL85" t="str">
            <v>hoang</v>
          </cell>
          <cell r="AM85">
            <v>42949.664687500001</v>
          </cell>
          <cell r="AN85" t="str">
            <v>daniel</v>
          </cell>
        </row>
        <row r="86">
          <cell r="B86" t="str">
            <v>FMSV2017030024</v>
          </cell>
          <cell r="C86" t="str">
            <v>Bach Mai Hospital</v>
          </cell>
          <cell r="D86" t="str">
            <v>North</v>
          </cell>
          <cell r="E86" t="str">
            <v>EG-530NW</v>
          </cell>
          <cell r="F86" t="str">
            <v>1G366K040</v>
          </cell>
          <cell r="G86">
            <v>41849</v>
          </cell>
          <cell r="H86" t="str">
            <v/>
          </cell>
          <cell r="I86" t="str">
            <v/>
          </cell>
          <cell r="J86" t="str">
            <v>Completed</v>
          </cell>
          <cell r="K86" t="str">
            <v>FMSV2016030012</v>
          </cell>
          <cell r="L86">
            <v>42522</v>
          </cell>
          <cell r="M86">
            <v>42818.499351851853</v>
          </cell>
          <cell r="N86" t="str">
            <v>Nguyen Thai</v>
          </cell>
          <cell r="O86" t="str">
            <v/>
          </cell>
          <cell r="P86">
            <v>42962.472743055558</v>
          </cell>
          <cell r="Q86">
            <v>42818.499456018515</v>
          </cell>
          <cell r="R86" t="str">
            <v>Nguyen Thai</v>
          </cell>
          <cell r="S86">
            <v>42818.504976851851</v>
          </cell>
          <cell r="T86" t="str">
            <v>black spots at 7o'clock_x000D_
scope was leaked</v>
          </cell>
          <cell r="U86" t="str">
            <v/>
          </cell>
          <cell r="V86" t="str">
            <v>Major</v>
          </cell>
          <cell r="W86" t="str">
            <v>ISA.</v>
          </cell>
          <cell r="X86" t="str">
            <v/>
          </cell>
          <cell r="Y86" t="str">
            <v>Nguyen Thai</v>
          </cell>
          <cell r="Z86">
            <v>42949.547106481485</v>
          </cell>
          <cell r="AA86" t="str">
            <v>Nguyen Thai</v>
          </cell>
          <cell r="AB86">
            <v>42949.373472222222</v>
          </cell>
          <cell r="AC86" t="str">
            <v>Le Quang Thong</v>
          </cell>
          <cell r="AD86" t="str">
            <v>Approval</v>
          </cell>
          <cell r="AE86">
            <v>42949.547256944446</v>
          </cell>
          <cell r="AF86">
            <v>42951.343912037039</v>
          </cell>
          <cell r="AG86">
            <v>42951.343842592592</v>
          </cell>
          <cell r="AH86" t="str">
            <v>Le Quang Thong</v>
          </cell>
          <cell r="AI86">
            <v>42951.384097222224</v>
          </cell>
          <cell r="AJ86" t="str">
            <v>Nguyen Thai</v>
          </cell>
          <cell r="AK86">
            <v>42951.384351851855</v>
          </cell>
          <cell r="AL86" t="str">
            <v>Nguyen Thai</v>
          </cell>
          <cell r="AM86">
            <v>42962.472743055558</v>
          </cell>
          <cell r="AN86" t="str">
            <v>daniel</v>
          </cell>
        </row>
        <row r="87">
          <cell r="B87" t="str">
            <v>FMSV2017040008</v>
          </cell>
          <cell r="C87" t="str">
            <v>Hanoi Medical University Hospital</v>
          </cell>
          <cell r="D87" t="str">
            <v>North</v>
          </cell>
          <cell r="E87" t="str">
            <v>EC-600WI</v>
          </cell>
          <cell r="F87" t="str">
            <v>1C692K470</v>
          </cell>
          <cell r="G87">
            <v>42508</v>
          </cell>
          <cell r="H87" t="str">
            <v/>
          </cell>
          <cell r="I87" t="str">
            <v/>
          </cell>
          <cell r="J87" t="str">
            <v>Completed</v>
          </cell>
          <cell r="K87" t="str">
            <v/>
          </cell>
          <cell r="L87" t="str">
            <v/>
          </cell>
          <cell r="M87">
            <v>42838.391828703701</v>
          </cell>
          <cell r="N87" t="str">
            <v>Nguyen Thai</v>
          </cell>
          <cell r="O87" t="str">
            <v xml:space="preserve">Warranty </v>
          </cell>
          <cell r="P87">
            <v>42962.473055555558</v>
          </cell>
          <cell r="Q87">
            <v>42838.392557870371</v>
          </cell>
          <cell r="R87" t="str">
            <v>Nguyen Thai</v>
          </cell>
          <cell r="S87">
            <v>42838.412141203706</v>
          </cell>
          <cell r="T87" t="str">
            <v>U/D wires were heavy torque</v>
          </cell>
          <cell r="U87" t="str">
            <v/>
          </cell>
          <cell r="V87" t="str">
            <v>Minor</v>
          </cell>
          <cell r="W87" t="str">
            <v>OSA.</v>
          </cell>
          <cell r="X87" t="str">
            <v/>
          </cell>
          <cell r="Y87" t="str">
            <v>Nguyen Thai</v>
          </cell>
          <cell r="Z87">
            <v>42957.638194444444</v>
          </cell>
          <cell r="AA87" t="str">
            <v>Nguyen Thai</v>
          </cell>
          <cell r="AB87">
            <v>42838.412800925929</v>
          </cell>
          <cell r="AC87" t="str">
            <v>Nguyen Thai</v>
          </cell>
          <cell r="AD87" t="str">
            <v>Approval</v>
          </cell>
          <cell r="AE87">
            <v>42957.638379629629</v>
          </cell>
          <cell r="AF87">
            <v>42958.448344907411</v>
          </cell>
          <cell r="AG87">
            <v>42958.448287037034</v>
          </cell>
          <cell r="AH87" t="str">
            <v>Le Quang Thong</v>
          </cell>
          <cell r="AI87">
            <v>42958.448518518519</v>
          </cell>
          <cell r="AJ87" t="str">
            <v>Le Quang Thong</v>
          </cell>
          <cell r="AK87">
            <v>42958.448888888888</v>
          </cell>
          <cell r="AL87" t="str">
            <v>Le Quang Thong</v>
          </cell>
          <cell r="AM87">
            <v>42962.473055555558</v>
          </cell>
          <cell r="AN87" t="str">
            <v>daniel</v>
          </cell>
        </row>
        <row r="88">
          <cell r="B88" t="str">
            <v>FMSV2017050013</v>
          </cell>
          <cell r="C88" t="str">
            <v>Nghe An Friendship General Hospital</v>
          </cell>
          <cell r="D88" t="str">
            <v>North</v>
          </cell>
          <cell r="E88" t="str">
            <v>EG-530WR</v>
          </cell>
          <cell r="F88" t="str">
            <v>2G361K799</v>
          </cell>
          <cell r="G88">
            <v>42788</v>
          </cell>
          <cell r="H88">
            <v>43153</v>
          </cell>
          <cell r="I88" t="str">
            <v/>
          </cell>
          <cell r="J88" t="str">
            <v>Completed</v>
          </cell>
          <cell r="K88" t="str">
            <v/>
          </cell>
          <cell r="L88" t="str">
            <v/>
          </cell>
          <cell r="M88">
            <v>42886.559560185182</v>
          </cell>
          <cell r="N88" t="str">
            <v>Nguyen Thai</v>
          </cell>
          <cell r="O88" t="str">
            <v>Warranty-FFVN-1706013</v>
          </cell>
          <cell r="P88">
            <v>42962.47347222222</v>
          </cell>
          <cell r="Q88">
            <v>42886.560335648152</v>
          </cell>
          <cell r="R88" t="str">
            <v>Nguyen Thai</v>
          </cell>
          <cell r="S88">
            <v>42916.452685185184</v>
          </cell>
          <cell r="T88" t="str">
            <v>FCT was restriction &amp; rotation nearly DTA _x000D_
Black spots on endoscpic</v>
          </cell>
          <cell r="U88">
            <v>1130</v>
          </cell>
          <cell r="V88" t="str">
            <v>Major</v>
          </cell>
          <cell r="W88" t="str">
            <v>FCT. CHA.</v>
          </cell>
          <cell r="X88" t="str">
            <v>1] Black-spot at 7 o'clock._x000D_
2] FCT is loose from pipe.</v>
          </cell>
          <cell r="Y88" t="str">
            <v>Nguyen Thai</v>
          </cell>
          <cell r="Z88">
            <v>42928.356226851851</v>
          </cell>
          <cell r="AA88" t="str">
            <v>Nguyen Thai</v>
          </cell>
          <cell r="AB88">
            <v>42916.453680555554</v>
          </cell>
          <cell r="AC88" t="str">
            <v>Nguyen Thai</v>
          </cell>
          <cell r="AD88" t="str">
            <v>Approval</v>
          </cell>
          <cell r="AE88">
            <v>42928.356412037036</v>
          </cell>
          <cell r="AF88">
            <v>42957.717303240737</v>
          </cell>
          <cell r="AG88">
            <v>42957.717326388891</v>
          </cell>
          <cell r="AH88" t="str">
            <v>hoang</v>
          </cell>
          <cell r="AI88">
            <v>42958.343275462961</v>
          </cell>
          <cell r="AJ88" t="str">
            <v>Nguyen Thai</v>
          </cell>
          <cell r="AK88">
            <v>42958.343576388892</v>
          </cell>
          <cell r="AL88" t="str">
            <v>Nguyen Thai</v>
          </cell>
          <cell r="AM88">
            <v>42962.47347222222</v>
          </cell>
          <cell r="AN88" t="str">
            <v>daniel</v>
          </cell>
        </row>
        <row r="89">
          <cell r="B89" t="str">
            <v>FMSV2017050014</v>
          </cell>
          <cell r="C89" t="str">
            <v>Nghe An Friendship General Hospital</v>
          </cell>
          <cell r="D89" t="str">
            <v>North</v>
          </cell>
          <cell r="E89" t="str">
            <v>EG-530WR</v>
          </cell>
          <cell r="F89" t="str">
            <v>2G361K829</v>
          </cell>
          <cell r="G89">
            <v>42788</v>
          </cell>
          <cell r="H89">
            <v>43153</v>
          </cell>
          <cell r="I89" t="str">
            <v/>
          </cell>
          <cell r="J89" t="str">
            <v>Completed</v>
          </cell>
          <cell r="K89" t="str">
            <v/>
          </cell>
          <cell r="L89" t="str">
            <v/>
          </cell>
          <cell r="M89">
            <v>42886.581585648149</v>
          </cell>
          <cell r="N89" t="str">
            <v>Nguyen Thai</v>
          </cell>
          <cell r="O89" t="str">
            <v>Warranty-FFVN-1706014</v>
          </cell>
          <cell r="P89">
            <v>42968.465775462966</v>
          </cell>
          <cell r="Q89">
            <v>42886.583055555559</v>
          </cell>
          <cell r="R89" t="str">
            <v>Nguyen Thai</v>
          </cell>
          <cell r="S89">
            <v>42951.416851851849</v>
          </cell>
          <cell r="T89" t="str">
            <v>FCT leaked_x000D_
Black spots on endoscopeic image</v>
          </cell>
          <cell r="U89">
            <v>1386</v>
          </cell>
          <cell r="V89" t="str">
            <v>Major</v>
          </cell>
          <cell r="W89" t="str">
            <v>FCT. CHA.</v>
          </cell>
          <cell r="X89" t="str">
            <v>1] Black-spot at 7o'clock._x000D_
2] Leakage from FCT at DTE, FCT dis-logded from pipe.</v>
          </cell>
          <cell r="Y89" t="str">
            <v>Nguyen Thai</v>
          </cell>
          <cell r="Z89">
            <v>42951.419120370374</v>
          </cell>
          <cell r="AA89" t="str">
            <v>Nguyen Thai</v>
          </cell>
          <cell r="AB89">
            <v>42951.418194444443</v>
          </cell>
          <cell r="AC89" t="str">
            <v>Nguyen Thai</v>
          </cell>
          <cell r="AD89" t="str">
            <v>Approval</v>
          </cell>
          <cell r="AE89">
            <v>42951.419340277775</v>
          </cell>
          <cell r="AF89">
            <v>42957.713275462964</v>
          </cell>
          <cell r="AG89">
            <v>42957.713206018518</v>
          </cell>
          <cell r="AH89" t="str">
            <v>Nguyen Thai</v>
          </cell>
          <cell r="AI89">
            <v>42957.713356481479</v>
          </cell>
          <cell r="AJ89" t="str">
            <v>Nguyen Thai</v>
          </cell>
          <cell r="AK89">
            <v>42957.713553240741</v>
          </cell>
          <cell r="AL89" t="str">
            <v>Nguyen Thai</v>
          </cell>
          <cell r="AM89">
            <v>42968.465775462966</v>
          </cell>
          <cell r="AN89" t="str">
            <v>daniel</v>
          </cell>
        </row>
        <row r="90">
          <cell r="B90" t="str">
            <v>FMSV2017030009</v>
          </cell>
          <cell r="C90" t="str">
            <v>Bach Mai Hospital</v>
          </cell>
          <cell r="D90" t="str">
            <v>North</v>
          </cell>
          <cell r="E90" t="str">
            <v>EN-580T</v>
          </cell>
          <cell r="F90" t="str">
            <v>1C675K021</v>
          </cell>
          <cell r="G90">
            <v>41835</v>
          </cell>
          <cell r="H90">
            <v>42201</v>
          </cell>
          <cell r="I90" t="str">
            <v/>
          </cell>
          <cell r="J90" t="str">
            <v>Completed</v>
          </cell>
          <cell r="K90" t="str">
            <v/>
          </cell>
          <cell r="L90" t="str">
            <v/>
          </cell>
          <cell r="M90">
            <v>42797.435497685183</v>
          </cell>
          <cell r="N90" t="str">
            <v>Nguyen Thai</v>
          </cell>
          <cell r="O90" t="str">
            <v/>
          </cell>
          <cell r="P90">
            <v>42968.46837962963</v>
          </cell>
          <cell r="Q90">
            <v>42797.435879629629</v>
          </cell>
          <cell r="R90" t="str">
            <v>Nguyen Thai</v>
          </cell>
          <cell r="S90">
            <v>42797.440520833334</v>
          </cell>
          <cell r="T90" t="str">
            <v/>
          </cell>
          <cell r="U90" t="str">
            <v/>
          </cell>
          <cell r="V90" t="str">
            <v>Major</v>
          </cell>
          <cell r="W90" t="str">
            <v>CHA.</v>
          </cell>
          <cell r="X90" t="str">
            <v/>
          </cell>
          <cell r="Y90" t="str">
            <v>Nguyen Thai</v>
          </cell>
          <cell r="Z90">
            <v>42951.385196759256</v>
          </cell>
          <cell r="AA90" t="str">
            <v>Nguyen Thai</v>
          </cell>
          <cell r="AB90">
            <v>42951.385011574072</v>
          </cell>
          <cell r="AC90" t="str">
            <v>Nguyen Thai</v>
          </cell>
          <cell r="AD90" t="str">
            <v>Approval</v>
          </cell>
          <cell r="AE90">
            <v>42951.385659722226</v>
          </cell>
          <cell r="AF90">
            <v>42964.336956018517</v>
          </cell>
          <cell r="AG90">
            <v>42964.336898148147</v>
          </cell>
          <cell r="AH90" t="str">
            <v>Le Quang Thong</v>
          </cell>
          <cell r="AI90">
            <v>42964.403564814813</v>
          </cell>
          <cell r="AJ90" t="str">
            <v>Nguyen Thai</v>
          </cell>
          <cell r="AK90">
            <v>42964.403749999998</v>
          </cell>
          <cell r="AL90" t="str">
            <v>Nguyen Thai</v>
          </cell>
          <cell r="AM90">
            <v>42968.46837962963</v>
          </cell>
          <cell r="AN90" t="str">
            <v>daniel</v>
          </cell>
        </row>
        <row r="91">
          <cell r="B91" t="str">
            <v>FMSV2017030010</v>
          </cell>
          <cell r="C91" t="str">
            <v>Bach Mai Hospital</v>
          </cell>
          <cell r="D91" t="str">
            <v>North</v>
          </cell>
          <cell r="E91" t="str">
            <v>EC-600WI</v>
          </cell>
          <cell r="F91" t="str">
            <v>1C692K159</v>
          </cell>
          <cell r="G91">
            <v>41923</v>
          </cell>
          <cell r="H91">
            <v>43749</v>
          </cell>
          <cell r="I91" t="str">
            <v/>
          </cell>
          <cell r="J91" t="str">
            <v>Completed</v>
          </cell>
          <cell r="K91" t="str">
            <v>FMSV2014120009</v>
          </cell>
          <cell r="L91">
            <v>42037</v>
          </cell>
          <cell r="M91">
            <v>42797.470023148147</v>
          </cell>
          <cell r="N91" t="str">
            <v>Nguyen Thai</v>
          </cell>
          <cell r="O91" t="str">
            <v/>
          </cell>
          <cell r="P91">
            <v>42968.469652777778</v>
          </cell>
          <cell r="Q91">
            <v>42797.470254629632</v>
          </cell>
          <cell r="R91" t="str">
            <v>Nguyen Thai</v>
          </cell>
          <cell r="S91">
            <v>42797.483391203707</v>
          </cell>
          <cell r="T91" t="str">
            <v>UP wire was broken at OSA</v>
          </cell>
          <cell r="U91" t="str">
            <v/>
          </cell>
          <cell r="V91" t="str">
            <v>Major</v>
          </cell>
          <cell r="W91" t="str">
            <v>BSA.</v>
          </cell>
          <cell r="X91" t="str">
            <v/>
          </cell>
          <cell r="Y91" t="str">
            <v>Nguyen Thai</v>
          </cell>
          <cell r="Z91">
            <v>42949.384201388886</v>
          </cell>
          <cell r="AA91" t="str">
            <v>Nguyen Thai</v>
          </cell>
          <cell r="AB91">
            <v>42949.379872685182</v>
          </cell>
          <cell r="AC91" t="str">
            <v>Nguyen Thai</v>
          </cell>
          <cell r="AD91" t="str">
            <v>Approval</v>
          </cell>
          <cell r="AE91">
            <v>42949.384444444448</v>
          </cell>
          <cell r="AF91">
            <v>42964.342152777775</v>
          </cell>
          <cell r="AG91">
            <v>42964.342106481483</v>
          </cell>
          <cell r="AH91" t="str">
            <v>Le Quang Thong</v>
          </cell>
          <cell r="AI91">
            <v>42964.492199074077</v>
          </cell>
          <cell r="AJ91" t="str">
            <v>Nguyen Thai</v>
          </cell>
          <cell r="AK91">
            <v>42964.492337962962</v>
          </cell>
          <cell r="AL91" t="str">
            <v>Nguyen Thai</v>
          </cell>
          <cell r="AM91">
            <v>42968.469652777778</v>
          </cell>
          <cell r="AN91" t="str">
            <v>daniel</v>
          </cell>
        </row>
        <row r="92">
          <cell r="B92" t="str">
            <v>FMSV2017060011</v>
          </cell>
          <cell r="C92" t="str">
            <v>FUJIFILM Vietnam Co., Ltd.</v>
          </cell>
          <cell r="D92" t="str">
            <v>Demo</v>
          </cell>
          <cell r="E92" t="str">
            <v>EC-530WI</v>
          </cell>
          <cell r="F92" t="str">
            <v>4C591A003</v>
          </cell>
          <cell r="G92">
            <v>41459</v>
          </cell>
          <cell r="H92">
            <v>41824</v>
          </cell>
          <cell r="I92" t="str">
            <v/>
          </cell>
          <cell r="J92" t="str">
            <v>Completed</v>
          </cell>
          <cell r="K92" t="str">
            <v>FMSV2017030016</v>
          </cell>
          <cell r="L92">
            <v>42844</v>
          </cell>
          <cell r="M92">
            <v>42913.444907407407</v>
          </cell>
          <cell r="N92" t="str">
            <v>Le Quang Thong</v>
          </cell>
          <cell r="O92" t="str">
            <v>DEMO</v>
          </cell>
          <cell r="P92">
            <v>42968.479479166665</v>
          </cell>
          <cell r="Q92">
            <v>42913.445300925923</v>
          </cell>
          <cell r="R92" t="str">
            <v>Le Quang Thong</v>
          </cell>
          <cell r="S92">
            <v>42915.671099537038</v>
          </cell>
          <cell r="T92" t="str">
            <v>FSB is cracked</v>
          </cell>
          <cell r="U92" t="str">
            <v/>
          </cell>
          <cell r="V92" t="str">
            <v>Major</v>
          </cell>
          <cell r="W92" t="str">
            <v>FSB.</v>
          </cell>
          <cell r="X92" t="str">
            <v/>
          </cell>
          <cell r="Y92" t="str">
            <v>Nguyen Thai</v>
          </cell>
          <cell r="Z92">
            <v>42957.711493055554</v>
          </cell>
          <cell r="AA92" t="str">
            <v>Nguyen Thai</v>
          </cell>
          <cell r="AB92">
            <v>42957.711354166669</v>
          </cell>
          <cell r="AC92" t="str">
            <v>Nguyen Thai</v>
          </cell>
          <cell r="AD92" t="str">
            <v>Approval</v>
          </cell>
          <cell r="AE92">
            <v>42957.711631944447</v>
          </cell>
          <cell r="AF92">
            <v>42964.702326388891</v>
          </cell>
          <cell r="AG92">
            <v>42964.702222222222</v>
          </cell>
          <cell r="AH92" t="str">
            <v>Nguyen Thai</v>
          </cell>
          <cell r="AI92">
            <v>42964.70239583333</v>
          </cell>
          <cell r="AJ92" t="str">
            <v>Nguyen Thai</v>
          </cell>
          <cell r="AK92">
            <v>42964.702615740738</v>
          </cell>
          <cell r="AL92" t="str">
            <v>Nguyen Thai</v>
          </cell>
          <cell r="AM92">
            <v>42968.479479166665</v>
          </cell>
          <cell r="AN92" t="str">
            <v>daniel</v>
          </cell>
        </row>
        <row r="93">
          <cell r="B93" t="str">
            <v>FMSV2017080001</v>
          </cell>
          <cell r="C93" t="str">
            <v>HUE Central Hospital</v>
          </cell>
          <cell r="D93" t="str">
            <v>South</v>
          </cell>
          <cell r="E93" t="str">
            <v>EG-530WR</v>
          </cell>
          <cell r="F93" t="str">
            <v>1G361K924</v>
          </cell>
          <cell r="G93">
            <v>42460</v>
          </cell>
          <cell r="H93">
            <v>42825</v>
          </cell>
          <cell r="I93" t="str">
            <v/>
          </cell>
          <cell r="J93" t="str">
            <v>Completed</v>
          </cell>
          <cell r="K93" t="str">
            <v>FMSV2017030023</v>
          </cell>
          <cell r="L93">
            <v>42899</v>
          </cell>
          <cell r="M93">
            <v>42950.395636574074</v>
          </cell>
          <cell r="N93" t="str">
            <v>Nguyen Thai</v>
          </cell>
          <cell r="O93" t="str">
            <v>Quotation</v>
          </cell>
          <cell r="P93">
            <v>42968.479780092595</v>
          </cell>
          <cell r="Q93">
            <v>42950.396099537036</v>
          </cell>
          <cell r="R93" t="str">
            <v>Nguyen Thai</v>
          </cell>
          <cell r="S93">
            <v>42950.40148148148</v>
          </cell>
          <cell r="T93" t="str">
            <v>Scope was not image &amp; error 20023</v>
          </cell>
          <cell r="U93" t="str">
            <v/>
          </cell>
          <cell r="V93" t="str">
            <v>Minor</v>
          </cell>
          <cell r="W93" t="str">
            <v>VCA.</v>
          </cell>
          <cell r="X93" t="str">
            <v/>
          </cell>
          <cell r="Y93" t="str">
            <v>Nguyen Thai</v>
          </cell>
          <cell r="Z93">
            <v>42964.40483796296</v>
          </cell>
          <cell r="AA93" t="str">
            <v>Nguyen Thai</v>
          </cell>
          <cell r="AB93">
            <v>42964.404745370368</v>
          </cell>
          <cell r="AC93" t="str">
            <v>Nguyen Thai</v>
          </cell>
          <cell r="AD93" t="str">
            <v>Approval</v>
          </cell>
          <cell r="AE93">
            <v>42964.405023148145</v>
          </cell>
          <cell r="AF93">
            <v>42964.702939814815</v>
          </cell>
          <cell r="AG93">
            <v>42964.702881944446</v>
          </cell>
          <cell r="AH93" t="str">
            <v>Nguyen Thai</v>
          </cell>
          <cell r="AI93">
            <v>42964.703020833331</v>
          </cell>
          <cell r="AJ93" t="str">
            <v>Nguyen Thai</v>
          </cell>
          <cell r="AK93">
            <v>42964.7031712963</v>
          </cell>
          <cell r="AL93" t="str">
            <v>Nguyen Thai</v>
          </cell>
          <cell r="AM93">
            <v>42968.479780092595</v>
          </cell>
          <cell r="AN93" t="str">
            <v>daniel</v>
          </cell>
        </row>
        <row r="94">
          <cell r="B94" t="str">
            <v>FMSV2017070029</v>
          </cell>
          <cell r="C94" t="str">
            <v>Hanoi Medical University Hospital</v>
          </cell>
          <cell r="D94" t="str">
            <v>North</v>
          </cell>
          <cell r="E94" t="str">
            <v>EG-600WR</v>
          </cell>
          <cell r="F94" t="str">
            <v>2G391K002</v>
          </cell>
          <cell r="G94">
            <v>42508</v>
          </cell>
          <cell r="H94" t="str">
            <v/>
          </cell>
          <cell r="I94" t="str">
            <v/>
          </cell>
          <cell r="J94" t="str">
            <v>Completed</v>
          </cell>
          <cell r="K94" t="str">
            <v>FMSV2016080009</v>
          </cell>
          <cell r="L94">
            <v>42676</v>
          </cell>
          <cell r="M94">
            <v>42943.466377314813</v>
          </cell>
          <cell r="N94" t="str">
            <v>Son Anh Doan</v>
          </cell>
          <cell r="O94" t="str">
            <v>Repair</v>
          </cell>
          <cell r="P94">
            <v>42968.734837962962</v>
          </cell>
          <cell r="Q94">
            <v>42943.46670138889</v>
          </cell>
          <cell r="R94" t="str">
            <v>Son Anh Doan</v>
          </cell>
          <cell r="S94">
            <v>42944.483414351853</v>
          </cell>
          <cell r="T94" t="str">
            <v/>
          </cell>
          <cell r="U94" t="str">
            <v/>
          </cell>
          <cell r="V94" t="str">
            <v>Minor</v>
          </cell>
          <cell r="W94" t="str">
            <v>NOZ.</v>
          </cell>
          <cell r="X94" t="str">
            <v/>
          </cell>
          <cell r="Y94" t="str">
            <v>Son Anh Doan</v>
          </cell>
          <cell r="Z94">
            <v>42947.474849537037</v>
          </cell>
          <cell r="AA94" t="str">
            <v>Nguyen Thai</v>
          </cell>
          <cell r="AB94">
            <v>42944.487453703703</v>
          </cell>
          <cell r="AC94" t="str">
            <v>Son Anh Doan</v>
          </cell>
          <cell r="AD94" t="str">
            <v>Approval</v>
          </cell>
          <cell r="AE94">
            <v>42947.459907407407</v>
          </cell>
          <cell r="AF94">
            <v>42947.56890046296</v>
          </cell>
          <cell r="AG94">
            <v>42947.568796296298</v>
          </cell>
          <cell r="AH94" t="str">
            <v>Son Anh Doan</v>
          </cell>
          <cell r="AI94">
            <v>42965.347708333335</v>
          </cell>
          <cell r="AJ94" t="str">
            <v>Nguyen Thai</v>
          </cell>
          <cell r="AK94">
            <v>42965.34784722222</v>
          </cell>
          <cell r="AL94" t="str">
            <v>Nguyen Thai</v>
          </cell>
          <cell r="AM94">
            <v>42968.734837962962</v>
          </cell>
          <cell r="AN94" t="str">
            <v>daniel</v>
          </cell>
        </row>
        <row r="95">
          <cell r="B95" t="str">
            <v>FMSV2017080003</v>
          </cell>
          <cell r="C95" t="str">
            <v>Bach Mai Hospital</v>
          </cell>
          <cell r="D95" t="str">
            <v>North</v>
          </cell>
          <cell r="E95" t="str">
            <v>EG-600WR</v>
          </cell>
          <cell r="F95" t="str">
            <v>1G391K368</v>
          </cell>
          <cell r="G95">
            <v>41923</v>
          </cell>
          <cell r="H95" t="str">
            <v/>
          </cell>
          <cell r="I95" t="str">
            <v/>
          </cell>
          <cell r="J95" t="str">
            <v>Completed</v>
          </cell>
          <cell r="K95" t="str">
            <v>FMSV2016070018</v>
          </cell>
          <cell r="L95">
            <v>42802</v>
          </cell>
          <cell r="M95">
            <v>42950.571412037039</v>
          </cell>
          <cell r="N95" t="str">
            <v>Son Anh Doan</v>
          </cell>
          <cell r="O95" t="str">
            <v>Repair</v>
          </cell>
          <cell r="P95">
            <v>42968.735173611109</v>
          </cell>
          <cell r="Q95">
            <v>42950.571689814817</v>
          </cell>
          <cell r="R95" t="str">
            <v>Son Anh Doan</v>
          </cell>
          <cell r="S95">
            <v>42964.436319444445</v>
          </cell>
          <cell r="T95" t="str">
            <v/>
          </cell>
          <cell r="U95" t="str">
            <v/>
          </cell>
          <cell r="V95" t="str">
            <v>Minor</v>
          </cell>
          <cell r="W95" t="str">
            <v>OSA.</v>
          </cell>
          <cell r="X95" t="str">
            <v/>
          </cell>
          <cell r="Y95" t="str">
            <v>Son Anh Doan</v>
          </cell>
          <cell r="Z95">
            <v>42965.353159722225</v>
          </cell>
          <cell r="AA95" t="str">
            <v>Nguyen Thai</v>
          </cell>
          <cell r="AB95">
            <v>42964.444895833331</v>
          </cell>
          <cell r="AC95" t="str">
            <v>Son Anh Doan</v>
          </cell>
          <cell r="AD95" t="str">
            <v>Approval</v>
          </cell>
          <cell r="AE95">
            <v>42965.356064814812</v>
          </cell>
          <cell r="AF95">
            <v>42965.356111111112</v>
          </cell>
          <cell r="AG95">
            <v>42965.355740740742</v>
          </cell>
          <cell r="AH95" t="str">
            <v>Son Anh Doan</v>
          </cell>
          <cell r="AI95">
            <v>42965.417939814812</v>
          </cell>
          <cell r="AJ95" t="str">
            <v>Le Quang Thong</v>
          </cell>
          <cell r="AK95">
            <v>42965.418530092589</v>
          </cell>
          <cell r="AL95" t="str">
            <v>Le Quang Thong</v>
          </cell>
          <cell r="AM95">
            <v>42968.735173611109</v>
          </cell>
          <cell r="AN95" t="str">
            <v>daniel</v>
          </cell>
        </row>
        <row r="96">
          <cell r="B96" t="str">
            <v>FMSV2017080004</v>
          </cell>
          <cell r="C96" t="str">
            <v>Hanoi Medical University Hospital</v>
          </cell>
          <cell r="D96" t="str">
            <v>North</v>
          </cell>
          <cell r="E96" t="str">
            <v>EC-600WI</v>
          </cell>
          <cell r="F96" t="str">
            <v>1C692K517</v>
          </cell>
          <cell r="G96">
            <v>42508</v>
          </cell>
          <cell r="H96" t="str">
            <v/>
          </cell>
          <cell r="I96" t="str">
            <v/>
          </cell>
          <cell r="J96" t="str">
            <v>Completed</v>
          </cell>
          <cell r="K96" t="str">
            <v>FMSV2016120011</v>
          </cell>
          <cell r="L96">
            <v>42726</v>
          </cell>
          <cell r="M96">
            <v>42957.579861111109</v>
          </cell>
          <cell r="N96" t="str">
            <v>Son Anh Doan</v>
          </cell>
          <cell r="O96" t="str">
            <v>Repair</v>
          </cell>
          <cell r="P96">
            <v>42968.735486111109</v>
          </cell>
          <cell r="Q96">
            <v>42957.580127314817</v>
          </cell>
          <cell r="R96" t="str">
            <v>Son Anh Doan</v>
          </cell>
          <cell r="S96">
            <v>42964.458032407405</v>
          </cell>
          <cell r="T96" t="str">
            <v>DWA broken, Customer don't need to replace cracked OBL</v>
          </cell>
          <cell r="U96" t="str">
            <v/>
          </cell>
          <cell r="V96" t="str">
            <v>Minor</v>
          </cell>
          <cell r="W96" t="str">
            <v>DWA.</v>
          </cell>
          <cell r="X96" t="str">
            <v/>
          </cell>
          <cell r="Y96" t="str">
            <v>Son Anh Doan</v>
          </cell>
          <cell r="Z96">
            <v>42965.348368055558</v>
          </cell>
          <cell r="AA96" t="str">
            <v>Nguyen Thai</v>
          </cell>
          <cell r="AB96">
            <v>42964.478738425925</v>
          </cell>
          <cell r="AC96" t="str">
            <v>Son Anh Doan</v>
          </cell>
          <cell r="AD96" t="str">
            <v>Approval</v>
          </cell>
          <cell r="AE96">
            <v>42965.35665509259</v>
          </cell>
          <cell r="AF96">
            <v>42965.356689814813</v>
          </cell>
          <cell r="AG96">
            <v>42965.35659722222</v>
          </cell>
          <cell r="AH96" t="str">
            <v>Son Anh Doan</v>
          </cell>
          <cell r="AI96">
            <v>42965.418715277781</v>
          </cell>
          <cell r="AJ96" t="str">
            <v>Le Quang Thong</v>
          </cell>
          <cell r="AK96">
            <v>42965.418877314813</v>
          </cell>
          <cell r="AL96" t="str">
            <v>Le Quang Thong</v>
          </cell>
          <cell r="AM96">
            <v>42968.735486111109</v>
          </cell>
          <cell r="AN96" t="str">
            <v>daniel</v>
          </cell>
        </row>
        <row r="97">
          <cell r="B97" t="str">
            <v>FMSV2017080007</v>
          </cell>
          <cell r="C97" t="str">
            <v>Hanoi Medical University Hospital</v>
          </cell>
          <cell r="D97" t="str">
            <v>North</v>
          </cell>
          <cell r="E97" t="str">
            <v>EC-600WI</v>
          </cell>
          <cell r="F97" t="str">
            <v>1C692K487</v>
          </cell>
          <cell r="G97">
            <v>42527</v>
          </cell>
          <cell r="H97">
            <v>42892</v>
          </cell>
          <cell r="I97" t="str">
            <v/>
          </cell>
          <cell r="J97" t="str">
            <v>Completed</v>
          </cell>
          <cell r="K97" t="str">
            <v>FMSV2017040009</v>
          </cell>
          <cell r="L97">
            <v>42927</v>
          </cell>
          <cell r="M97">
            <v>42964.475868055553</v>
          </cell>
          <cell r="N97" t="str">
            <v>Son Anh Doan</v>
          </cell>
          <cell r="O97" t="str">
            <v>Repair</v>
          </cell>
          <cell r="P97">
            <v>42968.735902777778</v>
          </cell>
          <cell r="Q97">
            <v>42964.476331018515</v>
          </cell>
          <cell r="R97" t="str">
            <v>Son Anh Doan</v>
          </cell>
          <cell r="S97">
            <v>42964.476458333331</v>
          </cell>
          <cell r="T97" t="str">
            <v/>
          </cell>
          <cell r="U97" t="str">
            <v/>
          </cell>
          <cell r="V97" t="str">
            <v>Minor</v>
          </cell>
          <cell r="W97" t="str">
            <v>WJT.</v>
          </cell>
          <cell r="X97" t="str">
            <v/>
          </cell>
          <cell r="Y97" t="str">
            <v>Son Anh Doan</v>
          </cell>
          <cell r="Z97">
            <v>42965.349409722221</v>
          </cell>
          <cell r="AA97" t="str">
            <v>Nguyen Thai</v>
          </cell>
          <cell r="AB97">
            <v>42964.478206018517</v>
          </cell>
          <cell r="AC97" t="str">
            <v>Son Anh Doan</v>
          </cell>
          <cell r="AD97" t="str">
            <v/>
          </cell>
          <cell r="AE97">
            <v>42965.357141203705</v>
          </cell>
          <cell r="AF97">
            <v>42965.357164351852</v>
          </cell>
          <cell r="AG97">
            <v>42965.357071759259</v>
          </cell>
          <cell r="AH97" t="str">
            <v>Son Anh Doan</v>
          </cell>
          <cell r="AI97">
            <v>42965.419178240743</v>
          </cell>
          <cell r="AJ97" t="str">
            <v>Le Quang Thong</v>
          </cell>
          <cell r="AK97">
            <v>42965.424895833334</v>
          </cell>
          <cell r="AL97" t="str">
            <v>Le Quang Thong</v>
          </cell>
          <cell r="AM97">
            <v>42968.735902777778</v>
          </cell>
          <cell r="AN97" t="str">
            <v>daniel</v>
          </cell>
        </row>
        <row r="98">
          <cell r="B98" t="str">
            <v>FMSV2017060024</v>
          </cell>
          <cell r="C98" t="str">
            <v>FUJIFILM Vietnam Co., Ltd.</v>
          </cell>
          <cell r="D98" t="str">
            <v>Demo</v>
          </cell>
          <cell r="E98" t="str">
            <v>EB-530T</v>
          </cell>
          <cell r="F98" t="str">
            <v>6B084A229</v>
          </cell>
          <cell r="G98">
            <v>41689</v>
          </cell>
          <cell r="H98">
            <v>42054</v>
          </cell>
          <cell r="I98" t="str">
            <v/>
          </cell>
          <cell r="J98" t="str">
            <v>Completed</v>
          </cell>
          <cell r="K98" t="str">
            <v>FMSV2015070006</v>
          </cell>
          <cell r="L98">
            <v>42216</v>
          </cell>
          <cell r="M98">
            <v>42915.638958333337</v>
          </cell>
          <cell r="N98" t="str">
            <v>Nguyen Thai</v>
          </cell>
          <cell r="O98" t="str">
            <v>FOC</v>
          </cell>
          <cell r="P98">
            <v>42968.790173611109</v>
          </cell>
          <cell r="Q98">
            <v>42915.639328703706</v>
          </cell>
          <cell r="R98" t="str">
            <v>Nguyen Thai</v>
          </cell>
          <cell r="S98">
            <v>42915.643287037034</v>
          </cell>
          <cell r="T98" t="str">
            <v>COVER RING is lost</v>
          </cell>
          <cell r="U98" t="str">
            <v/>
          </cell>
          <cell r="V98" t="str">
            <v>Minor</v>
          </cell>
          <cell r="W98" t="str">
            <v>OSA.</v>
          </cell>
          <cell r="X98" t="str">
            <v/>
          </cell>
          <cell r="Y98" t="str">
            <v>Nguyen Thai</v>
          </cell>
          <cell r="Z98">
            <v>42965.439837962964</v>
          </cell>
          <cell r="AA98" t="str">
            <v>Le Quang Thong</v>
          </cell>
          <cell r="AB98">
            <v>42965.439375000002</v>
          </cell>
          <cell r="AC98" t="str">
            <v>Son Anh Doan</v>
          </cell>
          <cell r="AD98" t="str">
            <v>Approval</v>
          </cell>
          <cell r="AE98">
            <v>42965.441030092596</v>
          </cell>
          <cell r="AF98">
            <v>42968.343877314815</v>
          </cell>
          <cell r="AG98">
            <v>42968.343784722223</v>
          </cell>
          <cell r="AH98" t="str">
            <v>Son Anh Doan</v>
          </cell>
          <cell r="AI98">
            <v>42968.344247685185</v>
          </cell>
          <cell r="AJ98" t="str">
            <v>Son Anh Doan</v>
          </cell>
          <cell r="AK98">
            <v>42968.34480324074</v>
          </cell>
          <cell r="AL98" t="str">
            <v>Son Anh Doan</v>
          </cell>
          <cell r="AM98">
            <v>42968.790173611109</v>
          </cell>
          <cell r="AN98" t="str">
            <v>daniel</v>
          </cell>
        </row>
        <row r="99">
          <cell r="B99" t="str">
            <v>FMSV2017060017</v>
          </cell>
          <cell r="C99" t="str">
            <v>Hanoi Medical University Hospital</v>
          </cell>
          <cell r="D99" t="str">
            <v>North</v>
          </cell>
          <cell r="E99" t="str">
            <v>EG-600WR</v>
          </cell>
          <cell r="F99" t="str">
            <v>2G391K084</v>
          </cell>
          <cell r="G99">
            <v>42527</v>
          </cell>
          <cell r="H99">
            <v>42892</v>
          </cell>
          <cell r="I99" t="str">
            <v/>
          </cell>
          <cell r="J99" t="str">
            <v>Completed</v>
          </cell>
          <cell r="K99" t="str">
            <v>FMSV2017030004</v>
          </cell>
          <cell r="L99">
            <v>42801</v>
          </cell>
          <cell r="M99">
            <v>42913.450613425928</v>
          </cell>
          <cell r="N99" t="str">
            <v>Le Quang Thong</v>
          </cell>
          <cell r="O99" t="str">
            <v>Major repair</v>
          </cell>
          <cell r="P99">
            <v>42968.790393518517</v>
          </cell>
          <cell r="Q99">
            <v>42915.345821759256</v>
          </cell>
          <cell r="R99" t="str">
            <v>Le Quang Thong</v>
          </cell>
          <cell r="S99">
            <v>42965.456122685187</v>
          </cell>
          <cell r="T99" t="str">
            <v xml:space="preserve">VCA is broken. </v>
          </cell>
          <cell r="U99" t="str">
            <v/>
          </cell>
          <cell r="V99" t="str">
            <v>Minor</v>
          </cell>
          <cell r="W99" t="str">
            <v>VCA.</v>
          </cell>
          <cell r="X99" t="str">
            <v/>
          </cell>
          <cell r="Y99" t="str">
            <v>Le Quang Thong</v>
          </cell>
          <cell r="Z99">
            <v>42965.456990740742</v>
          </cell>
          <cell r="AA99" t="str">
            <v>Le Quang Thong</v>
          </cell>
          <cell r="AB99">
            <v>42965.456388888888</v>
          </cell>
          <cell r="AC99" t="str">
            <v>Le Quang Thong</v>
          </cell>
          <cell r="AD99" t="str">
            <v>Approval</v>
          </cell>
          <cell r="AE99">
            <v>42965.457199074073</v>
          </cell>
          <cell r="AF99">
            <v>42968.347824074073</v>
          </cell>
          <cell r="AG99">
            <v>42968.347685185188</v>
          </cell>
          <cell r="AH99" t="str">
            <v>Le Quang Thong</v>
          </cell>
          <cell r="AI99">
            <v>42968.347905092596</v>
          </cell>
          <cell r="AJ99" t="str">
            <v>Le Quang Thong</v>
          </cell>
          <cell r="AK99">
            <v>42968.348090277781</v>
          </cell>
          <cell r="AL99" t="str">
            <v>Le Quang Thong</v>
          </cell>
          <cell r="AM99">
            <v>42968.790393518517</v>
          </cell>
          <cell r="AN99" t="str">
            <v>daniel</v>
          </cell>
        </row>
        <row r="100">
          <cell r="B100" t="str">
            <v>FMSV2017030021</v>
          </cell>
          <cell r="C100" t="str">
            <v>Bac Giang Hospital</v>
          </cell>
          <cell r="D100" t="str">
            <v>North</v>
          </cell>
          <cell r="E100" t="str">
            <v>EG-250WR5</v>
          </cell>
          <cell r="F100" t="str">
            <v>RG202A478</v>
          </cell>
          <cell r="G100">
            <v>40796</v>
          </cell>
          <cell r="H100">
            <v>41162</v>
          </cell>
          <cell r="I100" t="str">
            <v/>
          </cell>
          <cell r="J100" t="str">
            <v>Completed</v>
          </cell>
          <cell r="K100" t="str">
            <v>FMSV2016060013</v>
          </cell>
          <cell r="L100">
            <v>42621</v>
          </cell>
          <cell r="M100">
            <v>42804.72111111111</v>
          </cell>
          <cell r="N100" t="str">
            <v>Nguyen Thai</v>
          </cell>
          <cell r="O100" t="str">
            <v/>
          </cell>
          <cell r="P100">
            <v>42975.435428240744</v>
          </cell>
          <cell r="Q100">
            <v>42804.722962962966</v>
          </cell>
          <cell r="R100" t="str">
            <v>Nguyen Thai</v>
          </cell>
          <cell r="S100">
            <v>42842.622731481482</v>
          </cell>
          <cell r="T100" t="str">
            <v>FSA &amp; FCT were deformed by end user</v>
          </cell>
          <cell r="U100" t="str">
            <v/>
          </cell>
          <cell r="V100" t="str">
            <v>Major</v>
          </cell>
          <cell r="W100" t="str">
            <v>FSA.</v>
          </cell>
          <cell r="X100" t="str">
            <v/>
          </cell>
          <cell r="Y100" t="str">
            <v>Nguyen Thai</v>
          </cell>
          <cell r="Z100">
            <v>42971.404710648145</v>
          </cell>
          <cell r="AA100" t="str">
            <v>Nguyen Thai</v>
          </cell>
          <cell r="AB100">
            <v>42842.623831018522</v>
          </cell>
          <cell r="AC100" t="str">
            <v>Nguyen Thai</v>
          </cell>
          <cell r="AD100" t="str">
            <v>Decline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>
            <v>42971.404918981483</v>
          </cell>
          <cell r="AL100" t="str">
            <v>Nguyen Thai</v>
          </cell>
          <cell r="AM100">
            <v>42975.435428240744</v>
          </cell>
          <cell r="AN100" t="str">
            <v>daniel</v>
          </cell>
        </row>
        <row r="101">
          <cell r="B101" t="str">
            <v>FMSV2017040020</v>
          </cell>
          <cell r="C101" t="str">
            <v>Bach Mai Hospital</v>
          </cell>
          <cell r="D101" t="str">
            <v>North</v>
          </cell>
          <cell r="E101" t="str">
            <v>EG-530NW</v>
          </cell>
          <cell r="F101" t="str">
            <v>1G366K041</v>
          </cell>
          <cell r="G101">
            <v>41849</v>
          </cell>
          <cell r="H101" t="str">
            <v/>
          </cell>
          <cell r="I101" t="str">
            <v/>
          </cell>
          <cell r="J101" t="str">
            <v>Completed</v>
          </cell>
          <cell r="K101" t="str">
            <v/>
          </cell>
          <cell r="L101" t="str">
            <v/>
          </cell>
          <cell r="M101">
            <v>42852.589687500003</v>
          </cell>
          <cell r="N101" t="str">
            <v>Nguyen Thai</v>
          </cell>
          <cell r="O101" t="str">
            <v>NAGOYA</v>
          </cell>
          <cell r="P101">
            <v>42975.435752314814</v>
          </cell>
          <cell r="Q101">
            <v>42852.594039351854</v>
          </cell>
          <cell r="R101" t="str">
            <v>Nguyen Thai</v>
          </cell>
          <cell r="S101">
            <v>42852.598715277774</v>
          </cell>
          <cell r="T101" t="str">
            <v/>
          </cell>
          <cell r="U101" t="str">
            <v/>
          </cell>
          <cell r="V101" t="str">
            <v>Major</v>
          </cell>
          <cell r="W101" t="str">
            <v>ISA.</v>
          </cell>
          <cell r="X101" t="str">
            <v/>
          </cell>
          <cell r="Y101" t="str">
            <v>Nguyen Thai</v>
          </cell>
          <cell r="Z101">
            <v>42965.452789351853</v>
          </cell>
          <cell r="AA101" t="str">
            <v>Le Quang Thong</v>
          </cell>
          <cell r="AB101">
            <v>42965.452499999999</v>
          </cell>
          <cell r="AC101" t="str">
            <v>Le Quang Thong</v>
          </cell>
          <cell r="AD101" t="str">
            <v>Approval</v>
          </cell>
          <cell r="AE101">
            <v>42965.452997685185</v>
          </cell>
          <cell r="AF101">
            <v>42971.351481481484</v>
          </cell>
          <cell r="AG101">
            <v>42971.351412037038</v>
          </cell>
          <cell r="AH101" t="str">
            <v>Le Quang Thong</v>
          </cell>
          <cell r="AI101">
            <v>42971.372974537036</v>
          </cell>
          <cell r="AJ101" t="str">
            <v>Nguyen Thai</v>
          </cell>
          <cell r="AK101">
            <v>42971.373136574075</v>
          </cell>
          <cell r="AL101" t="str">
            <v>Nguyen Thai</v>
          </cell>
          <cell r="AM101">
            <v>42975.435752314814</v>
          </cell>
          <cell r="AN101" t="str">
            <v>daniel</v>
          </cell>
        </row>
        <row r="102">
          <cell r="B102" t="str">
            <v>FMSV2017050008</v>
          </cell>
          <cell r="C102" t="str">
            <v>Tuyen Quang Hospital</v>
          </cell>
          <cell r="D102" t="str">
            <v>North</v>
          </cell>
          <cell r="E102" t="str">
            <v>EG-530WR</v>
          </cell>
          <cell r="F102" t="str">
            <v>2G361K735</v>
          </cell>
          <cell r="G102">
            <v>42700</v>
          </cell>
          <cell r="H102">
            <v>43065</v>
          </cell>
          <cell r="I102" t="str">
            <v/>
          </cell>
          <cell r="J102" t="str">
            <v>Completed</v>
          </cell>
          <cell r="K102" t="str">
            <v/>
          </cell>
          <cell r="L102" t="str">
            <v/>
          </cell>
          <cell r="M102">
            <v>42878.637557870374</v>
          </cell>
          <cell r="N102" t="str">
            <v>Nguyen Thai</v>
          </cell>
          <cell r="O102" t="str">
            <v>Warranty-FFVN-1705012=Image has rainbow shadows.</v>
          </cell>
          <cell r="P102">
            <v>42975.436030092591</v>
          </cell>
          <cell r="Q102">
            <v>42878.665081018517</v>
          </cell>
          <cell r="R102" t="str">
            <v>Nguyen Thai</v>
          </cell>
          <cell r="S102">
            <v>42880.625300925924</v>
          </cell>
          <cell r="T102" t="str">
            <v>The rainbow appeared on endoscopic image</v>
          </cell>
          <cell r="U102" t="str">
            <v/>
          </cell>
          <cell r="V102" t="str">
            <v>Major</v>
          </cell>
          <cell r="W102" t="str">
            <v>CHA.</v>
          </cell>
          <cell r="X102" t="str">
            <v/>
          </cell>
          <cell r="Y102" t="str">
            <v>Nguyen Thai</v>
          </cell>
          <cell r="Z102">
            <v>42937.399236111109</v>
          </cell>
          <cell r="AA102" t="str">
            <v>Nguyen Thai</v>
          </cell>
          <cell r="AB102">
            <v>42937.399039351854</v>
          </cell>
          <cell r="AC102" t="str">
            <v>Nguyen Thai</v>
          </cell>
          <cell r="AD102" t="str">
            <v>Approval</v>
          </cell>
          <cell r="AE102">
            <v>42964.558194444442</v>
          </cell>
          <cell r="AF102">
            <v>42969.36010416667</v>
          </cell>
          <cell r="AG102">
            <v>42969.360173611109</v>
          </cell>
          <cell r="AH102" t="str">
            <v>hoang</v>
          </cell>
          <cell r="AI102">
            <v>42971.371168981481</v>
          </cell>
          <cell r="AJ102" t="str">
            <v>Nguyen Thai</v>
          </cell>
          <cell r="AK102">
            <v>42971.371377314812</v>
          </cell>
          <cell r="AL102" t="str">
            <v>Nguyen Thai</v>
          </cell>
          <cell r="AM102">
            <v>42975.436030092591</v>
          </cell>
          <cell r="AN102" t="str">
            <v>daniel</v>
          </cell>
        </row>
        <row r="103">
          <cell r="B103" t="str">
            <v>FMSV2017070005</v>
          </cell>
          <cell r="C103" t="str">
            <v>Thang Long Hospital</v>
          </cell>
          <cell r="D103" t="str">
            <v>South</v>
          </cell>
          <cell r="E103" t="str">
            <v>EG-201FP</v>
          </cell>
          <cell r="F103" t="str">
            <v>RG229D428</v>
          </cell>
          <cell r="G103" t="str">
            <v/>
          </cell>
          <cell r="H103">
            <v>42895</v>
          </cell>
          <cell r="I103" t="str">
            <v/>
          </cell>
          <cell r="J103" t="str">
            <v>Completed</v>
          </cell>
          <cell r="K103" t="str">
            <v/>
          </cell>
          <cell r="L103" t="str">
            <v/>
          </cell>
          <cell r="M103">
            <v>42930.669745370367</v>
          </cell>
          <cell r="N103" t="str">
            <v>Nguyen Thai</v>
          </cell>
          <cell r="O103" t="str">
            <v>chargeable repair</v>
          </cell>
          <cell r="P103">
            <v>42975.436180555553</v>
          </cell>
          <cell r="Q103">
            <v>42930.671388888892</v>
          </cell>
          <cell r="R103" t="str">
            <v>Nguyen Thai</v>
          </cell>
          <cell r="S103">
            <v>42930.676631944443</v>
          </cell>
          <cell r="T103" t="str">
            <v>No image</v>
          </cell>
          <cell r="U103" t="str">
            <v/>
          </cell>
          <cell r="V103" t="str">
            <v>Major</v>
          </cell>
          <cell r="W103" t="str">
            <v>CHA.</v>
          </cell>
          <cell r="X103" t="str">
            <v/>
          </cell>
          <cell r="Y103" t="str">
            <v>Nguyen Thai</v>
          </cell>
          <cell r="Z103">
            <v>42971.353310185186</v>
          </cell>
          <cell r="AA103" t="str">
            <v>Nguyen Thai</v>
          </cell>
          <cell r="AB103">
            <v>42971.353194444448</v>
          </cell>
          <cell r="AC103" t="str">
            <v>Nguyen Thai</v>
          </cell>
          <cell r="AD103" t="str">
            <v>Cancel</v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>
            <v>42971.353449074071</v>
          </cell>
          <cell r="AL103" t="str">
            <v>Nguyen Thai</v>
          </cell>
          <cell r="AM103">
            <v>42975.436180555553</v>
          </cell>
          <cell r="AN103" t="str">
            <v>daniel</v>
          </cell>
        </row>
        <row r="104">
          <cell r="B104" t="str">
            <v>FMSV2017070008</v>
          </cell>
          <cell r="C104" t="str">
            <v>Hue University of Medicine and Pharmacy - Ginec</v>
          </cell>
          <cell r="D104" t="str">
            <v>South</v>
          </cell>
          <cell r="E104" t="str">
            <v>EG-530UR2</v>
          </cell>
          <cell r="F104" t="str">
            <v>RU039A058</v>
          </cell>
          <cell r="G104">
            <v>41589</v>
          </cell>
          <cell r="H104" t="str">
            <v/>
          </cell>
          <cell r="I104" t="str">
            <v/>
          </cell>
          <cell r="J104" t="str">
            <v>Completed</v>
          </cell>
          <cell r="K104" t="str">
            <v>FMSV2016110004</v>
          </cell>
          <cell r="L104">
            <v>42870</v>
          </cell>
          <cell r="M104">
            <v>42936.423657407409</v>
          </cell>
          <cell r="N104" t="str">
            <v>Le Quang Thong</v>
          </cell>
          <cell r="O104" t="str">
            <v>leaked</v>
          </cell>
          <cell r="P104">
            <v>42975.436435185184</v>
          </cell>
          <cell r="Q104">
            <v>42936.424062500002</v>
          </cell>
          <cell r="R104" t="str">
            <v>Le Quang Thong</v>
          </cell>
          <cell r="S104">
            <v>42971.700856481482</v>
          </cell>
          <cell r="T104" t="str">
            <v/>
          </cell>
          <cell r="U104" t="str">
            <v/>
          </cell>
          <cell r="V104" t="str">
            <v>Minor</v>
          </cell>
          <cell r="W104" t="str">
            <v>Others</v>
          </cell>
          <cell r="X104" t="str">
            <v/>
          </cell>
          <cell r="Y104" t="str">
            <v>Nguyen Thai</v>
          </cell>
          <cell r="Z104">
            <v>42971.702372685184</v>
          </cell>
          <cell r="AA104" t="str">
            <v>Nguyen Thai</v>
          </cell>
          <cell r="AB104">
            <v>42971.702303240738</v>
          </cell>
          <cell r="AC104" t="str">
            <v>Nguyen Thai</v>
          </cell>
          <cell r="AD104" t="str">
            <v>Approval</v>
          </cell>
          <cell r="AE104">
            <v>42971.702523148146</v>
          </cell>
          <cell r="AF104">
            <v>42971.702534722222</v>
          </cell>
          <cell r="AG104">
            <v>42971.702488425923</v>
          </cell>
          <cell r="AH104" t="str">
            <v>Nguyen Thai</v>
          </cell>
          <cell r="AI104">
            <v>42971.702581018515</v>
          </cell>
          <cell r="AJ104" t="str">
            <v>Nguyen Thai</v>
          </cell>
          <cell r="AK104">
            <v>42971.70275462963</v>
          </cell>
          <cell r="AL104" t="str">
            <v>Nguyen Thai</v>
          </cell>
          <cell r="AM104">
            <v>42975.436435185184</v>
          </cell>
          <cell r="AN104" t="str">
            <v>daniel</v>
          </cell>
        </row>
        <row r="105">
          <cell r="B105" t="str">
            <v>FMSV2017070009</v>
          </cell>
          <cell r="C105" t="str">
            <v>Hue University of Medicine and Pharmacy - Ginec</v>
          </cell>
          <cell r="D105" t="str">
            <v>South</v>
          </cell>
          <cell r="E105" t="str">
            <v>EG-530NW</v>
          </cell>
          <cell r="F105" t="str">
            <v>2G366D118</v>
          </cell>
          <cell r="G105">
            <v>41589</v>
          </cell>
          <cell r="H105" t="str">
            <v/>
          </cell>
          <cell r="I105" t="str">
            <v/>
          </cell>
          <cell r="J105" t="str">
            <v>Completed</v>
          </cell>
          <cell r="K105" t="str">
            <v>FMSV2016070030</v>
          </cell>
          <cell r="L105">
            <v>42606</v>
          </cell>
          <cell r="M105">
            <v>42936.569456018522</v>
          </cell>
          <cell r="N105" t="str">
            <v>Le Quang Thong</v>
          </cell>
          <cell r="O105" t="str">
            <v>leaked</v>
          </cell>
          <cell r="P105">
            <v>42975.436666666668</v>
          </cell>
          <cell r="Q105">
            <v>42936.569803240738</v>
          </cell>
          <cell r="R105" t="str">
            <v>Le Quang Thong</v>
          </cell>
          <cell r="S105">
            <v>42951.454467592594</v>
          </cell>
          <cell r="T105" t="str">
            <v>RBS is leaked</v>
          </cell>
          <cell r="U105" t="str">
            <v/>
          </cell>
          <cell r="V105" t="str">
            <v>Minor</v>
          </cell>
          <cell r="W105" t="str">
            <v>RBS.</v>
          </cell>
          <cell r="X105" t="str">
            <v/>
          </cell>
          <cell r="Y105" t="str">
            <v>Nguyen Thai</v>
          </cell>
          <cell r="Z105">
            <v>42969.359895833331</v>
          </cell>
          <cell r="AA105" t="str">
            <v>Nguyen Thai</v>
          </cell>
          <cell r="AB105">
            <v>42969.359780092593</v>
          </cell>
          <cell r="AC105" t="str">
            <v>Nguyen Thai</v>
          </cell>
          <cell r="AD105" t="str">
            <v>Approval</v>
          </cell>
          <cell r="AE105">
            <v>42969.360023148147</v>
          </cell>
          <cell r="AF105">
            <v>42971.707951388889</v>
          </cell>
          <cell r="AG105">
            <v>42971.707905092589</v>
          </cell>
          <cell r="AH105" t="str">
            <v>Nguyen Thai</v>
          </cell>
          <cell r="AI105">
            <v>42971.708009259259</v>
          </cell>
          <cell r="AJ105" t="str">
            <v>Nguyen Thai</v>
          </cell>
          <cell r="AK105">
            <v>42971.708148148151</v>
          </cell>
          <cell r="AL105" t="str">
            <v>Nguyen Thai</v>
          </cell>
          <cell r="AM105">
            <v>42975.436666666668</v>
          </cell>
          <cell r="AN105" t="str">
            <v>daniel</v>
          </cell>
        </row>
        <row r="106">
          <cell r="B106" t="str">
            <v>FMSV2017080005</v>
          </cell>
          <cell r="C106" t="str">
            <v>Van Hanh Hospital</v>
          </cell>
          <cell r="D106" t="str">
            <v>South</v>
          </cell>
          <cell r="E106" t="str">
            <v>EC-201WL</v>
          </cell>
          <cell r="F106" t="str">
            <v>RC323A218</v>
          </cell>
          <cell r="G106">
            <v>42356</v>
          </cell>
          <cell r="H106">
            <v>42721</v>
          </cell>
          <cell r="I106" t="str">
            <v/>
          </cell>
          <cell r="J106" t="str">
            <v>Completed</v>
          </cell>
          <cell r="K106" t="str">
            <v>FMSV2016090016</v>
          </cell>
          <cell r="L106">
            <v>42640</v>
          </cell>
          <cell r="M106">
            <v>42957.695787037039</v>
          </cell>
          <cell r="N106" t="str">
            <v>hoang</v>
          </cell>
          <cell r="O106" t="str">
            <v>NA</v>
          </cell>
          <cell r="P106">
            <v>42975.436944444446</v>
          </cell>
          <cell r="Q106">
            <v>42957.697916666664</v>
          </cell>
          <cell r="R106" t="str">
            <v>hoang</v>
          </cell>
          <cell r="S106">
            <v>42957.720324074071</v>
          </cell>
          <cell r="T106" t="str">
            <v>Drum wire U-D is broken</v>
          </cell>
          <cell r="U106" t="str">
            <v/>
          </cell>
          <cell r="V106" t="str">
            <v>Minor</v>
          </cell>
          <cell r="W106" t="str">
            <v>DWA.</v>
          </cell>
          <cell r="X106" t="str">
            <v/>
          </cell>
          <cell r="Y106" t="str">
            <v>hoang</v>
          </cell>
          <cell r="Z106">
            <v>42965.474618055552</v>
          </cell>
          <cell r="AA106" t="str">
            <v>Le Quang Thong</v>
          </cell>
          <cell r="AB106">
            <v>42965.474363425928</v>
          </cell>
          <cell r="AC106" t="str">
            <v>Le Quang Thong</v>
          </cell>
          <cell r="AD106" t="str">
            <v>Approval</v>
          </cell>
          <cell r="AE106">
            <v>42969.359039351853</v>
          </cell>
          <cell r="AF106">
            <v>42971.335173611114</v>
          </cell>
          <cell r="AG106">
            <v>42971.335185185184</v>
          </cell>
          <cell r="AH106" t="str">
            <v>hoang</v>
          </cell>
          <cell r="AI106">
            <v>42971.352349537039</v>
          </cell>
          <cell r="AJ106" t="str">
            <v>Nguyen Thai</v>
          </cell>
          <cell r="AK106">
            <v>42971.352569444447</v>
          </cell>
          <cell r="AL106" t="str">
            <v>Nguyen Thai</v>
          </cell>
          <cell r="AM106">
            <v>42975.436944444446</v>
          </cell>
          <cell r="AN106" t="str">
            <v>daniel</v>
          </cell>
        </row>
        <row r="107">
          <cell r="B107" t="str">
            <v>FMSV2017080009</v>
          </cell>
          <cell r="C107" t="str">
            <v>No 10 medic (VAN PHUC HOSPITAL)</v>
          </cell>
          <cell r="D107" t="str">
            <v>South</v>
          </cell>
          <cell r="E107" t="str">
            <v>EG-530NW</v>
          </cell>
          <cell r="F107" t="str">
            <v>1G366D054</v>
          </cell>
          <cell r="G107">
            <v>41183</v>
          </cell>
          <cell r="H107">
            <v>41548</v>
          </cell>
          <cell r="I107" t="str">
            <v/>
          </cell>
          <cell r="J107" t="str">
            <v>Completed</v>
          </cell>
          <cell r="K107" t="str">
            <v>FMSV2016100008</v>
          </cell>
          <cell r="L107">
            <v>42676</v>
          </cell>
          <cell r="M107">
            <v>42965.579895833333</v>
          </cell>
          <cell r="N107" t="str">
            <v>Le Quang Thong</v>
          </cell>
          <cell r="O107" t="str">
            <v>.</v>
          </cell>
          <cell r="P107">
            <v>42975.437141203707</v>
          </cell>
          <cell r="Q107">
            <v>42965.580208333333</v>
          </cell>
          <cell r="R107" t="str">
            <v>Le Quang Thong</v>
          </cell>
          <cell r="S107">
            <v>42965.604803240742</v>
          </cell>
          <cell r="T107" t="str">
            <v>1. FSA WAS DEFORMED AT 20 &amp; 60 CM FROM DTA_x000D_
2. DOWN BENDING WIRE IS BROKEN_x000D_
3. FCT IS RESTRICTED_x000D_
4. LEAKED</v>
          </cell>
          <cell r="U107" t="str">
            <v/>
          </cell>
          <cell r="V107" t="str">
            <v>Major</v>
          </cell>
          <cell r="W107" t="str">
            <v>FSA. BSA. ISA.</v>
          </cell>
          <cell r="X107" t="str">
            <v/>
          </cell>
          <cell r="Y107" t="str">
            <v>Le Quang Thong</v>
          </cell>
          <cell r="Z107">
            <v>42972.359525462962</v>
          </cell>
          <cell r="AA107" t="str">
            <v>Nguyen Thai</v>
          </cell>
          <cell r="AB107">
            <v>42972.3594212963</v>
          </cell>
          <cell r="AC107" t="str">
            <v>Nguyen Thai</v>
          </cell>
          <cell r="AD107" t="str">
            <v>Cancel</v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>
            <v>42972.359629629631</v>
          </cell>
          <cell r="AL107" t="str">
            <v>Nguyen Thai</v>
          </cell>
          <cell r="AM107">
            <v>42975.437141203707</v>
          </cell>
          <cell r="AN107" t="str">
            <v>daniel</v>
          </cell>
        </row>
        <row r="108">
          <cell r="B108" t="str">
            <v>FMSV2017080010</v>
          </cell>
          <cell r="C108" t="str">
            <v>Hue University of Medicine and Pharmacy - Ginec</v>
          </cell>
          <cell r="D108" t="str">
            <v>South</v>
          </cell>
          <cell r="E108" t="str">
            <v>EG-530CT</v>
          </cell>
          <cell r="F108" t="str">
            <v>4G375A101</v>
          </cell>
          <cell r="G108">
            <v>41589</v>
          </cell>
          <cell r="H108" t="str">
            <v/>
          </cell>
          <cell r="I108" t="str">
            <v/>
          </cell>
          <cell r="J108" t="str">
            <v>Completed</v>
          </cell>
          <cell r="K108" t="str">
            <v>FMSV2016060003</v>
          </cell>
          <cell r="L108">
            <v>42585</v>
          </cell>
          <cell r="M108">
            <v>42968.619432870371</v>
          </cell>
          <cell r="N108" t="str">
            <v>Le Quang Thong</v>
          </cell>
          <cell r="O108" t="str">
            <v>.</v>
          </cell>
          <cell r="P108">
            <v>42975.437361111108</v>
          </cell>
          <cell r="Q108">
            <v>42968.620162037034</v>
          </cell>
          <cell r="R108" t="str">
            <v>Le Quang Thong</v>
          </cell>
          <cell r="S108">
            <v>42968.623171296298</v>
          </cell>
          <cell r="T108" t="str">
            <v>U/D BSA WIRES ARE LOOSEN</v>
          </cell>
          <cell r="U108" t="str">
            <v/>
          </cell>
          <cell r="V108" t="str">
            <v>Minor</v>
          </cell>
          <cell r="W108" t="str">
            <v>OSA.</v>
          </cell>
          <cell r="X108" t="str">
            <v/>
          </cell>
          <cell r="Y108" t="str">
            <v>Le Quang Thong</v>
          </cell>
          <cell r="Z108">
            <v>42968.624085648145</v>
          </cell>
          <cell r="AA108" t="str">
            <v>Le Quang Thong</v>
          </cell>
          <cell r="AB108">
            <v>42968.623287037037</v>
          </cell>
          <cell r="AC108" t="str">
            <v>Le Quang Thong</v>
          </cell>
          <cell r="AD108" t="str">
            <v>Approval</v>
          </cell>
          <cell r="AE108">
            <v>42969.364340277774</v>
          </cell>
          <cell r="AF108">
            <v>42971.354027777779</v>
          </cell>
          <cell r="AG108">
            <v>42971.353958333333</v>
          </cell>
          <cell r="AH108" t="str">
            <v>Nguyen Thai</v>
          </cell>
          <cell r="AI108">
            <v>42971.35434027778</v>
          </cell>
          <cell r="AJ108" t="str">
            <v>Nguyen Thai</v>
          </cell>
          <cell r="AK108">
            <v>42971.35465277778</v>
          </cell>
          <cell r="AL108" t="str">
            <v>Nguyen Thai</v>
          </cell>
          <cell r="AM108">
            <v>42975.437361111108</v>
          </cell>
          <cell r="AN108" t="str">
            <v>daniel</v>
          </cell>
        </row>
        <row r="109">
          <cell r="B109" t="str">
            <v>FMSV2017080011</v>
          </cell>
          <cell r="C109" t="str">
            <v>Dong Nai Pediatric Hospital</v>
          </cell>
          <cell r="D109" t="str">
            <v>South</v>
          </cell>
          <cell r="E109" t="str">
            <v>EG-530NW</v>
          </cell>
          <cell r="F109" t="str">
            <v>1G366D061</v>
          </cell>
          <cell r="G109">
            <v>40990</v>
          </cell>
          <cell r="H109" t="str">
            <v/>
          </cell>
          <cell r="I109" t="str">
            <v/>
          </cell>
          <cell r="J109" t="str">
            <v>Completed</v>
          </cell>
          <cell r="K109" t="str">
            <v>FMSV2014030001</v>
          </cell>
          <cell r="L109">
            <v>41745</v>
          </cell>
          <cell r="M109">
            <v>42968.644270833334</v>
          </cell>
          <cell r="N109" t="str">
            <v>Nguyen Thai</v>
          </cell>
          <cell r="O109" t="str">
            <v>Quotation</v>
          </cell>
          <cell r="P109">
            <v>42975.437592592592</v>
          </cell>
          <cell r="Q109">
            <v>42968.645439814813</v>
          </cell>
          <cell r="R109" t="str">
            <v>Nguyen Thai</v>
          </cell>
          <cell r="S109">
            <v>42968.647106481483</v>
          </cell>
          <cell r="T109" t="str">
            <v>No image</v>
          </cell>
          <cell r="U109" t="str">
            <v/>
          </cell>
          <cell r="V109" t="str">
            <v>Major</v>
          </cell>
          <cell r="W109" t="str">
            <v>ISA.</v>
          </cell>
          <cell r="X109" t="str">
            <v/>
          </cell>
          <cell r="Y109" t="str">
            <v>Nguyen Thai</v>
          </cell>
          <cell r="Z109">
            <v>42968.648553240739</v>
          </cell>
          <cell r="AA109" t="str">
            <v>Nguyen Thai</v>
          </cell>
          <cell r="AB109">
            <v>42968.648333333331</v>
          </cell>
          <cell r="AC109" t="str">
            <v>Nguyen Thai</v>
          </cell>
          <cell r="AD109" t="str">
            <v>Approval</v>
          </cell>
          <cell r="AE109">
            <v>42968.649224537039</v>
          </cell>
          <cell r="AF109">
            <v>42971.355914351851</v>
          </cell>
          <cell r="AG109">
            <v>42971.355868055558</v>
          </cell>
          <cell r="AH109" t="str">
            <v>Nguyen Thai</v>
          </cell>
          <cell r="AI109">
            <v>42971.356238425928</v>
          </cell>
          <cell r="AJ109" t="str">
            <v>Nguyen Thai</v>
          </cell>
          <cell r="AK109">
            <v>42971.356342592589</v>
          </cell>
          <cell r="AL109" t="str">
            <v>Nguyen Thai</v>
          </cell>
          <cell r="AM109">
            <v>42975.437592592592</v>
          </cell>
          <cell r="AN109" t="str">
            <v>daniel</v>
          </cell>
        </row>
        <row r="110">
          <cell r="B110" t="str">
            <v>FMSV2017080006</v>
          </cell>
          <cell r="C110" t="str">
            <v>Hoan My Sai Gon Premier Hospital</v>
          </cell>
          <cell r="D110" t="str">
            <v>South</v>
          </cell>
          <cell r="E110" t="str">
            <v>EG-530WR</v>
          </cell>
          <cell r="F110" t="str">
            <v>2G361K911</v>
          </cell>
          <cell r="G110" t="str">
            <v/>
          </cell>
          <cell r="H110">
            <v>43319</v>
          </cell>
          <cell r="I110" t="str">
            <v/>
          </cell>
          <cell r="J110" t="str">
            <v>Completed</v>
          </cell>
          <cell r="K110" t="str">
            <v/>
          </cell>
          <cell r="L110" t="str">
            <v/>
          </cell>
          <cell r="M110">
            <v>42963.633819444447</v>
          </cell>
          <cell r="N110" t="str">
            <v>Son Anh Doan</v>
          </cell>
          <cell r="O110" t="str">
            <v>WTY-FFVN-1708031-Black-spot in CHA &amp; FCT leak when bending.</v>
          </cell>
          <cell r="P110">
            <v>42985.449108796296</v>
          </cell>
          <cell r="Q110">
            <v>42963.634953703702</v>
          </cell>
          <cell r="R110" t="str">
            <v>Son Anh Doan</v>
          </cell>
          <cell r="S110">
            <v>42968.656782407408</v>
          </cell>
          <cell r="T110" t="str">
            <v>Black spot at 7' position &amp; stain_x000D_
Scope leaked</v>
          </cell>
          <cell r="U110">
            <v>523</v>
          </cell>
          <cell r="V110" t="str">
            <v>Major</v>
          </cell>
          <cell r="W110" t="str">
            <v>ISA.</v>
          </cell>
          <cell r="X110" t="str">
            <v>Suspected FCT dislocated from DTA pipe.</v>
          </cell>
          <cell r="Y110" t="str">
            <v>Nguyen Thai</v>
          </cell>
          <cell r="Z110">
            <v>42975.627881944441</v>
          </cell>
          <cell r="AA110" t="str">
            <v>Son Anh Doan</v>
          </cell>
          <cell r="AB110">
            <v>42975.626921296294</v>
          </cell>
          <cell r="AC110" t="str">
            <v>Son Anh Doan</v>
          </cell>
          <cell r="AD110" t="str">
            <v>Approval</v>
          </cell>
          <cell r="AE110">
            <v>42977.337870370371</v>
          </cell>
          <cell r="AF110">
            <v>42979.631666666668</v>
          </cell>
          <cell r="AG110">
            <v>42979.631712962961</v>
          </cell>
          <cell r="AH110" t="str">
            <v>hoang</v>
          </cell>
          <cell r="AI110">
            <v>42983.704942129632</v>
          </cell>
          <cell r="AJ110" t="str">
            <v>hoang</v>
          </cell>
          <cell r="AK110">
            <v>42983.71162037037</v>
          </cell>
          <cell r="AL110" t="str">
            <v>hoang</v>
          </cell>
          <cell r="AM110">
            <v>42985.449108796296</v>
          </cell>
          <cell r="AN110" t="str">
            <v>daniel</v>
          </cell>
        </row>
        <row r="111">
          <cell r="B111" t="str">
            <v>FMSV2017030006</v>
          </cell>
          <cell r="C111" t="str">
            <v>Bach Mai Hospital</v>
          </cell>
          <cell r="D111" t="str">
            <v>North</v>
          </cell>
          <cell r="E111" t="str">
            <v>ED-530XT</v>
          </cell>
          <cell r="F111" t="str">
            <v>1D102K035</v>
          </cell>
          <cell r="G111">
            <v>41849</v>
          </cell>
          <cell r="H111" t="str">
            <v/>
          </cell>
          <cell r="I111" t="str">
            <v/>
          </cell>
          <cell r="J111" t="str">
            <v>Completed</v>
          </cell>
          <cell r="K111" t="str">
            <v>FMSV2016070029</v>
          </cell>
          <cell r="L111">
            <v>42698</v>
          </cell>
          <cell r="M111">
            <v>42796.69121527778</v>
          </cell>
          <cell r="N111" t="str">
            <v>Nguyen Thai</v>
          </cell>
          <cell r="O111" t="str">
            <v/>
          </cell>
          <cell r="P111">
            <v>42985.449918981481</v>
          </cell>
          <cell r="Q111">
            <v>42796.694039351853</v>
          </cell>
          <cell r="R111" t="str">
            <v>Nguyen Thai</v>
          </cell>
          <cell r="S111">
            <v>42796.718344907407</v>
          </cell>
          <cell r="T111" t="str">
            <v>Black spots on endoscope image_x000D_
FCT was restriction_x000D_
No leak</v>
          </cell>
          <cell r="U111" t="str">
            <v/>
          </cell>
          <cell r="V111" t="str">
            <v>Major</v>
          </cell>
          <cell r="W111" t="str">
            <v>CHA. FCT.</v>
          </cell>
          <cell r="X111" t="str">
            <v/>
          </cell>
          <cell r="Y111" t="str">
            <v>Nguyen Thai</v>
          </cell>
          <cell r="Z111">
            <v>42971.704421296294</v>
          </cell>
          <cell r="AA111" t="str">
            <v>Nguyen Thai</v>
          </cell>
          <cell r="AB111">
            <v>42971.704351851855</v>
          </cell>
          <cell r="AC111" t="str">
            <v>Nguyen Thai</v>
          </cell>
          <cell r="AD111" t="str">
            <v>Approval</v>
          </cell>
          <cell r="AE111">
            <v>42983.448622685188</v>
          </cell>
          <cell r="AF111">
            <v>42984.691192129627</v>
          </cell>
          <cell r="AG111">
            <v>42984.691319444442</v>
          </cell>
          <cell r="AH111" t="str">
            <v>hoang</v>
          </cell>
          <cell r="AI111">
            <v>42984.694641203707</v>
          </cell>
          <cell r="AJ111" t="str">
            <v>Nguyen Thai</v>
          </cell>
          <cell r="AK111">
            <v>42984.695173611108</v>
          </cell>
          <cell r="AL111" t="str">
            <v>Nguyen Thai</v>
          </cell>
          <cell r="AM111">
            <v>42985.449918981481</v>
          </cell>
          <cell r="AN111" t="str">
            <v>daniel</v>
          </cell>
        </row>
        <row r="112">
          <cell r="B112" t="str">
            <v>FMSV2017070010</v>
          </cell>
          <cell r="C112" t="str">
            <v>Hoan My Minh Hai</v>
          </cell>
          <cell r="D112" t="str">
            <v>South</v>
          </cell>
          <cell r="E112" t="str">
            <v>EG-530NW</v>
          </cell>
          <cell r="F112" t="str">
            <v>1G366K096</v>
          </cell>
          <cell r="G112">
            <v>42738</v>
          </cell>
          <cell r="H112">
            <v>43110</v>
          </cell>
          <cell r="I112" t="str">
            <v/>
          </cell>
          <cell r="J112" t="str">
            <v>Completed</v>
          </cell>
          <cell r="K112" t="str">
            <v/>
          </cell>
          <cell r="L112" t="str">
            <v/>
          </cell>
          <cell r="M112">
            <v>42937.351956018516</v>
          </cell>
          <cell r="N112" t="str">
            <v>Le Quang Thong</v>
          </cell>
          <cell r="O112" t="str">
            <v>WTY-FFVN-1707028-BSA wire broken in Down wire.</v>
          </cell>
          <cell r="P112">
            <v>42985.450138888889</v>
          </cell>
          <cell r="Q112">
            <v>42937.352337962962</v>
          </cell>
          <cell r="R112" t="str">
            <v>Le Quang Thong</v>
          </cell>
          <cell r="S112">
            <v>42940.608148148145</v>
          </cell>
          <cell r="T112" t="str">
            <v/>
          </cell>
          <cell r="U112" t="str">
            <v/>
          </cell>
          <cell r="V112" t="str">
            <v>Major</v>
          </cell>
          <cell r="W112" t="str">
            <v>ISA.</v>
          </cell>
          <cell r="X112" t="str">
            <v/>
          </cell>
          <cell r="Y112" t="str">
            <v>Le Quang Thong</v>
          </cell>
          <cell r="Z112">
            <v>42977.332719907405</v>
          </cell>
          <cell r="AA112" t="str">
            <v>Le Quang Thong</v>
          </cell>
          <cell r="AB112">
            <v>42969.360451388886</v>
          </cell>
          <cell r="AC112" t="str">
            <v>Nguyen Thai</v>
          </cell>
          <cell r="AD112" t="str">
            <v>Approval</v>
          </cell>
          <cell r="AE112">
            <v>42979.350798611114</v>
          </cell>
          <cell r="AF112">
            <v>42979.630486111113</v>
          </cell>
          <cell r="AG112">
            <v>42979.630532407406</v>
          </cell>
          <cell r="AH112" t="str">
            <v>hoang</v>
          </cell>
          <cell r="AI112">
            <v>42983.691979166666</v>
          </cell>
          <cell r="AJ112" t="str">
            <v>hoang</v>
          </cell>
          <cell r="AK112">
            <v>42983.693842592591</v>
          </cell>
          <cell r="AL112" t="str">
            <v>hoang</v>
          </cell>
          <cell r="AM112">
            <v>42985.450138888889</v>
          </cell>
          <cell r="AN112" t="str">
            <v>daniel</v>
          </cell>
        </row>
        <row r="113">
          <cell r="B113" t="str">
            <v>FMSV2017030019</v>
          </cell>
          <cell r="C113" t="str">
            <v>Bach Mai Hospital</v>
          </cell>
          <cell r="D113" t="str">
            <v>North</v>
          </cell>
          <cell r="E113" t="str">
            <v>EG-530WR</v>
          </cell>
          <cell r="F113" t="str">
            <v>4G361A317</v>
          </cell>
          <cell r="G113">
            <v>41492</v>
          </cell>
          <cell r="H113">
            <v>41857</v>
          </cell>
          <cell r="I113" t="str">
            <v/>
          </cell>
          <cell r="J113" t="str">
            <v>Completed</v>
          </cell>
          <cell r="K113" t="str">
            <v>FMSV2015070003</v>
          </cell>
          <cell r="L113">
            <v>42250</v>
          </cell>
          <cell r="M113">
            <v>42803.578032407408</v>
          </cell>
          <cell r="N113" t="str">
            <v>Nguyen Thai</v>
          </cell>
          <cell r="O113" t="str">
            <v/>
          </cell>
          <cell r="P113">
            <v>42989.673854166664</v>
          </cell>
          <cell r="Q113">
            <v>42803.578622685185</v>
          </cell>
          <cell r="R113" t="str">
            <v>Nguyen Thai</v>
          </cell>
          <cell r="S113">
            <v>42979.331574074073</v>
          </cell>
          <cell r="T113" t="str">
            <v xml:space="preserve">U/D loosing, FCT restriction_x000D_
</v>
          </cell>
          <cell r="U113" t="str">
            <v/>
          </cell>
          <cell r="V113" t="str">
            <v>Major</v>
          </cell>
          <cell r="W113" t="str">
            <v>BSA.</v>
          </cell>
          <cell r="X113" t="str">
            <v/>
          </cell>
          <cell r="Y113" t="str">
            <v>Nguyen Thai</v>
          </cell>
          <cell r="Z113">
            <v>42979.334166666667</v>
          </cell>
          <cell r="AA113" t="str">
            <v>Nguyen Thai</v>
          </cell>
          <cell r="AB113">
            <v>42979.333761574075</v>
          </cell>
          <cell r="AC113" t="str">
            <v>Nguyen Thai</v>
          </cell>
          <cell r="AD113" t="str">
            <v>Approval</v>
          </cell>
          <cell r="AE113">
            <v>42979.334768518522</v>
          </cell>
          <cell r="AF113">
            <v>42986.530532407407</v>
          </cell>
          <cell r="AG113">
            <v>42986.530428240738</v>
          </cell>
          <cell r="AH113" t="str">
            <v>Nguyen Thai</v>
          </cell>
          <cell r="AI113">
            <v>42986.530891203707</v>
          </cell>
          <cell r="AJ113" t="str">
            <v>Nguyen Thai</v>
          </cell>
          <cell r="AK113">
            <v>42986.531087962961</v>
          </cell>
          <cell r="AL113" t="str">
            <v>Nguyen Thai</v>
          </cell>
          <cell r="AM113">
            <v>42989.673854166664</v>
          </cell>
          <cell r="AN113" t="str">
            <v>daniel</v>
          </cell>
        </row>
        <row r="114">
          <cell r="B114" t="str">
            <v>FMSV2017030007</v>
          </cell>
          <cell r="C114" t="str">
            <v>Bach Mai Hospital</v>
          </cell>
          <cell r="D114" t="str">
            <v>North</v>
          </cell>
          <cell r="E114" t="str">
            <v>ED-530XT</v>
          </cell>
          <cell r="F114" t="str">
            <v>1D102K034</v>
          </cell>
          <cell r="G114">
            <v>41849</v>
          </cell>
          <cell r="H114" t="str">
            <v/>
          </cell>
          <cell r="I114" t="str">
            <v/>
          </cell>
          <cell r="J114" t="str">
            <v>Completed</v>
          </cell>
          <cell r="K114" t="str">
            <v/>
          </cell>
          <cell r="L114" t="str">
            <v/>
          </cell>
          <cell r="M114">
            <v>42796.694814814815</v>
          </cell>
          <cell r="N114" t="str">
            <v>Nguyen Thai</v>
          </cell>
          <cell r="O114" t="str">
            <v/>
          </cell>
          <cell r="P114">
            <v>43003.765138888892</v>
          </cell>
          <cell r="Q114">
            <v>42796.695254629631</v>
          </cell>
          <cell r="R114" t="str">
            <v>Nguyen Thai</v>
          </cell>
          <cell r="S114">
            <v>42796.714305555557</v>
          </cell>
          <cell r="T114" t="str">
            <v>Black spots on endoscopic image_x000D_
FCT was restriction</v>
          </cell>
          <cell r="U114" t="str">
            <v/>
          </cell>
          <cell r="V114" t="str">
            <v>Major</v>
          </cell>
          <cell r="W114" t="str">
            <v>CHA. FCT.</v>
          </cell>
          <cell r="X114" t="str">
            <v/>
          </cell>
          <cell r="Y114" t="str">
            <v>Nguyen Thai</v>
          </cell>
          <cell r="Z114">
            <v>42971.705543981479</v>
          </cell>
          <cell r="AA114" t="str">
            <v>Nguyen Thai</v>
          </cell>
          <cell r="AB114">
            <v>42971.705405092594</v>
          </cell>
          <cell r="AC114" t="str">
            <v>Nguyen Thai</v>
          </cell>
          <cell r="AD114" t="str">
            <v>Approval</v>
          </cell>
          <cell r="AE114">
            <v>42977.374421296299</v>
          </cell>
          <cell r="AF114">
            <v>42989.674386574072</v>
          </cell>
          <cell r="AG114">
            <v>42989.67428240741</v>
          </cell>
          <cell r="AH114" t="str">
            <v>Le Quang Thong</v>
          </cell>
          <cell r="AI114">
            <v>42990.437314814815</v>
          </cell>
          <cell r="AJ114" t="str">
            <v>hoang</v>
          </cell>
          <cell r="AK114">
            <v>42991.448622685188</v>
          </cell>
          <cell r="AL114" t="str">
            <v>Nguyen Thai</v>
          </cell>
          <cell r="AM114">
            <v>43003.765138888892</v>
          </cell>
          <cell r="AN114" t="str">
            <v>daniel</v>
          </cell>
        </row>
        <row r="115">
          <cell r="B115" t="str">
            <v>FMSV2017060007</v>
          </cell>
          <cell r="C115" t="str">
            <v>Dr.Phuong Clinic (144 Nguyen An Ninh clinic)</v>
          </cell>
          <cell r="D115" t="str">
            <v>South</v>
          </cell>
          <cell r="E115" t="str">
            <v>EG-530NW</v>
          </cell>
          <cell r="F115" t="str">
            <v>2G366D035</v>
          </cell>
          <cell r="G115">
            <v>41353</v>
          </cell>
          <cell r="H115" t="str">
            <v/>
          </cell>
          <cell r="I115" t="str">
            <v/>
          </cell>
          <cell r="J115" t="str">
            <v>Completed</v>
          </cell>
          <cell r="K115" t="str">
            <v>FMSV2014100007</v>
          </cell>
          <cell r="L115">
            <v>41985</v>
          </cell>
          <cell r="M115">
            <v>42913.440810185188</v>
          </cell>
          <cell r="N115" t="str">
            <v>Le Quang Thong</v>
          </cell>
          <cell r="O115" t="str">
            <v>DEMO</v>
          </cell>
          <cell r="P115">
            <v>43003.765370370369</v>
          </cell>
          <cell r="Q115">
            <v>42937.344849537039</v>
          </cell>
          <cell r="R115" t="str">
            <v>Nguyen Thai</v>
          </cell>
          <cell r="S115">
            <v>43000.363125000003</v>
          </cell>
          <cell r="T115" t="str">
            <v>no image</v>
          </cell>
          <cell r="U115" t="str">
            <v/>
          </cell>
          <cell r="V115" t="str">
            <v>Major</v>
          </cell>
          <cell r="W115" t="str">
            <v>ISA.</v>
          </cell>
          <cell r="X115" t="str">
            <v/>
          </cell>
          <cell r="Y115" t="str">
            <v>Nguyen Thai</v>
          </cell>
          <cell r="Z115">
            <v>43000.363981481481</v>
          </cell>
          <cell r="AA115" t="str">
            <v>Nguyen Thai</v>
          </cell>
          <cell r="AB115">
            <v>43000.363888888889</v>
          </cell>
          <cell r="AC115" t="str">
            <v>Nguyen Thai</v>
          </cell>
          <cell r="AD115" t="str">
            <v>Decline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43000.364236111112</v>
          </cell>
          <cell r="AL115" t="str">
            <v>Nguyen Thai</v>
          </cell>
          <cell r="AM115">
            <v>43003.765370370369</v>
          </cell>
          <cell r="AN115" t="str">
            <v>daniel</v>
          </cell>
        </row>
        <row r="116">
          <cell r="B116" t="str">
            <v>FMSV2017060008</v>
          </cell>
          <cell r="C116" t="str">
            <v>FUJIFILM Vietnam Co., Ltd.</v>
          </cell>
          <cell r="D116" t="str">
            <v>Demo</v>
          </cell>
          <cell r="E116" t="str">
            <v>EG-530NW</v>
          </cell>
          <cell r="F116" t="str">
            <v>1G366D060</v>
          </cell>
          <cell r="G116">
            <v>40989</v>
          </cell>
          <cell r="H116">
            <v>41353</v>
          </cell>
          <cell r="I116" t="str">
            <v/>
          </cell>
          <cell r="J116" t="str">
            <v>Completed</v>
          </cell>
          <cell r="K116" t="str">
            <v>FMSV2015050009</v>
          </cell>
          <cell r="L116">
            <v>42524</v>
          </cell>
          <cell r="M116">
            <v>42913.442187499997</v>
          </cell>
          <cell r="N116" t="str">
            <v>Le Quang Thong</v>
          </cell>
          <cell r="O116" t="str">
            <v>DEMO</v>
          </cell>
          <cell r="P116">
            <v>43003.765567129631</v>
          </cell>
          <cell r="Q116">
            <v>42913.442604166667</v>
          </cell>
          <cell r="R116" t="str">
            <v>Le Quang Thong</v>
          </cell>
          <cell r="S116">
            <v>42915.709652777776</v>
          </cell>
          <cell r="T116" t="str">
            <v>No image</v>
          </cell>
          <cell r="U116" t="str">
            <v/>
          </cell>
          <cell r="V116" t="str">
            <v>Major</v>
          </cell>
          <cell r="W116" t="str">
            <v>ISA.</v>
          </cell>
          <cell r="X116" t="str">
            <v/>
          </cell>
          <cell r="Y116" t="str">
            <v>Nguyen Thai</v>
          </cell>
          <cell r="Z116">
            <v>43000.366226851853</v>
          </cell>
          <cell r="AA116" t="str">
            <v>Nguyen Thai</v>
          </cell>
          <cell r="AB116">
            <v>43000.366122685184</v>
          </cell>
          <cell r="AC116" t="str">
            <v>Nguyen Thai</v>
          </cell>
          <cell r="AD116" t="str">
            <v>Decline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>
            <v>43000.366342592592</v>
          </cell>
          <cell r="AL116" t="str">
            <v>Nguyen Thai</v>
          </cell>
          <cell r="AM116">
            <v>43003.765567129631</v>
          </cell>
          <cell r="AN116" t="str">
            <v>daniel</v>
          </cell>
        </row>
        <row r="117">
          <cell r="B117" t="str">
            <v>FMSV2017060009</v>
          </cell>
          <cell r="C117" t="str">
            <v>FUJIFILM Vietnam Co., Ltd.</v>
          </cell>
          <cell r="D117" t="str">
            <v>Demo</v>
          </cell>
          <cell r="E117" t="str">
            <v>EG-590WR</v>
          </cell>
          <cell r="F117" t="str">
            <v>3G348A376</v>
          </cell>
          <cell r="G117">
            <v>40989</v>
          </cell>
          <cell r="H117">
            <v>41353</v>
          </cell>
          <cell r="I117" t="str">
            <v/>
          </cell>
          <cell r="J117" t="str">
            <v>Completed</v>
          </cell>
          <cell r="K117" t="str">
            <v>FMSV2014110001</v>
          </cell>
          <cell r="L117">
            <v>42037</v>
          </cell>
          <cell r="M117">
            <v>42913.443182870367</v>
          </cell>
          <cell r="N117" t="str">
            <v>Le Quang Thong</v>
          </cell>
          <cell r="O117" t="str">
            <v>DEMO</v>
          </cell>
          <cell r="P117">
            <v>43003.765775462962</v>
          </cell>
          <cell r="Q117">
            <v>42913.443495370368</v>
          </cell>
          <cell r="R117" t="str">
            <v>Le Quang Thong</v>
          </cell>
          <cell r="S117">
            <v>42915.713101851848</v>
          </cell>
          <cell r="T117" t="str">
            <v>The rainbow appeared on endoscopic image</v>
          </cell>
          <cell r="U117" t="str">
            <v/>
          </cell>
          <cell r="V117" t="str">
            <v>Major</v>
          </cell>
          <cell r="W117" t="str">
            <v>ISA.</v>
          </cell>
          <cell r="X117" t="str">
            <v/>
          </cell>
          <cell r="Y117" t="str">
            <v>Nguyen Thai</v>
          </cell>
          <cell r="Z117">
            <v>43000.366898148146</v>
          </cell>
          <cell r="AA117" t="str">
            <v>Nguyen Thai</v>
          </cell>
          <cell r="AB117">
            <v>43000.366782407407</v>
          </cell>
          <cell r="AC117" t="str">
            <v>Nguyen Thai</v>
          </cell>
          <cell r="AD117" t="str">
            <v>Decline</v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>
            <v>43000.367025462961</v>
          </cell>
          <cell r="AL117" t="str">
            <v>Nguyen Thai</v>
          </cell>
          <cell r="AM117">
            <v>43003.765775462962</v>
          </cell>
          <cell r="AN117" t="str">
            <v>daniel</v>
          </cell>
        </row>
        <row r="118">
          <cell r="B118" t="str">
            <v>FMSV2017060010</v>
          </cell>
          <cell r="C118" t="str">
            <v>FUJIFILM Vietnam Co., Ltd.</v>
          </cell>
          <cell r="D118" t="str">
            <v>Demo</v>
          </cell>
          <cell r="E118" t="str">
            <v>EC-201WI</v>
          </cell>
          <cell r="F118" t="str">
            <v>RC328A035</v>
          </cell>
          <cell r="G118">
            <v>41689</v>
          </cell>
          <cell r="H118">
            <v>42054</v>
          </cell>
          <cell r="I118" t="str">
            <v/>
          </cell>
          <cell r="J118" t="str">
            <v>Completed</v>
          </cell>
          <cell r="K118" t="str">
            <v/>
          </cell>
          <cell r="L118" t="str">
            <v/>
          </cell>
          <cell r="M118">
            <v>42913.443969907406</v>
          </cell>
          <cell r="N118" t="str">
            <v>Le Quang Thong</v>
          </cell>
          <cell r="O118" t="str">
            <v>DEMO</v>
          </cell>
          <cell r="P118">
            <v>43003.766018518516</v>
          </cell>
          <cell r="Q118">
            <v>42913.444444444445</v>
          </cell>
          <cell r="R118" t="str">
            <v>Le Quang Thong</v>
          </cell>
          <cell r="S118">
            <v>42915.649780092594</v>
          </cell>
          <cell r="T118" t="str">
            <v xml:space="preserve">BSA&amp; FSB and plastic cover are aging_x000D_
ISA is aging and flabby because of long time use </v>
          </cell>
          <cell r="U118" t="str">
            <v/>
          </cell>
          <cell r="V118" t="str">
            <v>Major</v>
          </cell>
          <cell r="W118" t="str">
            <v>BSA. FSB.</v>
          </cell>
          <cell r="X118" t="str">
            <v/>
          </cell>
          <cell r="Y118" t="str">
            <v>Nguyen Thai</v>
          </cell>
          <cell r="Z118">
            <v>43000.367384259262</v>
          </cell>
          <cell r="AA118" t="str">
            <v>Nguyen Thai</v>
          </cell>
          <cell r="AB118">
            <v>43000.367280092592</v>
          </cell>
          <cell r="AC118" t="str">
            <v>Nguyen Thai</v>
          </cell>
          <cell r="AD118" t="str">
            <v>Decline</v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>
            <v>43000.367511574077</v>
          </cell>
          <cell r="AL118" t="str">
            <v>Nguyen Thai</v>
          </cell>
          <cell r="AM118">
            <v>43003.766018518516</v>
          </cell>
          <cell r="AN118" t="str">
            <v>daniel</v>
          </cell>
        </row>
        <row r="119">
          <cell r="B119" t="str">
            <v>FMSV2017060022</v>
          </cell>
          <cell r="C119" t="str">
            <v>Hanoi Medical University Hospital</v>
          </cell>
          <cell r="D119" t="str">
            <v>North</v>
          </cell>
          <cell r="E119" t="str">
            <v>EG-600WR</v>
          </cell>
          <cell r="F119" t="str">
            <v>2G391K206</v>
          </cell>
          <cell r="G119" t="str">
            <v/>
          </cell>
          <cell r="H119">
            <v>42934</v>
          </cell>
          <cell r="I119" t="str">
            <v/>
          </cell>
          <cell r="J119" t="str">
            <v>Completed</v>
          </cell>
          <cell r="K119" t="str">
            <v/>
          </cell>
          <cell r="L119" t="str">
            <v/>
          </cell>
          <cell r="M119">
            <v>42913.57230324074</v>
          </cell>
          <cell r="N119" t="str">
            <v>Le Quang Thong</v>
          </cell>
          <cell r="O119" t="str">
            <v>Warranty FFVN-1706020=Black spots at 7 o'clock.</v>
          </cell>
          <cell r="P119">
            <v>43003.766469907408</v>
          </cell>
          <cell r="Q119">
            <v>42913.572835648149</v>
          </cell>
          <cell r="R119" t="str">
            <v>Le Quang Thong</v>
          </cell>
          <cell r="S119">
            <v>42913.575381944444</v>
          </cell>
          <cell r="T119" t="str">
            <v>BLACK SPOTS AT 7 O'CLOCK</v>
          </cell>
          <cell r="U119" t="str">
            <v/>
          </cell>
          <cell r="V119" t="str">
            <v>Major</v>
          </cell>
          <cell r="W119" t="str">
            <v>ISA.</v>
          </cell>
          <cell r="X119" t="str">
            <v/>
          </cell>
          <cell r="Y119" t="str">
            <v>Le Quang Thong</v>
          </cell>
          <cell r="Z119">
            <v>42990.368483796294</v>
          </cell>
          <cell r="AA119" t="str">
            <v>Nguyen Thai</v>
          </cell>
          <cell r="AB119">
            <v>42990.368310185186</v>
          </cell>
          <cell r="AC119" t="str">
            <v>Nguyen Thai</v>
          </cell>
          <cell r="AD119" t="str">
            <v>Approval</v>
          </cell>
          <cell r="AE119">
            <v>42990.369641203702</v>
          </cell>
          <cell r="AF119">
            <v>42992.422800925924</v>
          </cell>
          <cell r="AG119">
            <v>42992.422719907408</v>
          </cell>
          <cell r="AH119" t="str">
            <v>Le Quang Thong</v>
          </cell>
          <cell r="AI119">
            <v>42992.447129629632</v>
          </cell>
          <cell r="AJ119" t="str">
            <v>hoang</v>
          </cell>
          <cell r="AK119">
            <v>42992.468240740738</v>
          </cell>
          <cell r="AL119" t="str">
            <v>hoang</v>
          </cell>
          <cell r="AM119">
            <v>43003.766469907408</v>
          </cell>
          <cell r="AN119" t="str">
            <v>daniel</v>
          </cell>
        </row>
        <row r="120">
          <cell r="B120" t="str">
            <v>FMSV2017060026</v>
          </cell>
          <cell r="C120" t="str">
            <v>FUJIFILM Vietnam Co., Ltd.</v>
          </cell>
          <cell r="D120" t="str">
            <v>Demo</v>
          </cell>
          <cell r="E120" t="str">
            <v>EC-530WI</v>
          </cell>
          <cell r="F120" t="str">
            <v>3C591A005</v>
          </cell>
          <cell r="G120">
            <v>40841</v>
          </cell>
          <cell r="H120" t="str">
            <v/>
          </cell>
          <cell r="I120" t="str">
            <v/>
          </cell>
          <cell r="J120" t="str">
            <v>Completed</v>
          </cell>
          <cell r="K120" t="str">
            <v>FMSV2012120001</v>
          </cell>
          <cell r="L120">
            <v>41260</v>
          </cell>
          <cell r="M120">
            <v>42916.423009259262</v>
          </cell>
          <cell r="N120" t="str">
            <v>Nguyen Thai</v>
          </cell>
          <cell r="O120" t="str">
            <v>Repair</v>
          </cell>
          <cell r="P120">
            <v>43003.766655092593</v>
          </cell>
          <cell r="Q120">
            <v>42916.423680555556</v>
          </cell>
          <cell r="R120" t="str">
            <v>Nguyen Thai</v>
          </cell>
          <cell r="S120">
            <v>42916.429409722223</v>
          </cell>
          <cell r="T120" t="str">
            <v>Bending failed, LG is broken 40%_x000D_
VCA rusty, RBS leakage_x000D_
Awjet is clogged.</v>
          </cell>
          <cell r="U120" t="str">
            <v/>
          </cell>
          <cell r="V120" t="str">
            <v>Major</v>
          </cell>
          <cell r="W120" t="str">
            <v>ISA. VCA.</v>
          </cell>
          <cell r="X120" t="str">
            <v/>
          </cell>
          <cell r="Y120" t="str">
            <v>Nguyen Thai</v>
          </cell>
          <cell r="Z120">
            <v>43000.369618055556</v>
          </cell>
          <cell r="AA120" t="str">
            <v>Nguyen Thai</v>
          </cell>
          <cell r="AB120">
            <v>43000.368090277778</v>
          </cell>
          <cell r="AC120" t="str">
            <v>Nguyen Thai</v>
          </cell>
          <cell r="AD120" t="str">
            <v>Decline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43000.369722222225</v>
          </cell>
          <cell r="AL120" t="str">
            <v>Nguyen Thai</v>
          </cell>
          <cell r="AM120">
            <v>43003.766655092593</v>
          </cell>
          <cell r="AN120" t="str">
            <v>daniel</v>
          </cell>
        </row>
        <row r="121">
          <cell r="B121" t="str">
            <v>FMSV2017060027</v>
          </cell>
          <cell r="C121" t="str">
            <v>FUJIFILM Vietnam Co., Ltd.</v>
          </cell>
          <cell r="D121" t="str">
            <v>Demo</v>
          </cell>
          <cell r="E121" t="str">
            <v>EG-530FP</v>
          </cell>
          <cell r="F121" t="str">
            <v>3G374A277</v>
          </cell>
          <cell r="G121">
            <v>40907</v>
          </cell>
          <cell r="H121">
            <v>41272</v>
          </cell>
          <cell r="I121" t="str">
            <v/>
          </cell>
          <cell r="J121" t="str">
            <v>Completed</v>
          </cell>
          <cell r="K121" t="str">
            <v>FMSV2013010003L</v>
          </cell>
          <cell r="L121">
            <v>41410</v>
          </cell>
          <cell r="M121">
            <v>42916.430243055554</v>
          </cell>
          <cell r="N121" t="str">
            <v>Nguyen Thai</v>
          </cell>
          <cell r="O121" t="str">
            <v>Repair</v>
          </cell>
          <cell r="P121">
            <v>43003.766898148147</v>
          </cell>
          <cell r="Q121">
            <v>42916.430601851855</v>
          </cell>
          <cell r="R121" t="str">
            <v>Nguyen Thai</v>
          </cell>
          <cell r="S121">
            <v>42916.436574074076</v>
          </cell>
          <cell r="T121" t="str">
            <v>Image foggy_x000D_
Big scratch on FSB_x000D_
U, D, L, R are loosen</v>
          </cell>
          <cell r="U121" t="str">
            <v/>
          </cell>
          <cell r="V121" t="str">
            <v>Major</v>
          </cell>
          <cell r="W121" t="str">
            <v>ISA. FSB.</v>
          </cell>
          <cell r="X121" t="str">
            <v/>
          </cell>
          <cell r="Y121" t="str">
            <v>Nguyen Thai</v>
          </cell>
          <cell r="Z121">
            <v>43000.370081018518</v>
          </cell>
          <cell r="AA121" t="str">
            <v>Nguyen Thai</v>
          </cell>
          <cell r="AB121">
            <v>43000.37</v>
          </cell>
          <cell r="AC121" t="str">
            <v>Nguyen Thai</v>
          </cell>
          <cell r="AD121" t="str">
            <v>Decline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>
            <v>43000.370208333334</v>
          </cell>
          <cell r="AL121" t="str">
            <v>Nguyen Thai</v>
          </cell>
          <cell r="AM121">
            <v>43003.766898148147</v>
          </cell>
          <cell r="AN121" t="str">
            <v>daniel</v>
          </cell>
        </row>
        <row r="122">
          <cell r="B122" t="str">
            <v>FMSV2017060028</v>
          </cell>
          <cell r="C122" t="str">
            <v>FUJIFILM Vietnam Co., Ltd.</v>
          </cell>
          <cell r="D122" t="str">
            <v>Demo</v>
          </cell>
          <cell r="E122" t="str">
            <v>EG-530N</v>
          </cell>
          <cell r="F122" t="str">
            <v>4G250B043</v>
          </cell>
          <cell r="G122">
            <v>40841</v>
          </cell>
          <cell r="H122" t="str">
            <v/>
          </cell>
          <cell r="I122" t="str">
            <v/>
          </cell>
          <cell r="J122" t="str">
            <v>Completed</v>
          </cell>
          <cell r="K122" t="str">
            <v/>
          </cell>
          <cell r="L122" t="str">
            <v/>
          </cell>
          <cell r="M122">
            <v>42916.437615740739</v>
          </cell>
          <cell r="N122" t="str">
            <v>Nguyen Thai</v>
          </cell>
          <cell r="O122" t="str">
            <v>FOC</v>
          </cell>
          <cell r="P122">
            <v>43003.767152777778</v>
          </cell>
          <cell r="Q122">
            <v>42916.438287037039</v>
          </cell>
          <cell r="R122" t="str">
            <v>Nguyen Thai</v>
          </cell>
          <cell r="S122">
            <v>42916.440891203703</v>
          </cell>
          <cell r="T122" t="str">
            <v>Camera faulty, bending broken, VCA corrosive</v>
          </cell>
          <cell r="U122" t="str">
            <v/>
          </cell>
          <cell r="V122" t="str">
            <v>Major</v>
          </cell>
          <cell r="W122" t="str">
            <v>ISA. VCA.</v>
          </cell>
          <cell r="X122" t="str">
            <v/>
          </cell>
          <cell r="Y122" t="str">
            <v>Nguyen Thai</v>
          </cell>
          <cell r="Z122">
            <v>43000.37059027778</v>
          </cell>
          <cell r="AA122" t="str">
            <v>Nguyen Thai</v>
          </cell>
          <cell r="AB122">
            <v>43000.370486111111</v>
          </cell>
          <cell r="AC122" t="str">
            <v>Nguyen Thai</v>
          </cell>
          <cell r="AD122" t="str">
            <v>Decline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>
            <v>43000.370706018519</v>
          </cell>
          <cell r="AL122" t="str">
            <v>Nguyen Thai</v>
          </cell>
          <cell r="AM122">
            <v>43003.767152777778</v>
          </cell>
          <cell r="AN122" t="str">
            <v>daniel</v>
          </cell>
        </row>
        <row r="123">
          <cell r="B123" t="str">
            <v>FMSV2017060029</v>
          </cell>
          <cell r="C123" t="str">
            <v>FUJIFILM Vietnam Co., Ltd.</v>
          </cell>
          <cell r="D123" t="str">
            <v>Demo</v>
          </cell>
          <cell r="E123" t="str">
            <v>EG-590WR</v>
          </cell>
          <cell r="F123" t="str">
            <v>5G348A549</v>
          </cell>
          <cell r="G123">
            <v>41275</v>
          </cell>
          <cell r="H123">
            <v>41640</v>
          </cell>
          <cell r="I123" t="str">
            <v/>
          </cell>
          <cell r="J123" t="str">
            <v>Completed</v>
          </cell>
          <cell r="K123" t="str">
            <v/>
          </cell>
          <cell r="L123" t="str">
            <v/>
          </cell>
          <cell r="M123">
            <v>42916.441365740742</v>
          </cell>
          <cell r="N123" t="str">
            <v>Nguyen Thai</v>
          </cell>
          <cell r="O123" t="str">
            <v>FOC</v>
          </cell>
          <cell r="P123">
            <v>43003.782557870371</v>
          </cell>
          <cell r="Q123">
            <v>42916.442326388889</v>
          </cell>
          <cell r="R123" t="str">
            <v>Nguyen Thai</v>
          </cell>
          <cell r="S123">
            <v>42916.444930555554</v>
          </cell>
          <cell r="T123" t="str">
            <v>VCA lock is loosen_x000D_
Camera is dark, no image_x000D_
U, D,L, R is loosen</v>
          </cell>
          <cell r="U123" t="str">
            <v/>
          </cell>
          <cell r="V123" t="str">
            <v>Major</v>
          </cell>
          <cell r="W123" t="str">
            <v>ISA. VCA.</v>
          </cell>
          <cell r="X123" t="str">
            <v/>
          </cell>
          <cell r="Y123" t="str">
            <v>Nguyen Thai</v>
          </cell>
          <cell r="Z123">
            <v>43000.371087962965</v>
          </cell>
          <cell r="AA123" t="str">
            <v>Nguyen Thai</v>
          </cell>
          <cell r="AB123">
            <v>43000.370995370373</v>
          </cell>
          <cell r="AC123" t="str">
            <v>Nguyen Thai</v>
          </cell>
          <cell r="AD123" t="str">
            <v>Decline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>
            <v>43000.371215277781</v>
          </cell>
          <cell r="AL123" t="str">
            <v>Nguyen Thai</v>
          </cell>
          <cell r="AM123">
            <v>43003.782557870371</v>
          </cell>
          <cell r="AN123" t="str">
            <v>daniel</v>
          </cell>
        </row>
        <row r="124">
          <cell r="B124" t="str">
            <v>FMSV2017060030</v>
          </cell>
          <cell r="C124" t="str">
            <v>FUJIFILM Vietnam Co., Ltd.</v>
          </cell>
          <cell r="D124" t="str">
            <v>Demo</v>
          </cell>
          <cell r="E124" t="str">
            <v>EG-590WR</v>
          </cell>
          <cell r="F124" t="str">
            <v>9G246A009</v>
          </cell>
          <cell r="G124">
            <v>40841</v>
          </cell>
          <cell r="H124" t="str">
            <v/>
          </cell>
          <cell r="I124" t="str">
            <v/>
          </cell>
          <cell r="J124" t="str">
            <v>Completed</v>
          </cell>
          <cell r="K124" t="str">
            <v/>
          </cell>
          <cell r="L124" t="str">
            <v/>
          </cell>
          <cell r="M124">
            <v>42916.445428240739</v>
          </cell>
          <cell r="N124" t="str">
            <v>Nguyen Thai</v>
          </cell>
          <cell r="O124" t="str">
            <v>FOC</v>
          </cell>
          <cell r="P124">
            <v>43003.783252314817</v>
          </cell>
          <cell r="Q124">
            <v>42916.446458333332</v>
          </cell>
          <cell r="R124" t="str">
            <v>Nguyen Thai</v>
          </cell>
          <cell r="S124">
            <v>42916.447905092595</v>
          </cell>
          <cell r="T124" t="str">
            <v>Bending failed cause of long time use._x000D_
CCD faulty make image noisy</v>
          </cell>
          <cell r="U124" t="str">
            <v/>
          </cell>
          <cell r="V124" t="str">
            <v>Major</v>
          </cell>
          <cell r="W124" t="str">
            <v>ISA.</v>
          </cell>
          <cell r="X124" t="str">
            <v/>
          </cell>
          <cell r="Y124" t="str">
            <v>Nguyen Thai</v>
          </cell>
          <cell r="Z124">
            <v>43000.372465277775</v>
          </cell>
          <cell r="AA124" t="str">
            <v>Nguyen Thai</v>
          </cell>
          <cell r="AB124">
            <v>43000.372361111113</v>
          </cell>
          <cell r="AC124" t="str">
            <v>Nguyen Thai</v>
          </cell>
          <cell r="AD124" t="str">
            <v>Decline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>
            <v>43000.37259259259</v>
          </cell>
          <cell r="AL124" t="str">
            <v>Nguyen Thai</v>
          </cell>
          <cell r="AM124">
            <v>43003.783252314817</v>
          </cell>
          <cell r="AN124" t="str">
            <v>daniel</v>
          </cell>
        </row>
        <row r="125">
          <cell r="B125" t="str">
            <v>FMSV2017060031</v>
          </cell>
          <cell r="C125" t="str">
            <v>FUJIFILM Vietnam Co., Ltd.</v>
          </cell>
          <cell r="D125" t="str">
            <v>Demo</v>
          </cell>
          <cell r="E125" t="str">
            <v>EG-590WR</v>
          </cell>
          <cell r="F125" t="str">
            <v>9G246A145</v>
          </cell>
          <cell r="G125">
            <v>40841</v>
          </cell>
          <cell r="H125" t="str">
            <v/>
          </cell>
          <cell r="I125" t="str">
            <v/>
          </cell>
          <cell r="J125" t="str">
            <v>Completed</v>
          </cell>
          <cell r="K125" t="str">
            <v/>
          </cell>
          <cell r="L125" t="str">
            <v/>
          </cell>
          <cell r="M125">
            <v>42916.449525462966</v>
          </cell>
          <cell r="N125" t="str">
            <v>Nguyen Thai</v>
          </cell>
          <cell r="O125" t="str">
            <v>FOC</v>
          </cell>
          <cell r="P125">
            <v>43003.783472222225</v>
          </cell>
          <cell r="Q125">
            <v>42916.449942129628</v>
          </cell>
          <cell r="R125" t="str">
            <v>Nguyen Thai</v>
          </cell>
          <cell r="S125">
            <v>42916.450162037036</v>
          </cell>
          <cell r="T125" t="str">
            <v>Bending failed cause of long time use._x000D_
CCD faulty make image noisy</v>
          </cell>
          <cell r="U125" t="str">
            <v/>
          </cell>
          <cell r="V125" t="str">
            <v>Major</v>
          </cell>
          <cell r="W125" t="str">
            <v>ISA.</v>
          </cell>
          <cell r="X125" t="str">
            <v/>
          </cell>
          <cell r="Y125" t="str">
            <v>Nguyen Thai</v>
          </cell>
          <cell r="Z125">
            <v>43000.372997685183</v>
          </cell>
          <cell r="AA125" t="str">
            <v>Nguyen Thai</v>
          </cell>
          <cell r="AB125">
            <v>43000.372870370367</v>
          </cell>
          <cell r="AC125" t="str">
            <v>Nguyen Thai</v>
          </cell>
          <cell r="AD125" t="str">
            <v>Decline</v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43000.373171296298</v>
          </cell>
          <cell r="AL125" t="str">
            <v>Nguyen Thai</v>
          </cell>
          <cell r="AM125">
            <v>43003.783472222225</v>
          </cell>
          <cell r="AN125" t="str">
            <v>daniel</v>
          </cell>
        </row>
        <row r="126">
          <cell r="B126" t="str">
            <v>FMSV2017070001</v>
          </cell>
          <cell r="C126" t="str">
            <v>MINH DUC HOSPITAL</v>
          </cell>
          <cell r="D126" t="str">
            <v>South</v>
          </cell>
          <cell r="E126" t="str">
            <v>EG-530NW</v>
          </cell>
          <cell r="F126" t="str">
            <v>1G366K242</v>
          </cell>
          <cell r="G126">
            <v>42833</v>
          </cell>
          <cell r="H126">
            <v>43198</v>
          </cell>
          <cell r="I126" t="str">
            <v/>
          </cell>
          <cell r="J126" t="str">
            <v>Completed</v>
          </cell>
          <cell r="K126" t="str">
            <v>FMSV2017050010</v>
          </cell>
          <cell r="L126">
            <v>42899</v>
          </cell>
          <cell r="M126">
            <v>42927.565868055557</v>
          </cell>
          <cell r="N126" t="str">
            <v>Nguyen Thai</v>
          </cell>
          <cell r="O126" t="str">
            <v>warranty-FFVN-1707025-BSA wire DOWN broken.</v>
          </cell>
          <cell r="P126">
            <v>43003.784039351849</v>
          </cell>
          <cell r="Q126">
            <v>42927.566631944443</v>
          </cell>
          <cell r="R126" t="str">
            <v>Nguyen Thai</v>
          </cell>
          <cell r="S126">
            <v>42930.712789351855</v>
          </cell>
          <cell r="T126" t="str">
            <v>DOWN wire is  broken</v>
          </cell>
          <cell r="U126" t="str">
            <v/>
          </cell>
          <cell r="V126" t="str">
            <v>Major</v>
          </cell>
          <cell r="W126" t="str">
            <v>ISA.</v>
          </cell>
          <cell r="X126" t="str">
            <v>ISA request for NW model, due to repair skill not enough in FFVN.</v>
          </cell>
          <cell r="Y126" t="str">
            <v>Nguyen Thai</v>
          </cell>
          <cell r="Z126">
            <v>42979.385439814818</v>
          </cell>
          <cell r="AA126" t="str">
            <v>Nguyen Thai</v>
          </cell>
          <cell r="AB126">
            <v>42979.385300925926</v>
          </cell>
          <cell r="AC126" t="str">
            <v>Nguyen Thai</v>
          </cell>
          <cell r="AD126" t="str">
            <v>Approval</v>
          </cell>
          <cell r="AE126">
            <v>42990.428460648145</v>
          </cell>
          <cell r="AF126">
            <v>42993.360277777778</v>
          </cell>
          <cell r="AG126">
            <v>42993.360312500001</v>
          </cell>
          <cell r="AH126" t="str">
            <v>hoang</v>
          </cell>
          <cell r="AI126">
            <v>42993.370335648149</v>
          </cell>
          <cell r="AJ126" t="str">
            <v>Nguyen Thai</v>
          </cell>
          <cell r="AK126">
            <v>42993.37059027778</v>
          </cell>
          <cell r="AL126" t="str">
            <v>Nguyen Thai</v>
          </cell>
          <cell r="AM126">
            <v>43003.784039351849</v>
          </cell>
          <cell r="AN126" t="str">
            <v>daniel</v>
          </cell>
        </row>
        <row r="127">
          <cell r="B127" t="str">
            <v>FMSV2017070006</v>
          </cell>
          <cell r="C127" t="str">
            <v>FUJIFILM Vietnam Co., Ltd.</v>
          </cell>
          <cell r="D127" t="str">
            <v>Demo</v>
          </cell>
          <cell r="E127" t="str">
            <v>EG-530NW</v>
          </cell>
          <cell r="F127" t="str">
            <v>2G366D121</v>
          </cell>
          <cell r="G127">
            <v>41689</v>
          </cell>
          <cell r="H127">
            <v>42054</v>
          </cell>
          <cell r="I127" t="str">
            <v/>
          </cell>
          <cell r="J127" t="str">
            <v>Completed</v>
          </cell>
          <cell r="K127" t="str">
            <v>FMSV2016080016</v>
          </cell>
          <cell r="L127">
            <v>42655</v>
          </cell>
          <cell r="M127">
            <v>42930.696006944447</v>
          </cell>
          <cell r="N127" t="str">
            <v>Son Anh Doan</v>
          </cell>
          <cell r="O127" t="str">
            <v>minor repair</v>
          </cell>
          <cell r="P127">
            <v>43003.784247685187</v>
          </cell>
          <cell r="Q127">
            <v>42930.697465277779</v>
          </cell>
          <cell r="R127" t="str">
            <v>Son Anh Doan</v>
          </cell>
          <cell r="S127">
            <v>43000.373993055553</v>
          </cell>
          <cell r="T127" t="str">
            <v>Up,Down loosen._x000D_
VCA is leakage by scratch</v>
          </cell>
          <cell r="U127" t="str">
            <v/>
          </cell>
          <cell r="V127" t="str">
            <v>Minor</v>
          </cell>
          <cell r="W127" t="str">
            <v>OSA. VCA.</v>
          </cell>
          <cell r="X127" t="str">
            <v/>
          </cell>
          <cell r="Y127" t="str">
            <v>Nguyen Thai</v>
          </cell>
          <cell r="Z127">
            <v>43000.374537037038</v>
          </cell>
          <cell r="AA127" t="str">
            <v>Nguyen Thai</v>
          </cell>
          <cell r="AB127">
            <v>43000.374456018515</v>
          </cell>
          <cell r="AC127" t="str">
            <v>Nguyen Thai</v>
          </cell>
          <cell r="AD127" t="str">
            <v>Decline</v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>
            <v>43000.374652777777</v>
          </cell>
          <cell r="AL127" t="str">
            <v>Nguyen Thai</v>
          </cell>
          <cell r="AM127">
            <v>43003.784247685187</v>
          </cell>
          <cell r="AN127" t="str">
            <v>daniel</v>
          </cell>
        </row>
        <row r="128">
          <cell r="B128" t="str">
            <v>FMSV2017070011</v>
          </cell>
          <cell r="C128" t="str">
            <v>Ha Tinh General Hospital</v>
          </cell>
          <cell r="D128" t="str">
            <v>North</v>
          </cell>
          <cell r="E128" t="str">
            <v>EG-530NW</v>
          </cell>
          <cell r="F128" t="str">
            <v>1G366K153</v>
          </cell>
          <cell r="G128">
            <v>42363</v>
          </cell>
          <cell r="H128" t="str">
            <v/>
          </cell>
          <cell r="I128" t="str">
            <v/>
          </cell>
          <cell r="J128" t="str">
            <v>Completed</v>
          </cell>
          <cell r="K128" t="str">
            <v>FMSV2016070007</v>
          </cell>
          <cell r="L128">
            <v>42565</v>
          </cell>
          <cell r="M128">
            <v>42937.354247685187</v>
          </cell>
          <cell r="N128" t="str">
            <v>Le Quang Thong</v>
          </cell>
          <cell r="O128" t="str">
            <v>-</v>
          </cell>
          <cell r="P128">
            <v>43003.78465277778</v>
          </cell>
          <cell r="Q128">
            <v>42937.354687500003</v>
          </cell>
          <cell r="R128" t="str">
            <v>Le Quang Thong</v>
          </cell>
          <cell r="S128">
            <v>42951.497430555559</v>
          </cell>
          <cell r="T128" t="str">
            <v>BSA loosing at DOWN wire</v>
          </cell>
          <cell r="U128" t="str">
            <v/>
          </cell>
          <cell r="V128" t="str">
            <v>Major</v>
          </cell>
          <cell r="W128" t="str">
            <v>BSA.</v>
          </cell>
          <cell r="X128" t="str">
            <v/>
          </cell>
          <cell r="Y128" t="str">
            <v>Nguyen Thai</v>
          </cell>
          <cell r="Z128">
            <v>42965.450671296298</v>
          </cell>
          <cell r="AA128" t="str">
            <v>Le Quang Thong</v>
          </cell>
          <cell r="AB128">
            <v>42965.450578703705</v>
          </cell>
          <cell r="AC128" t="str">
            <v>Le Quang Thong</v>
          </cell>
          <cell r="AD128" t="str">
            <v>Approval</v>
          </cell>
          <cell r="AE128">
            <v>42965.450879629629</v>
          </cell>
          <cell r="AF128">
            <v>42986.393553240741</v>
          </cell>
          <cell r="AG128">
            <v>42986.393333333333</v>
          </cell>
          <cell r="AH128" t="str">
            <v>Le Quang Thong</v>
          </cell>
          <cell r="AI128">
            <v>42992.406817129631</v>
          </cell>
          <cell r="AJ128" t="str">
            <v>Le Quang Thong</v>
          </cell>
          <cell r="AK128">
            <v>42992.414467592593</v>
          </cell>
          <cell r="AL128" t="str">
            <v>Le Quang Thong</v>
          </cell>
          <cell r="AM128">
            <v>43003.78465277778</v>
          </cell>
          <cell r="AN128" t="str">
            <v>daniel</v>
          </cell>
        </row>
        <row r="129">
          <cell r="B129" t="str">
            <v>FMSV2017070021</v>
          </cell>
          <cell r="C129" t="str">
            <v>Bai Chay Hospital</v>
          </cell>
          <cell r="D129" t="str">
            <v>North</v>
          </cell>
          <cell r="E129" t="str">
            <v>EG-600WR</v>
          </cell>
          <cell r="F129" t="str">
            <v>2G391K293</v>
          </cell>
          <cell r="G129">
            <v>42562</v>
          </cell>
          <cell r="H129">
            <v>43113</v>
          </cell>
          <cell r="I129" t="str">
            <v/>
          </cell>
          <cell r="J129" t="str">
            <v>Completed</v>
          </cell>
          <cell r="K129" t="str">
            <v/>
          </cell>
          <cell r="L129" t="str">
            <v/>
          </cell>
          <cell r="M129">
            <v>42941.706504629627</v>
          </cell>
          <cell r="N129" t="str">
            <v>Le Quang Thong</v>
          </cell>
          <cell r="O129" t="str">
            <v>-</v>
          </cell>
          <cell r="P129">
            <v>43003.785034722219</v>
          </cell>
          <cell r="Q129">
            <v>42943.353344907409</v>
          </cell>
          <cell r="R129" t="str">
            <v>Son Anh Doan</v>
          </cell>
          <cell r="S129">
            <v>42979.395335648151</v>
          </cell>
          <cell r="T129" t="str">
            <v>Vertical lines appeared on endoscopic image</v>
          </cell>
          <cell r="U129" t="str">
            <v/>
          </cell>
          <cell r="V129" t="str">
            <v>Minor</v>
          </cell>
          <cell r="W129" t="str">
            <v>VCA.</v>
          </cell>
          <cell r="X129" t="str">
            <v/>
          </cell>
          <cell r="Y129" t="str">
            <v>Nguyen Thai</v>
          </cell>
          <cell r="Z129">
            <v>42993.426736111112</v>
          </cell>
          <cell r="AA129" t="str">
            <v>Nguyen Thai</v>
          </cell>
          <cell r="AB129">
            <v>42993.426574074074</v>
          </cell>
          <cell r="AC129" t="str">
            <v>Nguyen Thai</v>
          </cell>
          <cell r="AD129" t="str">
            <v>Approval</v>
          </cell>
          <cell r="AE129">
            <v>42993.428946759261</v>
          </cell>
          <cell r="AF129">
            <v>42993.428981481484</v>
          </cell>
          <cell r="AG129">
            <v>42993.428819444445</v>
          </cell>
          <cell r="AH129" t="str">
            <v>Nguyen Thai</v>
          </cell>
          <cell r="AI129">
            <v>42993.429085648146</v>
          </cell>
          <cell r="AJ129" t="str">
            <v>Nguyen Thai</v>
          </cell>
          <cell r="AK129">
            <v>42993.431909722225</v>
          </cell>
          <cell r="AL129" t="str">
            <v>Nguyen Thai</v>
          </cell>
          <cell r="AM129">
            <v>43003.785034722219</v>
          </cell>
          <cell r="AN129" t="str">
            <v>daniel</v>
          </cell>
        </row>
        <row r="130">
          <cell r="B130" t="str">
            <v>FMSV2017070022</v>
          </cell>
          <cell r="C130" t="str">
            <v>Bach Mai Hospital</v>
          </cell>
          <cell r="D130" t="str">
            <v>North</v>
          </cell>
          <cell r="E130" t="str">
            <v>EG-590WR</v>
          </cell>
          <cell r="F130" t="str">
            <v>1G348K547</v>
          </cell>
          <cell r="G130">
            <v>42297</v>
          </cell>
          <cell r="H130">
            <v>42662</v>
          </cell>
          <cell r="I130" t="str">
            <v/>
          </cell>
          <cell r="J130" t="str">
            <v>Completed</v>
          </cell>
          <cell r="K130" t="str">
            <v>FMSV2016090008</v>
          </cell>
          <cell r="L130">
            <v>42802</v>
          </cell>
          <cell r="M130">
            <v>42943.357465277775</v>
          </cell>
          <cell r="N130" t="str">
            <v>Son Anh Doan</v>
          </cell>
          <cell r="O130" t="str">
            <v>Quotation/Repair/Return</v>
          </cell>
          <cell r="P130">
            <v>43003.785358796296</v>
          </cell>
          <cell r="Q130">
            <v>42943.358298611114</v>
          </cell>
          <cell r="R130" t="str">
            <v>Son Anh Doan</v>
          </cell>
          <cell r="S130">
            <v>42951.369884259257</v>
          </cell>
          <cell r="T130" t="str">
            <v/>
          </cell>
          <cell r="U130" t="str">
            <v/>
          </cell>
          <cell r="V130" t="str">
            <v>Major</v>
          </cell>
          <cell r="W130" t="str">
            <v>FCT.</v>
          </cell>
          <cell r="X130" t="str">
            <v/>
          </cell>
          <cell r="Y130" t="str">
            <v>Son Anh Doan</v>
          </cell>
          <cell r="Z130">
            <v>42997.380381944444</v>
          </cell>
          <cell r="AA130" t="str">
            <v>Nguyen Thai</v>
          </cell>
          <cell r="AB130">
            <v>42997.376770833333</v>
          </cell>
          <cell r="AC130" t="str">
            <v>hoang</v>
          </cell>
          <cell r="AD130" t="str">
            <v>Approval</v>
          </cell>
          <cell r="AE130">
            <v>42997.386134259257</v>
          </cell>
          <cell r="AF130">
            <v>43000.370358796295</v>
          </cell>
          <cell r="AG130">
            <v>43000.370428240742</v>
          </cell>
          <cell r="AH130" t="str">
            <v>hoang</v>
          </cell>
          <cell r="AI130">
            <v>43000.380636574075</v>
          </cell>
          <cell r="AJ130" t="str">
            <v>Nguyen Thai</v>
          </cell>
          <cell r="AK130">
            <v>43000.380833333336</v>
          </cell>
          <cell r="AL130" t="str">
            <v>Nguyen Thai</v>
          </cell>
          <cell r="AM130">
            <v>43003.785358796296</v>
          </cell>
          <cell r="AN130" t="str">
            <v>daniel</v>
          </cell>
        </row>
        <row r="131">
          <cell r="B131" t="str">
            <v>FMSV2017070024</v>
          </cell>
          <cell r="C131" t="str">
            <v>FUJIFILM Vietnam Co., Ltd.</v>
          </cell>
          <cell r="D131" t="str">
            <v>Demo</v>
          </cell>
          <cell r="E131" t="str">
            <v>EG-530WR</v>
          </cell>
          <cell r="F131" t="str">
            <v>3G361A552</v>
          </cell>
          <cell r="G131">
            <v>41367</v>
          </cell>
          <cell r="H131">
            <v>41732</v>
          </cell>
          <cell r="I131" t="str">
            <v/>
          </cell>
          <cell r="J131" t="str">
            <v>Completed</v>
          </cell>
          <cell r="K131" t="str">
            <v>FMSV2015120001</v>
          </cell>
          <cell r="L131">
            <v>42345</v>
          </cell>
          <cell r="M131">
            <v>42943.378703703704</v>
          </cell>
          <cell r="N131" t="str">
            <v>Le Quang Thong</v>
          </cell>
          <cell r="O131" t="str">
            <v>.</v>
          </cell>
          <cell r="P131">
            <v>43003.785543981481</v>
          </cell>
          <cell r="Q131">
            <v>42991.451296296298</v>
          </cell>
          <cell r="R131" t="str">
            <v>Nguyen Thai</v>
          </cell>
          <cell r="S131">
            <v>43000.36451388889</v>
          </cell>
          <cell r="T131" t="str">
            <v>no image</v>
          </cell>
          <cell r="U131" t="str">
            <v/>
          </cell>
          <cell r="V131" t="str">
            <v>Major</v>
          </cell>
          <cell r="W131" t="str">
            <v>ISA.</v>
          </cell>
          <cell r="X131" t="str">
            <v/>
          </cell>
          <cell r="Y131" t="str">
            <v>Nguyen Thai</v>
          </cell>
          <cell r="Z131">
            <v>43000.365532407406</v>
          </cell>
          <cell r="AA131" t="str">
            <v>Nguyen Thai</v>
          </cell>
          <cell r="AB131">
            <v>43000.365416666667</v>
          </cell>
          <cell r="AC131" t="str">
            <v>Nguyen Thai</v>
          </cell>
          <cell r="AD131" t="str">
            <v>Decline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>
            <v>43000.365856481483</v>
          </cell>
          <cell r="AL131" t="str">
            <v>Nguyen Thai</v>
          </cell>
          <cell r="AM131">
            <v>43003.785543981481</v>
          </cell>
          <cell r="AN131" t="str">
            <v>daniel</v>
          </cell>
        </row>
        <row r="132">
          <cell r="B132" t="str">
            <v>FMSV2017070026</v>
          </cell>
          <cell r="C132" t="str">
            <v>Hanoi Medical University Hospital</v>
          </cell>
          <cell r="D132" t="str">
            <v>North</v>
          </cell>
          <cell r="E132" t="str">
            <v>EG-600WR</v>
          </cell>
          <cell r="F132" t="str">
            <v>2G391K782</v>
          </cell>
          <cell r="G132">
            <v>42870</v>
          </cell>
          <cell r="H132">
            <v>43235</v>
          </cell>
          <cell r="I132" t="str">
            <v/>
          </cell>
          <cell r="J132" t="str">
            <v>Completed</v>
          </cell>
          <cell r="K132" t="str">
            <v/>
          </cell>
          <cell r="L132" t="str">
            <v/>
          </cell>
          <cell r="M132">
            <v>42943.388553240744</v>
          </cell>
          <cell r="N132" t="str">
            <v>Le Quang Thong</v>
          </cell>
          <cell r="O132" t="str">
            <v>.</v>
          </cell>
          <cell r="P132">
            <v>43003.785960648151</v>
          </cell>
          <cell r="Q132">
            <v>42984.697465277779</v>
          </cell>
          <cell r="R132" t="str">
            <v>Nguyen Thai</v>
          </cell>
          <cell r="S132">
            <v>42984.697743055556</v>
          </cell>
          <cell r="T132" t="str">
            <v>VCA wire broken</v>
          </cell>
          <cell r="U132" t="str">
            <v/>
          </cell>
          <cell r="V132" t="str">
            <v>Minor</v>
          </cell>
          <cell r="W132" t="str">
            <v>VCA.</v>
          </cell>
          <cell r="X132" t="str">
            <v/>
          </cell>
          <cell r="Y132" t="str">
            <v>Nguyen Thai</v>
          </cell>
          <cell r="Z132">
            <v>42984.715115740742</v>
          </cell>
          <cell r="AA132" t="str">
            <v>Nguyen Thai</v>
          </cell>
          <cell r="AB132">
            <v>42984.714861111112</v>
          </cell>
          <cell r="AC132" t="str">
            <v>Nguyen Thai</v>
          </cell>
          <cell r="AD132" t="str">
            <v>Approval</v>
          </cell>
          <cell r="AE132">
            <v>42986.66375</v>
          </cell>
          <cell r="AF132">
            <v>42986.663773148146</v>
          </cell>
          <cell r="AG132">
            <v>42986.663645833331</v>
          </cell>
          <cell r="AH132" t="str">
            <v>Son Anh Doan</v>
          </cell>
          <cell r="AI132">
            <v>43000.381504629629</v>
          </cell>
          <cell r="AJ132" t="str">
            <v>Nguyen Thai</v>
          </cell>
          <cell r="AK132">
            <v>43000.381678240738</v>
          </cell>
          <cell r="AL132" t="str">
            <v>Nguyen Thai</v>
          </cell>
          <cell r="AM132">
            <v>43003.785960648151</v>
          </cell>
          <cell r="AN132" t="str">
            <v>daniel</v>
          </cell>
        </row>
        <row r="133">
          <cell r="B133" t="str">
            <v>FMSV2017070032</v>
          </cell>
          <cell r="C133" t="str">
            <v>Hoan My Da Nang Hospital</v>
          </cell>
          <cell r="D133" t="str">
            <v>South</v>
          </cell>
          <cell r="E133" t="str">
            <v>EC-250WL5</v>
          </cell>
          <cell r="F133" t="str">
            <v>6C309A176</v>
          </cell>
          <cell r="G133">
            <v>40354</v>
          </cell>
          <cell r="H133" t="str">
            <v/>
          </cell>
          <cell r="I133" t="str">
            <v/>
          </cell>
          <cell r="J133" t="str">
            <v>Completed</v>
          </cell>
          <cell r="K133" t="str">
            <v>FMSV2015110001</v>
          </cell>
          <cell r="L133">
            <v>42327</v>
          </cell>
          <cell r="M133">
            <v>42944.707638888889</v>
          </cell>
          <cell r="N133" t="str">
            <v>Le Quang Thong</v>
          </cell>
          <cell r="O133" t="str">
            <v>.</v>
          </cell>
          <cell r="P133">
            <v>43003.78628472222</v>
          </cell>
          <cell r="Q133">
            <v>42944.707997685182</v>
          </cell>
          <cell r="R133" t="str">
            <v>Le Quang Thong</v>
          </cell>
          <cell r="S133">
            <v>42993.454062500001</v>
          </cell>
          <cell r="T133" t="str">
            <v>U/D was scratched</v>
          </cell>
          <cell r="U133" t="str">
            <v/>
          </cell>
          <cell r="V133" t="str">
            <v>Minor</v>
          </cell>
          <cell r="W133" t="str">
            <v>DWA.</v>
          </cell>
          <cell r="X133" t="str">
            <v/>
          </cell>
          <cell r="Y133" t="str">
            <v>Nguyen Thai</v>
          </cell>
          <cell r="Z133">
            <v>42993.462743055556</v>
          </cell>
          <cell r="AA133" t="str">
            <v>Nguyen Thai</v>
          </cell>
          <cell r="AB133">
            <v>42993.456423611111</v>
          </cell>
          <cell r="AC133" t="str">
            <v>Nguyen Thai</v>
          </cell>
          <cell r="AD133" t="str">
            <v>Approval</v>
          </cell>
          <cell r="AE133">
            <v>42993.464525462965</v>
          </cell>
          <cell r="AF133">
            <v>42993.464560185188</v>
          </cell>
          <cell r="AG133">
            <v>42993.464456018519</v>
          </cell>
          <cell r="AH133" t="str">
            <v>Nguyen Thai</v>
          </cell>
          <cell r="AI133">
            <v>42993.471724537034</v>
          </cell>
          <cell r="AJ133" t="str">
            <v>Nguyen Thai</v>
          </cell>
          <cell r="AK133">
            <v>42993.471967592595</v>
          </cell>
          <cell r="AL133" t="str">
            <v>Nguyen Thai</v>
          </cell>
          <cell r="AM133">
            <v>43003.78628472222</v>
          </cell>
          <cell r="AN133" t="str">
            <v>daniel</v>
          </cell>
        </row>
        <row r="134">
          <cell r="B134" t="str">
            <v>FMSV2017070033</v>
          </cell>
          <cell r="C134" t="str">
            <v>National Hospital of Tropical Diseases</v>
          </cell>
          <cell r="D134" t="str">
            <v>North</v>
          </cell>
          <cell r="E134" t="str">
            <v>EG-530WR</v>
          </cell>
          <cell r="F134" t="str">
            <v>1G361K705</v>
          </cell>
          <cell r="G134">
            <v>42225</v>
          </cell>
          <cell r="H134">
            <v>42590</v>
          </cell>
          <cell r="I134" t="str">
            <v/>
          </cell>
          <cell r="J134" t="str">
            <v>Completed</v>
          </cell>
          <cell r="K134" t="str">
            <v>FMSV2016110003</v>
          </cell>
          <cell r="L134">
            <v>42844</v>
          </cell>
          <cell r="M134">
            <v>42944.708518518521</v>
          </cell>
          <cell r="N134" t="str">
            <v>Le Quang Thong</v>
          </cell>
          <cell r="O134" t="str">
            <v>.</v>
          </cell>
          <cell r="P134">
            <v>43003.786678240744</v>
          </cell>
          <cell r="Q134">
            <v>42944.708923611113</v>
          </cell>
          <cell r="R134" t="str">
            <v>Le Quang Thong</v>
          </cell>
          <cell r="S134">
            <v>42984.685868055552</v>
          </cell>
          <cell r="T134" t="str">
            <v/>
          </cell>
          <cell r="U134" t="str">
            <v/>
          </cell>
          <cell r="V134" t="str">
            <v>Major</v>
          </cell>
          <cell r="W134" t="str">
            <v>LGB. OSA.</v>
          </cell>
          <cell r="X134" t="str">
            <v/>
          </cell>
          <cell r="Y134" t="str">
            <v>hoang</v>
          </cell>
          <cell r="Z134">
            <v>42990.370405092595</v>
          </cell>
          <cell r="AA134" t="str">
            <v>Nguyen Thai</v>
          </cell>
          <cell r="AB134">
            <v>42990.370208333334</v>
          </cell>
          <cell r="AC134" t="str">
            <v>Nguyen Thai</v>
          </cell>
          <cell r="AD134" t="str">
            <v>Approval</v>
          </cell>
          <cell r="AE134">
            <v>42990.370613425926</v>
          </cell>
          <cell r="AF134">
            <v>42993.356527777774</v>
          </cell>
          <cell r="AG134">
            <v>42993.356446759259</v>
          </cell>
          <cell r="AH134" t="str">
            <v>Nguyen Thai</v>
          </cell>
          <cell r="AI134">
            <v>42993.356689814813</v>
          </cell>
          <cell r="AJ134" t="str">
            <v>Nguyen Thai</v>
          </cell>
          <cell r="AK134">
            <v>42993.356944444444</v>
          </cell>
          <cell r="AL134" t="str">
            <v>Nguyen Thai</v>
          </cell>
          <cell r="AM134">
            <v>43003.786678240744</v>
          </cell>
          <cell r="AN134" t="str">
            <v>daniel</v>
          </cell>
        </row>
        <row r="135">
          <cell r="B135" t="str">
            <v>FMSV2017090002</v>
          </cell>
          <cell r="C135" t="str">
            <v>Van Hanh Hospital</v>
          </cell>
          <cell r="D135" t="str">
            <v>South</v>
          </cell>
          <cell r="E135" t="str">
            <v>EG-250WR5</v>
          </cell>
          <cell r="F135" t="str">
            <v>1G202K353</v>
          </cell>
          <cell r="G135">
            <v>42663</v>
          </cell>
          <cell r="H135">
            <v>43028</v>
          </cell>
          <cell r="I135" t="str">
            <v/>
          </cell>
          <cell r="J135" t="str">
            <v>Completed</v>
          </cell>
          <cell r="K135" t="str">
            <v/>
          </cell>
          <cell r="L135" t="str">
            <v/>
          </cell>
          <cell r="M135">
            <v>42983.49077546296</v>
          </cell>
          <cell r="N135" t="str">
            <v>hoang</v>
          </cell>
          <cell r="O135" t="str">
            <v>NA</v>
          </cell>
          <cell r="P135">
            <v>43003.787083333336</v>
          </cell>
          <cell r="Q135">
            <v>42983.598993055559</v>
          </cell>
          <cell r="R135" t="str">
            <v>hoang</v>
          </cell>
          <cell r="S135">
            <v>42983.637916666667</v>
          </cell>
          <cell r="T135" t="str">
            <v/>
          </cell>
          <cell r="U135" t="str">
            <v/>
          </cell>
          <cell r="V135" t="str">
            <v>Minor</v>
          </cell>
          <cell r="W135" t="str">
            <v>RBS. OSA.</v>
          </cell>
          <cell r="X135" t="str">
            <v xml:space="preserve"> </v>
          </cell>
          <cell r="Y135" t="str">
            <v>hoang</v>
          </cell>
          <cell r="Z135">
            <v>42984.38789351852</v>
          </cell>
          <cell r="AA135" t="str">
            <v>Nguyen Thai</v>
          </cell>
          <cell r="AB135">
            <v>42983.640486111108</v>
          </cell>
          <cell r="AC135" t="str">
            <v>hoang</v>
          </cell>
          <cell r="AD135" t="str">
            <v>Approval</v>
          </cell>
          <cell r="AE135">
            <v>42991.395324074074</v>
          </cell>
          <cell r="AF135">
            <v>42993.35864583333</v>
          </cell>
          <cell r="AG135">
            <v>42993.358576388891</v>
          </cell>
          <cell r="AH135" t="str">
            <v>Nguyen Thai</v>
          </cell>
          <cell r="AI135">
            <v>42993.358854166669</v>
          </cell>
          <cell r="AJ135" t="str">
            <v>Nguyen Thai</v>
          </cell>
          <cell r="AK135">
            <v>42993.359189814815</v>
          </cell>
          <cell r="AL135" t="str">
            <v>Nguyen Thai</v>
          </cell>
          <cell r="AM135">
            <v>43003.787083333336</v>
          </cell>
          <cell r="AN135" t="str">
            <v>daniel</v>
          </cell>
        </row>
        <row r="136">
          <cell r="B136" t="str">
            <v>FMSV2017090008</v>
          </cell>
          <cell r="C136" t="str">
            <v>HAT-MED Medical Company</v>
          </cell>
          <cell r="D136" t="str">
            <v>North</v>
          </cell>
          <cell r="E136" t="str">
            <v>EG-250WR5</v>
          </cell>
          <cell r="F136" t="str">
            <v>1G202K087</v>
          </cell>
          <cell r="G136">
            <v>42297</v>
          </cell>
          <cell r="H136">
            <v>42663</v>
          </cell>
          <cell r="I136" t="str">
            <v/>
          </cell>
          <cell r="J136" t="str">
            <v>Completed</v>
          </cell>
          <cell r="K136" t="str">
            <v/>
          </cell>
          <cell r="L136" t="str">
            <v/>
          </cell>
          <cell r="M136">
            <v>42990.417013888888</v>
          </cell>
          <cell r="N136" t="str">
            <v>Nguyen Thai</v>
          </cell>
          <cell r="O136" t="str">
            <v>Chargeable repair</v>
          </cell>
          <cell r="P136">
            <v>43003.787499999999</v>
          </cell>
          <cell r="Q136">
            <v>42990.417511574073</v>
          </cell>
          <cell r="R136" t="str">
            <v>Nguyen Thai</v>
          </cell>
          <cell r="S136">
            <v>42990.420590277776</v>
          </cell>
          <cell r="T136" t="str">
            <v>BSA was broken , FCT restriction</v>
          </cell>
          <cell r="U136" t="str">
            <v/>
          </cell>
          <cell r="V136" t="str">
            <v>Major</v>
          </cell>
          <cell r="W136" t="str">
            <v>BSA.</v>
          </cell>
          <cell r="X136" t="str">
            <v/>
          </cell>
          <cell r="Y136" t="str">
            <v>Nguyen Thai</v>
          </cell>
          <cell r="Z136">
            <v>42990.425115740742</v>
          </cell>
          <cell r="AA136" t="str">
            <v>Nguyen Thai</v>
          </cell>
          <cell r="AB136">
            <v>42990.423530092594</v>
          </cell>
          <cell r="AC136" t="str">
            <v>Nguyen Thai</v>
          </cell>
          <cell r="AD136" t="str">
            <v>Approval</v>
          </cell>
          <cell r="AE136">
            <v>42990.425370370373</v>
          </cell>
          <cell r="AF136">
            <v>42993.357638888891</v>
          </cell>
          <cell r="AG136">
            <v>42993.357581018521</v>
          </cell>
          <cell r="AH136" t="str">
            <v>Nguyen Thai</v>
          </cell>
          <cell r="AI136">
            <v>42993.357731481483</v>
          </cell>
          <cell r="AJ136" t="str">
            <v>Nguyen Thai</v>
          </cell>
          <cell r="AK136">
            <v>42993.35796296296</v>
          </cell>
          <cell r="AL136" t="str">
            <v>Nguyen Thai</v>
          </cell>
          <cell r="AM136">
            <v>43003.787499999999</v>
          </cell>
          <cell r="AN136" t="str">
            <v>daniel</v>
          </cell>
        </row>
        <row r="137">
          <cell r="B137" t="str">
            <v>FMSV2017090010</v>
          </cell>
          <cell r="C137" t="str">
            <v>Tuyen Quang Hospital</v>
          </cell>
          <cell r="D137" t="str">
            <v>North</v>
          </cell>
          <cell r="E137" t="str">
            <v>EG-600WR</v>
          </cell>
          <cell r="F137" t="str">
            <v>1G391K698</v>
          </cell>
          <cell r="G137">
            <v>42244</v>
          </cell>
          <cell r="H137">
            <v>42609</v>
          </cell>
          <cell r="I137" t="str">
            <v/>
          </cell>
          <cell r="J137" t="str">
            <v>Completed</v>
          </cell>
          <cell r="K137" t="str">
            <v>FMSV2016070026</v>
          </cell>
          <cell r="L137">
            <v>42676</v>
          </cell>
          <cell r="M137">
            <v>42997.362430555557</v>
          </cell>
          <cell r="N137" t="str">
            <v>Nguyen Thai</v>
          </cell>
          <cell r="O137" t="str">
            <v>Chargeable repair</v>
          </cell>
          <cell r="P137">
            <v>43003.787824074076</v>
          </cell>
          <cell r="Q137">
            <v>42997.364108796297</v>
          </cell>
          <cell r="R137" t="str">
            <v>Nguyen Thai</v>
          </cell>
          <cell r="S137">
            <v>42997.373032407406</v>
          </cell>
          <cell r="T137" t="str">
            <v>UP wire was heavy torque</v>
          </cell>
          <cell r="U137">
            <v>3450</v>
          </cell>
          <cell r="V137" t="str">
            <v>Major</v>
          </cell>
          <cell r="W137" t="str">
            <v>BSA.</v>
          </cell>
          <cell r="X137" t="str">
            <v/>
          </cell>
          <cell r="Y137" t="str">
            <v>Nguyen Thai</v>
          </cell>
          <cell r="Z137">
            <v>42997.374247685184</v>
          </cell>
          <cell r="AA137" t="str">
            <v>Nguyen Thai</v>
          </cell>
          <cell r="AB137">
            <v>42997.374074074076</v>
          </cell>
          <cell r="AC137" t="str">
            <v>Nguyen Thai</v>
          </cell>
          <cell r="AD137" t="str">
            <v>Approval</v>
          </cell>
          <cell r="AE137">
            <v>42997.374467592592</v>
          </cell>
          <cell r="AF137">
            <v>43000.361932870372</v>
          </cell>
          <cell r="AG137">
            <v>43000.361886574072</v>
          </cell>
          <cell r="AH137" t="str">
            <v>Nguyen Thai</v>
          </cell>
          <cell r="AI137">
            <v>43000.362013888887</v>
          </cell>
          <cell r="AJ137" t="str">
            <v>Nguyen Thai</v>
          </cell>
          <cell r="AK137">
            <v>43000.362164351849</v>
          </cell>
          <cell r="AL137" t="str">
            <v>Nguyen Thai</v>
          </cell>
          <cell r="AM137">
            <v>43003.787824074076</v>
          </cell>
          <cell r="AN137" t="str">
            <v>daniel</v>
          </cell>
        </row>
        <row r="138">
          <cell r="B138" t="str">
            <v>FMSV2017090013</v>
          </cell>
          <cell r="C138" t="str">
            <v>Thanh Vu medic</v>
          </cell>
          <cell r="D138" t="str">
            <v>South</v>
          </cell>
          <cell r="E138" t="str">
            <v>EC-590WI</v>
          </cell>
          <cell r="F138" t="str">
            <v>3C460A008</v>
          </cell>
          <cell r="G138">
            <v>42552</v>
          </cell>
          <cell r="H138">
            <v>43282</v>
          </cell>
          <cell r="I138" t="str">
            <v/>
          </cell>
          <cell r="J138" t="str">
            <v>Completed</v>
          </cell>
          <cell r="K138" t="str">
            <v/>
          </cell>
          <cell r="L138" t="str">
            <v/>
          </cell>
          <cell r="M138">
            <v>42997.575937499998</v>
          </cell>
          <cell r="N138" t="str">
            <v>Nguyen Thai</v>
          </cell>
          <cell r="O138" t="str">
            <v>Chargeable repair</v>
          </cell>
          <cell r="P138">
            <v>43003.788229166668</v>
          </cell>
          <cell r="Q138">
            <v>42997.580972222226</v>
          </cell>
          <cell r="R138" t="str">
            <v>Nguyen Thai</v>
          </cell>
          <cell r="S138">
            <v>42997.582037037035</v>
          </cell>
          <cell r="T138" t="str">
            <v>has no image</v>
          </cell>
          <cell r="U138" t="str">
            <v/>
          </cell>
          <cell r="V138" t="str">
            <v>Minor</v>
          </cell>
          <cell r="W138" t="str">
            <v>PCB.</v>
          </cell>
          <cell r="X138" t="str">
            <v/>
          </cell>
          <cell r="Y138" t="str">
            <v>Nguyen Thai</v>
          </cell>
          <cell r="Z138">
            <v>42997.586817129632</v>
          </cell>
          <cell r="AA138" t="str">
            <v>Nguyen Thai</v>
          </cell>
          <cell r="AB138">
            <v>42997.58662037037</v>
          </cell>
          <cell r="AC138" t="str">
            <v>Nguyen Thai</v>
          </cell>
          <cell r="AD138" t="str">
            <v>Approval</v>
          </cell>
          <cell r="AE138">
            <v>42997.588020833333</v>
          </cell>
          <cell r="AF138">
            <v>43000.360902777778</v>
          </cell>
          <cell r="AG138">
            <v>43000.360821759263</v>
          </cell>
          <cell r="AH138" t="str">
            <v>Nguyen Thai</v>
          </cell>
          <cell r="AI138">
            <v>43000.361111111109</v>
          </cell>
          <cell r="AJ138" t="str">
            <v>Nguyen Thai</v>
          </cell>
          <cell r="AK138">
            <v>43000.36136574074</v>
          </cell>
          <cell r="AL138" t="str">
            <v>Nguyen Thai</v>
          </cell>
          <cell r="AM138">
            <v>43003.788229166668</v>
          </cell>
          <cell r="AN138" t="str">
            <v>daniel</v>
          </cell>
        </row>
        <row r="139">
          <cell r="B139" t="str">
            <v>FMSV2017090014</v>
          </cell>
          <cell r="C139" t="str">
            <v>GIA DINH PEOPLE HOSPITAL</v>
          </cell>
          <cell r="D139" t="str">
            <v>South</v>
          </cell>
          <cell r="E139" t="str">
            <v>EC-600WI</v>
          </cell>
          <cell r="F139" t="str">
            <v>1C692K638</v>
          </cell>
          <cell r="G139">
            <v>42874</v>
          </cell>
          <cell r="H139">
            <v>43239</v>
          </cell>
          <cell r="I139" t="str">
            <v/>
          </cell>
          <cell r="J139" t="str">
            <v>Completed</v>
          </cell>
          <cell r="K139" t="str">
            <v/>
          </cell>
          <cell r="L139" t="str">
            <v/>
          </cell>
          <cell r="M139">
            <v>42997.591006944444</v>
          </cell>
          <cell r="N139" t="str">
            <v>Nguyen Thai</v>
          </cell>
          <cell r="O139" t="str">
            <v>Warranty</v>
          </cell>
          <cell r="P139">
            <v>43003.788831018515</v>
          </cell>
          <cell r="Q139">
            <v>42997.592106481483</v>
          </cell>
          <cell r="R139" t="str">
            <v>Nguyen Thai</v>
          </cell>
          <cell r="S139">
            <v>42997.592210648145</v>
          </cell>
          <cell r="T139" t="str">
            <v xml:space="preserve">UP wire ( DWA) is broken </v>
          </cell>
          <cell r="U139" t="str">
            <v/>
          </cell>
          <cell r="V139" t="str">
            <v>Minor</v>
          </cell>
          <cell r="W139" t="str">
            <v>DWA.</v>
          </cell>
          <cell r="X139" t="str">
            <v/>
          </cell>
          <cell r="Y139" t="str">
            <v>Nguyen Thai</v>
          </cell>
          <cell r="Z139">
            <v>42997.598634259259</v>
          </cell>
          <cell r="AA139" t="str">
            <v>Nguyen Thai</v>
          </cell>
          <cell r="AB139">
            <v>42997.598171296297</v>
          </cell>
          <cell r="AC139" t="str">
            <v>Nguyen Thai</v>
          </cell>
          <cell r="AD139" t="str">
            <v>Approval</v>
          </cell>
          <cell r="AE139">
            <v>42997.599664351852</v>
          </cell>
          <cell r="AF139">
            <v>43000.362615740742</v>
          </cell>
          <cell r="AG139">
            <v>43000.362546296295</v>
          </cell>
          <cell r="AH139" t="str">
            <v>Nguyen Thai</v>
          </cell>
          <cell r="AI139">
            <v>43000.362685185188</v>
          </cell>
          <cell r="AJ139" t="str">
            <v>Nguyen Thai</v>
          </cell>
          <cell r="AK139">
            <v>43000.362835648149</v>
          </cell>
          <cell r="AL139" t="str">
            <v>Nguyen Thai</v>
          </cell>
          <cell r="AM139">
            <v>43003.788831018515</v>
          </cell>
          <cell r="AN139" t="str">
            <v>daniel</v>
          </cell>
        </row>
        <row r="140">
          <cell r="B140" t="str">
            <v>FMSV2017080012</v>
          </cell>
          <cell r="C140" t="str">
            <v>NGUYEN DINH CHIEU HOSPITAL</v>
          </cell>
          <cell r="D140" t="str">
            <v>South</v>
          </cell>
          <cell r="E140" t="str">
            <v>EG-530WR</v>
          </cell>
          <cell r="F140" t="str">
            <v>2G361K782</v>
          </cell>
          <cell r="G140">
            <v>42733</v>
          </cell>
          <cell r="H140">
            <v>43098</v>
          </cell>
          <cell r="I140" t="str">
            <v/>
          </cell>
          <cell r="J140" t="str">
            <v>Completed</v>
          </cell>
          <cell r="K140" t="str">
            <v/>
          </cell>
          <cell r="L140" t="str">
            <v/>
          </cell>
          <cell r="M140">
            <v>42969.377083333333</v>
          </cell>
          <cell r="N140" t="str">
            <v>Le Quang Thong</v>
          </cell>
          <cell r="O140" t="str">
            <v>WTY-FFVN-1708030-Black-spot in CHA &amp; FCT leakage when bending.</v>
          </cell>
          <cell r="P140">
            <v>43011.556550925925</v>
          </cell>
          <cell r="Q140">
            <v>42969.377870370372</v>
          </cell>
          <cell r="R140" t="str">
            <v>Le Quang Thong</v>
          </cell>
          <cell r="S140">
            <v>42971.375243055554</v>
          </cell>
          <cell r="T140" t="str">
            <v/>
          </cell>
          <cell r="U140" t="str">
            <v/>
          </cell>
          <cell r="V140" t="str">
            <v>Major</v>
          </cell>
          <cell r="W140" t="str">
            <v>CHA.</v>
          </cell>
          <cell r="X140" t="str">
            <v>Suspected FCT dislocated from DTA pipe.</v>
          </cell>
          <cell r="Y140" t="str">
            <v>Nguyen Thai</v>
          </cell>
          <cell r="Z140">
            <v>43005.707291666666</v>
          </cell>
          <cell r="AA140" t="str">
            <v>Nguyen Thai</v>
          </cell>
          <cell r="AB140">
            <v>42971.376469907409</v>
          </cell>
          <cell r="AC140" t="str">
            <v>Nguyen Thai</v>
          </cell>
          <cell r="AD140" t="str">
            <v>Approval</v>
          </cell>
          <cell r="AE140">
            <v>43006.415914351855</v>
          </cell>
          <cell r="AF140">
            <v>43007.349236111113</v>
          </cell>
          <cell r="AG140">
            <v>43007.349270833336</v>
          </cell>
          <cell r="AH140" t="str">
            <v>hoang</v>
          </cell>
          <cell r="AI140">
            <v>43007.351724537039</v>
          </cell>
          <cell r="AJ140" t="str">
            <v>Nguyen Thai</v>
          </cell>
          <cell r="AK140">
            <v>43007.351956018516</v>
          </cell>
          <cell r="AL140" t="str">
            <v>Nguyen Thai</v>
          </cell>
          <cell r="AM140">
            <v>43011.556550925925</v>
          </cell>
          <cell r="AN140" t="str">
            <v>daniel</v>
          </cell>
        </row>
        <row r="141">
          <cell r="B141" t="str">
            <v>FMSV2017090009</v>
          </cell>
          <cell r="C141" t="str">
            <v>TUAN GIAO HEALTHCARE CENTER</v>
          </cell>
          <cell r="D141" t="str">
            <v>North</v>
          </cell>
          <cell r="E141" t="str">
            <v>EG-201FP</v>
          </cell>
          <cell r="F141" t="str">
            <v>3G229A698</v>
          </cell>
          <cell r="G141">
            <v>40436</v>
          </cell>
          <cell r="H141">
            <v>40801</v>
          </cell>
          <cell r="I141" t="str">
            <v/>
          </cell>
          <cell r="J141" t="str">
            <v>Completed</v>
          </cell>
          <cell r="K141" t="str">
            <v/>
          </cell>
          <cell r="L141" t="str">
            <v/>
          </cell>
          <cell r="M141">
            <v>42993.364618055559</v>
          </cell>
          <cell r="N141" t="str">
            <v>Le Quang Thong</v>
          </cell>
          <cell r="O141" t="str">
            <v>.</v>
          </cell>
          <cell r="P141">
            <v>43011.55673611111</v>
          </cell>
          <cell r="Q141">
            <v>42993.37672453704</v>
          </cell>
          <cell r="R141" t="str">
            <v>Le Quang Thong</v>
          </cell>
          <cell r="S141">
            <v>42993.620532407411</v>
          </cell>
          <cell r="T141" t="str">
            <v>1. CHA IS DAMAGED, NO IMAGE_x000D_
2. LEAKED AT KNOB SECTION_x000D_
3. L/R BENDING ARE LOOSEN</v>
          </cell>
          <cell r="U141" t="str">
            <v/>
          </cell>
          <cell r="V141" t="str">
            <v>Major</v>
          </cell>
          <cell r="W141" t="str">
            <v>ISA. ANGL. BSA.</v>
          </cell>
          <cell r="X141" t="str">
            <v/>
          </cell>
          <cell r="Y141" t="str">
            <v>Le Quang Thong</v>
          </cell>
          <cell r="Z141">
            <v>43006.346030092594</v>
          </cell>
          <cell r="AA141" t="str">
            <v>Le Quang Thong</v>
          </cell>
          <cell r="AB141">
            <v>43000.661122685182</v>
          </cell>
          <cell r="AC141" t="str">
            <v>Le Quang Thong</v>
          </cell>
          <cell r="AD141" t="str">
            <v>Decline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>
            <v>43006.346724537034</v>
          </cell>
          <cell r="AL141" t="str">
            <v>Le Quang Thong</v>
          </cell>
          <cell r="AM141">
            <v>43011.55673611111</v>
          </cell>
          <cell r="AN141" t="str">
            <v>daniel</v>
          </cell>
        </row>
        <row r="142">
          <cell r="B142" t="str">
            <v>FMSV2017090016</v>
          </cell>
          <cell r="C142" t="str">
            <v>CA MAU GENERAL HOSPITAL</v>
          </cell>
          <cell r="D142" t="str">
            <v>South</v>
          </cell>
          <cell r="E142" t="str">
            <v>XL-4400</v>
          </cell>
          <cell r="F142" t="str">
            <v>1S088A426</v>
          </cell>
          <cell r="G142">
            <v>40179</v>
          </cell>
          <cell r="H142" t="str">
            <v/>
          </cell>
          <cell r="I142" t="str">
            <v/>
          </cell>
          <cell r="J142" t="str">
            <v>Completed</v>
          </cell>
          <cell r="K142" t="str">
            <v/>
          </cell>
          <cell r="L142" t="str">
            <v/>
          </cell>
          <cell r="M142">
            <v>42998.429351851853</v>
          </cell>
          <cell r="N142" t="str">
            <v>Le Quang Thong</v>
          </cell>
          <cell r="O142" t="str">
            <v>.</v>
          </cell>
          <cell r="P142">
            <v>43011.557106481479</v>
          </cell>
          <cell r="Q142">
            <v>42998.429583333331</v>
          </cell>
          <cell r="R142" t="str">
            <v>Le Quang Thong</v>
          </cell>
          <cell r="S142">
            <v>43000.64638888889</v>
          </cell>
          <cell r="T142" t="str">
            <v/>
          </cell>
          <cell r="U142" t="str">
            <v/>
          </cell>
          <cell r="V142" t="str">
            <v>Minor</v>
          </cell>
          <cell r="W142" t="str">
            <v>Cleaning</v>
          </cell>
          <cell r="X142" t="str">
            <v/>
          </cell>
          <cell r="Y142" t="str">
            <v>hoang</v>
          </cell>
          <cell r="Z142">
            <v>43007.353263888886</v>
          </cell>
          <cell r="AA142" t="str">
            <v>Nguyen Thai</v>
          </cell>
          <cell r="AB142">
            <v>43000.677881944444</v>
          </cell>
          <cell r="AC142" t="str">
            <v>hoang</v>
          </cell>
          <cell r="AD142" t="str">
            <v>Approval</v>
          </cell>
          <cell r="AE142">
            <v>43007.35361111111</v>
          </cell>
          <cell r="AF142">
            <v>43007.354131944441</v>
          </cell>
          <cell r="AG142">
            <v>43007.354062500002</v>
          </cell>
          <cell r="AH142" t="str">
            <v>Le Quang Thong</v>
          </cell>
          <cell r="AI142">
            <v>43007.356076388889</v>
          </cell>
          <cell r="AJ142" t="str">
            <v>Nguyen Thai</v>
          </cell>
          <cell r="AK142">
            <v>43007.356261574074</v>
          </cell>
          <cell r="AL142" t="str">
            <v>Nguyen Thai</v>
          </cell>
          <cell r="AM142">
            <v>43011.557106481479</v>
          </cell>
          <cell r="AN142" t="str">
            <v>daniel</v>
          </cell>
        </row>
        <row r="143">
          <cell r="B143" t="str">
            <v>FMSV2017090026</v>
          </cell>
          <cell r="C143" t="str">
            <v>TRUNG VUONG HOSPITAL</v>
          </cell>
          <cell r="D143" t="str">
            <v>South</v>
          </cell>
          <cell r="E143" t="str">
            <v>EG-530FP</v>
          </cell>
          <cell r="F143" t="str">
            <v>4G314A147</v>
          </cell>
          <cell r="G143">
            <v>40767</v>
          </cell>
          <cell r="H143">
            <v>41317</v>
          </cell>
          <cell r="I143" t="str">
            <v/>
          </cell>
          <cell r="J143" t="str">
            <v>Completed</v>
          </cell>
          <cell r="K143" t="str">
            <v>FMSV2016090009</v>
          </cell>
          <cell r="L143">
            <v>42676</v>
          </cell>
          <cell r="M143">
            <v>43006.481423611112</v>
          </cell>
          <cell r="N143" t="str">
            <v>Nguyen Thai</v>
          </cell>
          <cell r="O143" t="str">
            <v>Chargeable repair</v>
          </cell>
          <cell r="P143">
            <v>43011.559050925927</v>
          </cell>
          <cell r="Q143">
            <v>43006.546724537038</v>
          </cell>
          <cell r="R143" t="str">
            <v>Nguyen Thai</v>
          </cell>
          <cell r="S143">
            <v>43006.546851851854</v>
          </cell>
          <cell r="T143" t="str">
            <v>No Image</v>
          </cell>
          <cell r="U143" t="str">
            <v/>
          </cell>
          <cell r="V143" t="str">
            <v>Minor</v>
          </cell>
          <cell r="W143" t="str">
            <v>VCA.</v>
          </cell>
          <cell r="X143" t="str">
            <v/>
          </cell>
          <cell r="Y143" t="str">
            <v>Nguyen Thai</v>
          </cell>
          <cell r="Z143">
            <v>43007.355115740742</v>
          </cell>
          <cell r="AA143" t="str">
            <v>Nguyen Thai</v>
          </cell>
          <cell r="AB143">
            <v>43007.354166666664</v>
          </cell>
          <cell r="AC143" t="str">
            <v>Nguyen Thai</v>
          </cell>
          <cell r="AD143" t="str">
            <v>Approval</v>
          </cell>
          <cell r="AE143">
            <v>43007.355312500003</v>
          </cell>
          <cell r="AF143">
            <v>43007.355324074073</v>
          </cell>
          <cell r="AG143">
            <v>43007.355266203704</v>
          </cell>
          <cell r="AH143" t="str">
            <v>Nguyen Thai</v>
          </cell>
          <cell r="AI143">
            <v>43007.355555555558</v>
          </cell>
          <cell r="AJ143" t="str">
            <v>Nguyen Thai</v>
          </cell>
          <cell r="AK143">
            <v>43007.355879629627</v>
          </cell>
          <cell r="AL143" t="str">
            <v>Nguyen Thai</v>
          </cell>
          <cell r="AM143">
            <v>43011.559050925927</v>
          </cell>
          <cell r="AN143" t="str">
            <v>daniel</v>
          </cell>
        </row>
        <row r="144">
          <cell r="B144" t="str">
            <v>FMSV2017070003</v>
          </cell>
          <cell r="C144" t="str">
            <v>HUE Central Hospital</v>
          </cell>
          <cell r="D144" t="str">
            <v>South</v>
          </cell>
          <cell r="E144" t="str">
            <v>EG-530WR</v>
          </cell>
          <cell r="F144" t="str">
            <v>2G361K528</v>
          </cell>
          <cell r="G144">
            <v>42605</v>
          </cell>
          <cell r="H144">
            <v>42970</v>
          </cell>
          <cell r="I144" t="str">
            <v/>
          </cell>
          <cell r="J144" t="str">
            <v>Completed</v>
          </cell>
          <cell r="K144" t="str">
            <v/>
          </cell>
          <cell r="L144" t="str">
            <v/>
          </cell>
          <cell r="M144">
            <v>42930.600428240738</v>
          </cell>
          <cell r="N144" t="str">
            <v>Nguyen Thai</v>
          </cell>
          <cell r="O144" t="str">
            <v>Warranty-FFVN-1707024-CHA black-spot due to FCT loose at DTE pipe.</v>
          </cell>
          <cell r="P144">
            <v>43017.458055555559</v>
          </cell>
          <cell r="Q144">
            <v>42930.601030092592</v>
          </cell>
          <cell r="R144" t="str">
            <v>Nguyen Thai</v>
          </cell>
          <cell r="S144">
            <v>42930.65121527778</v>
          </cell>
          <cell r="T144" t="str">
            <v>Black spots &amp; ghost appreared on endoscopic image_x000D_
FCT is leaked at DTE</v>
          </cell>
          <cell r="U144" t="str">
            <v/>
          </cell>
          <cell r="V144" t="str">
            <v>Major</v>
          </cell>
          <cell r="W144" t="str">
            <v>CHA.</v>
          </cell>
          <cell r="X144" t="str">
            <v/>
          </cell>
          <cell r="Y144" t="str">
            <v>Nguyen Thai</v>
          </cell>
          <cell r="Z144">
            <v>43010.410763888889</v>
          </cell>
          <cell r="AA144" t="str">
            <v>Nguyen Thai</v>
          </cell>
          <cell r="AB144">
            <v>43010.41064814815</v>
          </cell>
          <cell r="AC144" t="str">
            <v>Nguyen Thai</v>
          </cell>
          <cell r="AD144" t="str">
            <v>Approval</v>
          </cell>
          <cell r="AE144">
            <v>43010.411006944443</v>
          </cell>
          <cell r="AF144">
            <v>43013.418842592589</v>
          </cell>
          <cell r="AG144">
            <v>43013.418865740743</v>
          </cell>
          <cell r="AH144" t="str">
            <v>hoang</v>
          </cell>
          <cell r="AI144">
            <v>43013.419166666667</v>
          </cell>
          <cell r="AJ144" t="str">
            <v>Nguyen Thai</v>
          </cell>
          <cell r="AK144">
            <v>43013.419629629629</v>
          </cell>
          <cell r="AL144" t="str">
            <v>Nguyen Thai</v>
          </cell>
          <cell r="AM144">
            <v>43017.458055555559</v>
          </cell>
          <cell r="AN144" t="str">
            <v>daniel</v>
          </cell>
        </row>
        <row r="145">
          <cell r="B145" t="str">
            <v>FMSV2017080008</v>
          </cell>
          <cell r="C145" t="str">
            <v>Thai Binh Hospital</v>
          </cell>
          <cell r="D145" t="str">
            <v>North</v>
          </cell>
          <cell r="E145" t="str">
            <v>EC-530WL3</v>
          </cell>
          <cell r="F145" t="str">
            <v>1C643K924</v>
          </cell>
          <cell r="G145" t="str">
            <v/>
          </cell>
          <cell r="H145">
            <v>43224</v>
          </cell>
          <cell r="I145" t="str">
            <v/>
          </cell>
          <cell r="J145" t="str">
            <v>Completed</v>
          </cell>
          <cell r="K145" t="str">
            <v/>
          </cell>
          <cell r="L145" t="str">
            <v/>
          </cell>
          <cell r="M145">
            <v>42964.555127314816</v>
          </cell>
          <cell r="N145" t="str">
            <v>Nguyen Thai</v>
          </cell>
          <cell r="O145" t="str">
            <v>WTY-FFVN-1708032-Image have glue line at lower screen.</v>
          </cell>
          <cell r="P145">
            <v>43017.458310185182</v>
          </cell>
          <cell r="Q145">
            <v>42964.555613425924</v>
          </cell>
          <cell r="R145" t="str">
            <v>Nguyen Thai</v>
          </cell>
          <cell r="S145">
            <v>42969.370972222219</v>
          </cell>
          <cell r="T145" t="str">
            <v>Prism seperation</v>
          </cell>
          <cell r="U145" t="str">
            <v/>
          </cell>
          <cell r="V145" t="str">
            <v>Major</v>
          </cell>
          <cell r="W145" t="str">
            <v>CHA.</v>
          </cell>
          <cell r="X145" t="str">
            <v>No leakage in scope, No external damage, DTE cap is good conditions.</v>
          </cell>
          <cell r="Y145" t="str">
            <v>Nguyen Thai</v>
          </cell>
          <cell r="Z145">
            <v>43013.416307870371</v>
          </cell>
          <cell r="AA145" t="str">
            <v>Nguyen Thai</v>
          </cell>
          <cell r="AB145">
            <v>43013.381354166668</v>
          </cell>
          <cell r="AC145" t="str">
            <v>Nguyen Thai</v>
          </cell>
          <cell r="AD145" t="str">
            <v>Approval</v>
          </cell>
          <cell r="AE145">
            <v>43013.416481481479</v>
          </cell>
          <cell r="AF145">
            <v>43014.436400462961</v>
          </cell>
          <cell r="AG145">
            <v>43014.436284722222</v>
          </cell>
          <cell r="AH145" t="str">
            <v>Nguyen Thai</v>
          </cell>
          <cell r="AI145">
            <v>43014.44940972222</v>
          </cell>
          <cell r="AJ145" t="str">
            <v>Nguyen Thai</v>
          </cell>
          <cell r="AK145">
            <v>43014.450636574074</v>
          </cell>
          <cell r="AL145" t="str">
            <v>Nguyen Thai</v>
          </cell>
          <cell r="AM145">
            <v>43017.458310185182</v>
          </cell>
          <cell r="AN145" t="str">
            <v>daniel</v>
          </cell>
        </row>
        <row r="146">
          <cell r="B146" t="str">
            <v>FMSV2017090018</v>
          </cell>
          <cell r="C146" t="str">
            <v>Quang Tri General Hospital</v>
          </cell>
          <cell r="D146" t="str">
            <v>North</v>
          </cell>
          <cell r="E146" t="str">
            <v>VP-4400</v>
          </cell>
          <cell r="F146" t="str">
            <v>MV492A285</v>
          </cell>
          <cell r="G146">
            <v>41222</v>
          </cell>
          <cell r="H146">
            <v>41587</v>
          </cell>
          <cell r="I146" t="str">
            <v/>
          </cell>
          <cell r="J146" t="str">
            <v>Completed</v>
          </cell>
          <cell r="K146" t="str">
            <v/>
          </cell>
          <cell r="L146" t="str">
            <v/>
          </cell>
          <cell r="M146">
            <v>42998.546053240738</v>
          </cell>
          <cell r="N146" t="str">
            <v>Nguyen Thai</v>
          </cell>
          <cell r="O146" t="str">
            <v>Chargeable repair</v>
          </cell>
          <cell r="P146">
            <v>43017.45857638889</v>
          </cell>
          <cell r="Q146">
            <v>42998.546354166669</v>
          </cell>
          <cell r="R146" t="str">
            <v>Nguyen Thai</v>
          </cell>
          <cell r="S146">
            <v>42998.550023148149</v>
          </cell>
          <cell r="T146" t="str">
            <v>No Image</v>
          </cell>
          <cell r="U146" t="str">
            <v/>
          </cell>
          <cell r="V146" t="str">
            <v>Other</v>
          </cell>
          <cell r="W146" t="str">
            <v>PCB.</v>
          </cell>
          <cell r="X146" t="str">
            <v/>
          </cell>
          <cell r="Y146" t="str">
            <v>Nguyen Thai</v>
          </cell>
          <cell r="Z146">
            <v>43014.452581018515</v>
          </cell>
          <cell r="AA146" t="str">
            <v>Nguyen Thai</v>
          </cell>
          <cell r="AB146">
            <v>42998.551770833335</v>
          </cell>
          <cell r="AC146" t="str">
            <v>Nguyen Thai</v>
          </cell>
          <cell r="AD146" t="str">
            <v>Approval</v>
          </cell>
          <cell r="AE146">
            <v>43014.452766203707</v>
          </cell>
          <cell r="AF146">
            <v>43014.452777777777</v>
          </cell>
          <cell r="AG146">
            <v>43014.452708333331</v>
          </cell>
          <cell r="AH146" t="str">
            <v>Nguyen Thai</v>
          </cell>
          <cell r="AI146">
            <v>43014.452905092592</v>
          </cell>
          <cell r="AJ146" t="str">
            <v>Nguyen Thai</v>
          </cell>
          <cell r="AK146">
            <v>43014.453946759262</v>
          </cell>
          <cell r="AL146" t="str">
            <v>Nguyen Thai</v>
          </cell>
          <cell r="AM146">
            <v>43017.45857638889</v>
          </cell>
          <cell r="AN146" t="str">
            <v>daniel</v>
          </cell>
        </row>
        <row r="147">
          <cell r="B147" t="str">
            <v>FMSV2017070004</v>
          </cell>
          <cell r="C147" t="str">
            <v>Nghe An Friendship General Hospital</v>
          </cell>
          <cell r="D147" t="str">
            <v>North</v>
          </cell>
          <cell r="E147" t="str">
            <v>EG-530WR</v>
          </cell>
          <cell r="F147" t="str">
            <v>2G361K831</v>
          </cell>
          <cell r="G147">
            <v>42788</v>
          </cell>
          <cell r="H147">
            <v>43153</v>
          </cell>
          <cell r="I147" t="str">
            <v/>
          </cell>
          <cell r="J147" t="str">
            <v>Completed</v>
          </cell>
          <cell r="K147" t="str">
            <v/>
          </cell>
          <cell r="L147" t="str">
            <v/>
          </cell>
          <cell r="M147">
            <v>42930.654270833336</v>
          </cell>
          <cell r="N147" t="str">
            <v>Nguyen Thai</v>
          </cell>
          <cell r="O147" t="str">
            <v>Warranty-FFVN-1707023-FCT loose at DTE pipe.</v>
          </cell>
          <cell r="P147">
            <v>43019.442488425928</v>
          </cell>
          <cell r="Q147">
            <v>42930.654629629629</v>
          </cell>
          <cell r="R147" t="str">
            <v>Nguyen Thai</v>
          </cell>
          <cell r="S147">
            <v>42930.659502314818</v>
          </cell>
          <cell r="T147" t="str">
            <v>FCT leaked &amp; easy to take out from pipe.</v>
          </cell>
          <cell r="U147" t="str">
            <v/>
          </cell>
          <cell r="V147" t="str">
            <v>Minor</v>
          </cell>
          <cell r="W147" t="str">
            <v>FCT.</v>
          </cell>
          <cell r="X147" t="str">
            <v/>
          </cell>
          <cell r="Y147" t="str">
            <v>Nguyen Thai</v>
          </cell>
          <cell r="Z147">
            <v>43013.368819444448</v>
          </cell>
          <cell r="AA147" t="str">
            <v>Nguyen Thai</v>
          </cell>
          <cell r="AB147">
            <v>43013.368703703702</v>
          </cell>
          <cell r="AC147" t="str">
            <v>Nguyen Thai</v>
          </cell>
          <cell r="AD147" t="str">
            <v>Approval</v>
          </cell>
          <cell r="AE147">
            <v>43013.368958333333</v>
          </cell>
          <cell r="AF147">
            <v>43018.374224537038</v>
          </cell>
          <cell r="AG147">
            <v>43018.374166666668</v>
          </cell>
          <cell r="AH147" t="str">
            <v>Nguyen Thai</v>
          </cell>
          <cell r="AI147">
            <v>43018.374305555553</v>
          </cell>
          <cell r="AJ147" t="str">
            <v>Nguyen Thai</v>
          </cell>
          <cell r="AK147">
            <v>43018.38009259259</v>
          </cell>
          <cell r="AL147" t="str">
            <v>Nguyen Thai</v>
          </cell>
          <cell r="AM147">
            <v>43019.442488425928</v>
          </cell>
          <cell r="AN147" t="str">
            <v>daniel</v>
          </cell>
        </row>
        <row r="148">
          <cell r="B148" t="str">
            <v>FMSV2017100002</v>
          </cell>
          <cell r="C148" t="str">
            <v>Bai Chay Hospital</v>
          </cell>
          <cell r="D148" t="str">
            <v>North</v>
          </cell>
          <cell r="E148" t="str">
            <v>EC-600WI</v>
          </cell>
          <cell r="F148" t="str">
            <v>1C692K270</v>
          </cell>
          <cell r="G148">
            <v>42327</v>
          </cell>
          <cell r="H148">
            <v>42693</v>
          </cell>
          <cell r="I148" t="str">
            <v/>
          </cell>
          <cell r="J148" t="str">
            <v>Completed</v>
          </cell>
          <cell r="K148" t="str">
            <v>FMSV2017060025</v>
          </cell>
          <cell r="L148">
            <v>42949</v>
          </cell>
          <cell r="M148">
            <v>43010.589305555557</v>
          </cell>
          <cell r="N148" t="str">
            <v>Son Anh Doan</v>
          </cell>
          <cell r="O148" t="str">
            <v>Repair</v>
          </cell>
          <cell r="P148">
            <v>43019.442766203705</v>
          </cell>
          <cell r="Q148">
            <v>43010.589861111112</v>
          </cell>
          <cell r="R148" t="str">
            <v>Son Anh Doan</v>
          </cell>
          <cell r="S148">
            <v>43010.590104166666</v>
          </cell>
          <cell r="T148" t="str">
            <v>Up wire of BSA is stretched. Need to adjust and replace nut.</v>
          </cell>
          <cell r="U148" t="str">
            <v/>
          </cell>
          <cell r="V148" t="str">
            <v>Minor</v>
          </cell>
          <cell r="W148" t="str">
            <v>OSA.</v>
          </cell>
          <cell r="X148" t="str">
            <v/>
          </cell>
          <cell r="Y148" t="str">
            <v>Son Anh Doan</v>
          </cell>
          <cell r="Z148">
            <v>43013.365439814814</v>
          </cell>
          <cell r="AA148" t="str">
            <v>Nguyen Thai</v>
          </cell>
          <cell r="AB148">
            <v>43010.593981481485</v>
          </cell>
          <cell r="AC148" t="str">
            <v>Son Anh Doan</v>
          </cell>
          <cell r="AD148" t="str">
            <v>Approval</v>
          </cell>
          <cell r="AE148">
            <v>43017.711435185185</v>
          </cell>
          <cell r="AF148">
            <v>43017.711446759262</v>
          </cell>
          <cell r="AG148">
            <v>43017.711331018516</v>
          </cell>
          <cell r="AH148" t="str">
            <v>Son Anh Doan</v>
          </cell>
          <cell r="AI148">
            <v>43018.385057870371</v>
          </cell>
          <cell r="AJ148" t="str">
            <v>Nguyen Thai</v>
          </cell>
          <cell r="AK148">
            <v>43018.389988425923</v>
          </cell>
          <cell r="AL148" t="str">
            <v>Nguyen Thai</v>
          </cell>
          <cell r="AM148">
            <v>43019.442766203705</v>
          </cell>
          <cell r="AN148" t="str">
            <v>daniel</v>
          </cell>
        </row>
        <row r="149">
          <cell r="B149" t="str">
            <v>FMSV2017100003</v>
          </cell>
          <cell r="C149" t="str">
            <v>Hoang Long Clinic</v>
          </cell>
          <cell r="D149" t="str">
            <v>North</v>
          </cell>
          <cell r="E149" t="str">
            <v>EC-L590ZW</v>
          </cell>
          <cell r="F149" t="str">
            <v>1C678K024</v>
          </cell>
          <cell r="G149">
            <v>42375</v>
          </cell>
          <cell r="H149">
            <v>42741</v>
          </cell>
          <cell r="I149" t="str">
            <v/>
          </cell>
          <cell r="J149" t="str">
            <v>Completed</v>
          </cell>
          <cell r="K149" t="str">
            <v/>
          </cell>
          <cell r="L149" t="str">
            <v/>
          </cell>
          <cell r="M149">
            <v>43020.443773148145</v>
          </cell>
          <cell r="N149" t="str">
            <v>Nguyen Thai</v>
          </cell>
          <cell r="O149" t="str">
            <v>FOC</v>
          </cell>
          <cell r="P149">
            <v>43027.426666666666</v>
          </cell>
          <cell r="Q149">
            <v>43020.444120370368</v>
          </cell>
          <cell r="R149" t="str">
            <v>Nguyen Thai</v>
          </cell>
          <cell r="S149">
            <v>43020.44431712963</v>
          </cell>
          <cell r="T149" t="str">
            <v>DWA is broken at UP wire</v>
          </cell>
          <cell r="U149" t="str">
            <v/>
          </cell>
          <cell r="V149" t="str">
            <v>Minor</v>
          </cell>
          <cell r="W149" t="str">
            <v>DWA.</v>
          </cell>
          <cell r="X149" t="str">
            <v/>
          </cell>
          <cell r="Y149" t="str">
            <v>Nguyen Thai</v>
          </cell>
          <cell r="Z149">
            <v>43020.446030092593</v>
          </cell>
          <cell r="AA149" t="str">
            <v>Nguyen Thai</v>
          </cell>
          <cell r="AB149">
            <v>43020.445925925924</v>
          </cell>
          <cell r="AC149" t="str">
            <v>Nguyen Thai</v>
          </cell>
          <cell r="AD149" t="str">
            <v>Approval</v>
          </cell>
          <cell r="AE149">
            <v>43020.44636574074</v>
          </cell>
          <cell r="AF149">
            <v>43020.570694444446</v>
          </cell>
          <cell r="AG149">
            <v>43020.570648148147</v>
          </cell>
          <cell r="AH149" t="str">
            <v>Nguyen Thai</v>
          </cell>
          <cell r="AI149">
            <v>43020.570763888885</v>
          </cell>
          <cell r="AJ149" t="str">
            <v>Nguyen Thai</v>
          </cell>
          <cell r="AK149">
            <v>43020.570937500001</v>
          </cell>
          <cell r="AL149" t="str">
            <v>Nguyen Thai</v>
          </cell>
          <cell r="AM149">
            <v>43027.426666666666</v>
          </cell>
          <cell r="AN149" t="str">
            <v>daniel</v>
          </cell>
        </row>
        <row r="150">
          <cell r="B150" t="str">
            <v>FMSV2017070014</v>
          </cell>
          <cell r="C150" t="str">
            <v>Bach Mai Hospital</v>
          </cell>
          <cell r="D150" t="str">
            <v>North</v>
          </cell>
          <cell r="E150" t="str">
            <v>EC-600WI</v>
          </cell>
          <cell r="F150" t="str">
            <v>1C692K645</v>
          </cell>
          <cell r="G150">
            <v>42664</v>
          </cell>
          <cell r="H150">
            <v>43029</v>
          </cell>
          <cell r="I150" t="str">
            <v/>
          </cell>
          <cell r="J150" t="str">
            <v>Completed</v>
          </cell>
          <cell r="K150" t="str">
            <v/>
          </cell>
          <cell r="L150" t="str">
            <v/>
          </cell>
          <cell r="M150">
            <v>42937.377766203703</v>
          </cell>
          <cell r="N150" t="str">
            <v>Le Quang Thong</v>
          </cell>
          <cell r="O150" t="str">
            <v>WTY-FFVN-1707029-Intermittent image turn blue during procedures.</v>
          </cell>
          <cell r="P150">
            <v>43027.427824074075</v>
          </cell>
          <cell r="Q150">
            <v>42943.354942129627</v>
          </cell>
          <cell r="R150" t="str">
            <v>Son Anh Doan</v>
          </cell>
          <cell r="S150">
            <v>42947.67633101852</v>
          </cell>
          <cell r="T150" t="str">
            <v>Blue image appeared during examination</v>
          </cell>
          <cell r="U150" t="str">
            <v/>
          </cell>
          <cell r="V150" t="str">
            <v>Major</v>
          </cell>
          <cell r="W150" t="str">
            <v>CHA.</v>
          </cell>
          <cell r="X150" t="str">
            <v>Image intermittent. _x000D_
No leakage in scope. _x000D_
DTE, RBS, PCB wire is good conditions.</v>
          </cell>
          <cell r="Y150" t="str">
            <v>Nguyen Thai</v>
          </cell>
          <cell r="Z150">
            <v>43019.355509259258</v>
          </cell>
          <cell r="AA150" t="str">
            <v>Nguyen Thai</v>
          </cell>
          <cell r="AB150">
            <v>43019.355370370373</v>
          </cell>
          <cell r="AC150" t="str">
            <v>Nguyen Thai</v>
          </cell>
          <cell r="AD150" t="str">
            <v>Approval</v>
          </cell>
          <cell r="AE150">
            <v>43019.590844907405</v>
          </cell>
          <cell r="AF150">
            <v>43020.461099537039</v>
          </cell>
          <cell r="AG150">
            <v>43020.461122685185</v>
          </cell>
          <cell r="AH150" t="str">
            <v>hoang</v>
          </cell>
          <cell r="AI150">
            <v>43020.571388888886</v>
          </cell>
          <cell r="AJ150" t="str">
            <v>Nguyen Thai</v>
          </cell>
          <cell r="AK150">
            <v>43020.571597222224</v>
          </cell>
          <cell r="AL150" t="str">
            <v>Nguyen Thai</v>
          </cell>
          <cell r="AM150">
            <v>43027.427824074075</v>
          </cell>
          <cell r="AN150" t="str">
            <v>daniel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W40"/>
  <sheetViews>
    <sheetView zoomScaleNormal="100" workbookViewId="0">
      <pane xSplit="2" ySplit="3" topLeftCell="FI4" activePane="bottomRight" state="frozen"/>
      <selection pane="topRight" activeCell="C1" sqref="C1"/>
      <selection pane="bottomLeft" activeCell="A4" sqref="A4"/>
      <selection pane="bottomRight" activeCell="FU7" sqref="FU7"/>
    </sheetView>
  </sheetViews>
  <sheetFormatPr defaultRowHeight="12.75"/>
  <cols>
    <col min="1" max="1" width="7.28515625" style="2" bestFit="1" customWidth="1"/>
    <col min="2" max="2" width="29.42578125" style="5" customWidth="1"/>
    <col min="3" max="6" width="7.140625" style="5" bestFit="1" customWidth="1"/>
    <col min="7" max="11" width="6.42578125" style="5" bestFit="1" customWidth="1"/>
    <col min="12" max="15" width="5.85546875" style="5" bestFit="1" customWidth="1"/>
    <col min="16" max="31" width="6.85546875" style="5" bestFit="1" customWidth="1"/>
    <col min="32" max="32" width="6.85546875" style="5" customWidth="1"/>
    <col min="33" max="47" width="6.85546875" style="5" bestFit="1" customWidth="1"/>
    <col min="48" max="48" width="6.85546875" style="5" customWidth="1"/>
    <col min="49" max="53" width="6.85546875" style="5" bestFit="1" customWidth="1"/>
    <col min="54" max="62" width="6.85546875" style="5" customWidth="1"/>
    <col min="63" max="66" width="7.28515625" style="5" customWidth="1"/>
    <col min="67" max="175" width="9.140625" style="5"/>
    <col min="176" max="176" width="9.140625" style="5" customWidth="1"/>
    <col min="177" max="16384" width="9.140625" style="5"/>
  </cols>
  <sheetData>
    <row r="1" spans="1:179" s="37" customFormat="1" ht="24.75" customHeight="1">
      <c r="A1" s="35" t="s">
        <v>25</v>
      </c>
      <c r="B1" s="35" t="s">
        <v>0</v>
      </c>
      <c r="C1" s="36"/>
      <c r="D1" s="36"/>
      <c r="E1" s="36"/>
      <c r="EN1" s="45" t="s">
        <v>36</v>
      </c>
    </row>
    <row r="2" spans="1:179" ht="15" customHeight="1">
      <c r="B2" s="1" t="s">
        <v>6</v>
      </c>
      <c r="C2" s="52" t="s">
        <v>1</v>
      </c>
      <c r="D2" s="53"/>
      <c r="E2" s="53"/>
      <c r="F2" s="54"/>
      <c r="G2" s="48" t="s">
        <v>2</v>
      </c>
      <c r="H2" s="48"/>
      <c r="I2" s="48"/>
      <c r="J2" s="48"/>
      <c r="K2" s="48"/>
      <c r="L2" s="48" t="s">
        <v>3</v>
      </c>
      <c r="M2" s="48"/>
      <c r="N2" s="48"/>
      <c r="O2" s="48"/>
      <c r="P2" s="48" t="s">
        <v>4</v>
      </c>
      <c r="Q2" s="48"/>
      <c r="R2" s="48"/>
      <c r="S2" s="48"/>
      <c r="T2" s="48"/>
      <c r="U2" s="48" t="s">
        <v>7</v>
      </c>
      <c r="V2" s="48"/>
      <c r="W2" s="48"/>
      <c r="X2" s="48"/>
      <c r="Y2" s="48" t="s">
        <v>26</v>
      </c>
      <c r="Z2" s="48"/>
      <c r="AA2" s="48"/>
      <c r="AB2" s="48"/>
      <c r="AC2" s="48" t="s">
        <v>27</v>
      </c>
      <c r="AD2" s="48"/>
      <c r="AE2" s="48"/>
      <c r="AF2" s="48"/>
      <c r="AG2" s="48"/>
      <c r="AH2" s="48" t="s">
        <v>28</v>
      </c>
      <c r="AI2" s="48"/>
      <c r="AJ2" s="48"/>
      <c r="AK2" s="48"/>
      <c r="AL2" s="48" t="s">
        <v>29</v>
      </c>
      <c r="AM2" s="48"/>
      <c r="AN2" s="48"/>
      <c r="AO2" s="48"/>
      <c r="AP2" s="48" t="s">
        <v>30</v>
      </c>
      <c r="AQ2" s="48"/>
      <c r="AR2" s="48"/>
      <c r="AS2" s="48" t="s">
        <v>31</v>
      </c>
      <c r="AT2" s="48"/>
      <c r="AU2" s="48"/>
      <c r="AV2" s="48"/>
      <c r="AW2" s="48"/>
      <c r="AX2" s="48" t="s">
        <v>32</v>
      </c>
      <c r="AY2" s="48"/>
      <c r="AZ2" s="48"/>
      <c r="BA2" s="48"/>
      <c r="BB2" s="52" t="s">
        <v>1</v>
      </c>
      <c r="BC2" s="53"/>
      <c r="BD2" s="53"/>
      <c r="BE2" s="53"/>
      <c r="BF2" s="54"/>
      <c r="BG2" s="52" t="s">
        <v>33</v>
      </c>
      <c r="BH2" s="53"/>
      <c r="BI2" s="53"/>
      <c r="BJ2" s="53"/>
      <c r="BK2" s="52" t="s">
        <v>3</v>
      </c>
      <c r="BL2" s="53"/>
      <c r="BM2" s="53"/>
      <c r="BN2" s="53"/>
      <c r="BO2" s="52" t="s">
        <v>4</v>
      </c>
      <c r="BP2" s="53"/>
      <c r="BQ2" s="53"/>
      <c r="BR2" s="53"/>
      <c r="BS2" s="54"/>
      <c r="BT2" s="52" t="s">
        <v>7</v>
      </c>
      <c r="BU2" s="53"/>
      <c r="BV2" s="53"/>
      <c r="BW2" s="54"/>
      <c r="BX2" s="52" t="s">
        <v>26</v>
      </c>
      <c r="BY2" s="53"/>
      <c r="BZ2" s="53"/>
      <c r="CA2" s="54"/>
      <c r="CB2" s="48" t="s">
        <v>27</v>
      </c>
      <c r="CC2" s="48"/>
      <c r="CD2" s="48"/>
      <c r="CE2" s="48"/>
      <c r="CF2" s="48"/>
      <c r="CG2" s="48" t="s">
        <v>28</v>
      </c>
      <c r="CH2" s="48"/>
      <c r="CI2" s="48"/>
      <c r="CJ2" s="48"/>
      <c r="CK2" s="48" t="s">
        <v>29</v>
      </c>
      <c r="CL2" s="48"/>
      <c r="CM2" s="48"/>
      <c r="CN2" s="48"/>
      <c r="CO2" s="48"/>
      <c r="CP2" s="48" t="s">
        <v>30</v>
      </c>
      <c r="CQ2" s="48"/>
      <c r="CR2" s="48"/>
      <c r="CS2" s="48"/>
      <c r="CT2" s="48" t="s">
        <v>31</v>
      </c>
      <c r="CU2" s="48"/>
      <c r="CV2" s="48"/>
      <c r="CW2" s="48"/>
      <c r="CX2" s="48" t="s">
        <v>32</v>
      </c>
      <c r="CY2" s="48"/>
      <c r="CZ2" s="48"/>
      <c r="DA2" s="48"/>
      <c r="DB2" s="52" t="s">
        <v>1</v>
      </c>
      <c r="DC2" s="53"/>
      <c r="DD2" s="53"/>
      <c r="DE2" s="53"/>
      <c r="DF2" s="54"/>
      <c r="DG2" s="52" t="s">
        <v>2</v>
      </c>
      <c r="DH2" s="53"/>
      <c r="DI2" s="53"/>
      <c r="DJ2" s="53"/>
      <c r="DK2" s="52" t="s">
        <v>3</v>
      </c>
      <c r="DL2" s="53"/>
      <c r="DM2" s="53"/>
      <c r="DN2" s="53"/>
      <c r="DO2" s="52" t="s">
        <v>4</v>
      </c>
      <c r="DP2" s="53"/>
      <c r="DQ2" s="53"/>
      <c r="DR2" s="53"/>
      <c r="DS2" s="53"/>
      <c r="DT2" s="52" t="s">
        <v>7</v>
      </c>
      <c r="DU2" s="53"/>
      <c r="DV2" s="53"/>
      <c r="DW2" s="53"/>
      <c r="DX2" s="52" t="s">
        <v>26</v>
      </c>
      <c r="DY2" s="53"/>
      <c r="DZ2" s="53"/>
      <c r="EA2" s="53"/>
      <c r="EB2" s="54"/>
      <c r="EC2" s="52" t="s">
        <v>27</v>
      </c>
      <c r="ED2" s="53"/>
      <c r="EE2" s="53"/>
      <c r="EF2" s="53"/>
      <c r="EG2" s="52" t="s">
        <v>28</v>
      </c>
      <c r="EH2" s="53"/>
      <c r="EI2" s="53"/>
      <c r="EJ2" s="53"/>
      <c r="EK2" s="52" t="s">
        <v>29</v>
      </c>
      <c r="EL2" s="53"/>
      <c r="EM2" s="53"/>
      <c r="EN2" s="53"/>
      <c r="EO2" s="53"/>
      <c r="EP2" s="52" t="s">
        <v>30</v>
      </c>
      <c r="EQ2" s="53"/>
      <c r="ER2" s="53"/>
      <c r="ES2" s="53"/>
      <c r="ET2" s="52" t="s">
        <v>31</v>
      </c>
      <c r="EU2" s="53"/>
      <c r="EV2" s="53"/>
      <c r="EW2" s="53"/>
      <c r="EX2" s="52" t="s">
        <v>32</v>
      </c>
      <c r="EY2" s="53"/>
      <c r="EZ2" s="53"/>
      <c r="FA2" s="53"/>
      <c r="FB2" s="48" t="s">
        <v>1</v>
      </c>
      <c r="FC2" s="48"/>
      <c r="FD2" s="48"/>
      <c r="FE2" s="48"/>
      <c r="FF2" s="48"/>
      <c r="FG2" s="48" t="s">
        <v>33</v>
      </c>
      <c r="FH2" s="48"/>
      <c r="FI2" s="48"/>
      <c r="FJ2" s="48"/>
      <c r="FK2" s="48" t="s">
        <v>37</v>
      </c>
      <c r="FL2" s="48"/>
      <c r="FM2" s="48"/>
      <c r="FN2" s="48"/>
      <c r="FO2" s="48"/>
      <c r="FP2" s="48" t="s">
        <v>38</v>
      </c>
      <c r="FQ2" s="48"/>
      <c r="FR2" s="48"/>
      <c r="FS2" s="48"/>
      <c r="FT2" s="48" t="s">
        <v>43</v>
      </c>
      <c r="FU2" s="48"/>
      <c r="FV2" s="48"/>
      <c r="FW2" s="48"/>
    </row>
    <row r="3" spans="1:179">
      <c r="A3" s="3"/>
      <c r="B3" s="16" t="s">
        <v>5</v>
      </c>
      <c r="C3" s="6">
        <v>43955</v>
      </c>
      <c r="D3" s="6">
        <v>43962</v>
      </c>
      <c r="E3" s="6">
        <v>43969</v>
      </c>
      <c r="F3" s="6">
        <v>43976</v>
      </c>
      <c r="G3" s="6">
        <v>43983</v>
      </c>
      <c r="H3" s="6">
        <v>43990</v>
      </c>
      <c r="I3" s="6">
        <v>43997</v>
      </c>
      <c r="J3" s="6">
        <v>44004</v>
      </c>
      <c r="K3" s="6">
        <v>44011</v>
      </c>
      <c r="L3" s="6">
        <v>44018</v>
      </c>
      <c r="M3" s="6">
        <v>44025</v>
      </c>
      <c r="N3" s="6">
        <v>44032</v>
      </c>
      <c r="O3" s="6">
        <v>44039</v>
      </c>
      <c r="P3" s="6">
        <v>44046</v>
      </c>
      <c r="Q3" s="6">
        <v>44053</v>
      </c>
      <c r="R3" s="6">
        <v>44060</v>
      </c>
      <c r="S3" s="6">
        <v>44067</v>
      </c>
      <c r="T3" s="6">
        <v>44074</v>
      </c>
      <c r="U3" s="14">
        <v>44081</v>
      </c>
      <c r="V3" s="14">
        <v>44088</v>
      </c>
      <c r="W3" s="14">
        <v>44095</v>
      </c>
      <c r="X3" s="14">
        <v>44102</v>
      </c>
      <c r="Y3" s="14">
        <v>44109</v>
      </c>
      <c r="Z3" s="14">
        <v>44116</v>
      </c>
      <c r="AA3" s="14">
        <v>44123</v>
      </c>
      <c r="AB3" s="14">
        <v>44130</v>
      </c>
      <c r="AC3" s="14">
        <v>44137</v>
      </c>
      <c r="AD3" s="14">
        <v>44144</v>
      </c>
      <c r="AE3" s="14">
        <v>44151</v>
      </c>
      <c r="AF3" s="14">
        <v>44158</v>
      </c>
      <c r="AG3" s="14">
        <v>44165</v>
      </c>
      <c r="AH3" s="6">
        <v>44172</v>
      </c>
      <c r="AI3" s="6">
        <v>44179</v>
      </c>
      <c r="AJ3" s="6">
        <v>44186</v>
      </c>
      <c r="AK3" s="6">
        <v>44193</v>
      </c>
      <c r="AL3" s="6">
        <v>44200</v>
      </c>
      <c r="AM3" s="6">
        <v>44207</v>
      </c>
      <c r="AN3" s="6">
        <v>44214</v>
      </c>
      <c r="AO3" s="6">
        <v>44221</v>
      </c>
      <c r="AP3" s="6">
        <v>44228</v>
      </c>
      <c r="AQ3" s="6">
        <v>44235</v>
      </c>
      <c r="AR3" s="6">
        <v>44249</v>
      </c>
      <c r="AS3" s="14">
        <v>44256</v>
      </c>
      <c r="AT3" s="14">
        <v>44263</v>
      </c>
      <c r="AU3" s="14">
        <v>44270</v>
      </c>
      <c r="AV3" s="14">
        <v>44277</v>
      </c>
      <c r="AW3" s="14">
        <v>44284</v>
      </c>
      <c r="AX3" s="6">
        <v>43926</v>
      </c>
      <c r="AY3" s="6">
        <v>43933</v>
      </c>
      <c r="AZ3" s="6">
        <v>43940</v>
      </c>
      <c r="BA3" s="6">
        <v>43947</v>
      </c>
      <c r="BB3" s="6">
        <f>BA3+7</f>
        <v>43954</v>
      </c>
      <c r="BC3" s="6">
        <f t="shared" ref="BC3:BE3" si="0">BB3+7</f>
        <v>43961</v>
      </c>
      <c r="BD3" s="6">
        <f t="shared" si="0"/>
        <v>43968</v>
      </c>
      <c r="BE3" s="6">
        <f t="shared" si="0"/>
        <v>43975</v>
      </c>
      <c r="BF3" s="6">
        <f>BE3+7</f>
        <v>43982</v>
      </c>
      <c r="BG3" s="6">
        <f t="shared" ref="BG3:BJ3" si="1">BF3+7</f>
        <v>43989</v>
      </c>
      <c r="BH3" s="6">
        <f t="shared" si="1"/>
        <v>43996</v>
      </c>
      <c r="BI3" s="6">
        <f t="shared" si="1"/>
        <v>44003</v>
      </c>
      <c r="BJ3" s="6">
        <f t="shared" si="1"/>
        <v>44010</v>
      </c>
      <c r="BK3" s="6">
        <v>44382</v>
      </c>
      <c r="BL3" s="6">
        <v>44389</v>
      </c>
      <c r="BM3" s="6">
        <v>44396</v>
      </c>
      <c r="BN3" s="6">
        <v>44403</v>
      </c>
      <c r="BO3" s="6">
        <v>44410</v>
      </c>
      <c r="BP3" s="6">
        <v>44417</v>
      </c>
      <c r="BQ3" s="6">
        <v>44424</v>
      </c>
      <c r="BR3" s="6">
        <v>44431</v>
      </c>
      <c r="BS3" s="6">
        <v>44438</v>
      </c>
      <c r="BT3" s="6">
        <v>44445</v>
      </c>
      <c r="BU3" s="6">
        <v>44452</v>
      </c>
      <c r="BV3" s="6">
        <v>44459</v>
      </c>
      <c r="BW3" s="6">
        <v>44466</v>
      </c>
      <c r="BX3" s="6">
        <v>44473</v>
      </c>
      <c r="BY3" s="6">
        <v>44480</v>
      </c>
      <c r="BZ3" s="6">
        <v>44487</v>
      </c>
      <c r="CA3" s="6">
        <v>44494</v>
      </c>
      <c r="CB3" s="6">
        <v>44501</v>
      </c>
      <c r="CC3" s="6">
        <v>44508</v>
      </c>
      <c r="CD3" s="6">
        <v>44515</v>
      </c>
      <c r="CE3" s="6">
        <v>44522</v>
      </c>
      <c r="CF3" s="6">
        <v>44529</v>
      </c>
      <c r="CG3" s="6">
        <v>44536</v>
      </c>
      <c r="CH3" s="6">
        <v>44543</v>
      </c>
      <c r="CI3" s="6">
        <v>44550</v>
      </c>
      <c r="CJ3" s="6">
        <v>44557</v>
      </c>
      <c r="CK3" s="6">
        <v>44564</v>
      </c>
      <c r="CL3" s="6">
        <v>44571</v>
      </c>
      <c r="CM3" s="6">
        <v>44578</v>
      </c>
      <c r="CN3" s="6">
        <v>44585</v>
      </c>
      <c r="CO3" s="6">
        <v>44592</v>
      </c>
      <c r="CP3" s="6">
        <v>44599</v>
      </c>
      <c r="CQ3" s="6">
        <v>44606</v>
      </c>
      <c r="CR3" s="6">
        <v>44613</v>
      </c>
      <c r="CS3" s="6">
        <v>44620</v>
      </c>
      <c r="CT3" s="6">
        <v>44627</v>
      </c>
      <c r="CU3" s="6">
        <v>44634</v>
      </c>
      <c r="CV3" s="6">
        <v>44641</v>
      </c>
      <c r="CW3" s="6">
        <v>44648</v>
      </c>
      <c r="CX3" s="6">
        <v>44655</v>
      </c>
      <c r="CY3" s="6">
        <v>44662</v>
      </c>
      <c r="CZ3" s="6">
        <v>44669</v>
      </c>
      <c r="DA3" s="6">
        <v>44676</v>
      </c>
      <c r="DB3" s="6">
        <v>44683</v>
      </c>
      <c r="DC3" s="6">
        <v>44690</v>
      </c>
      <c r="DD3" s="6">
        <v>44697</v>
      </c>
      <c r="DE3" s="6">
        <v>44704</v>
      </c>
      <c r="DF3" s="6">
        <v>44711</v>
      </c>
      <c r="DG3" s="6">
        <v>44718</v>
      </c>
      <c r="DH3" s="6">
        <v>44725</v>
      </c>
      <c r="DI3" s="6">
        <v>44732</v>
      </c>
      <c r="DJ3" s="6">
        <v>44739</v>
      </c>
      <c r="DK3" s="6">
        <v>44746</v>
      </c>
      <c r="DL3" s="6">
        <v>44753</v>
      </c>
      <c r="DM3" s="6">
        <v>44760</v>
      </c>
      <c r="DN3" s="6">
        <v>44767</v>
      </c>
      <c r="DO3" s="6">
        <v>44774</v>
      </c>
      <c r="DP3" s="6">
        <v>44781</v>
      </c>
      <c r="DQ3" s="6">
        <v>44788</v>
      </c>
      <c r="DR3" s="6">
        <v>44795</v>
      </c>
      <c r="DS3" s="6">
        <v>44802</v>
      </c>
      <c r="DT3" s="6">
        <v>44809</v>
      </c>
      <c r="DU3" s="6">
        <v>44816</v>
      </c>
      <c r="DV3" s="6">
        <v>44823</v>
      </c>
      <c r="DW3" s="6">
        <v>44830</v>
      </c>
      <c r="DX3" s="6">
        <v>44837</v>
      </c>
      <c r="DY3" s="6">
        <v>44844</v>
      </c>
      <c r="DZ3" s="6">
        <v>44851</v>
      </c>
      <c r="EA3" s="6">
        <v>44858</v>
      </c>
      <c r="EB3" s="6">
        <v>44865</v>
      </c>
      <c r="EC3" s="6">
        <v>44872</v>
      </c>
      <c r="ED3" s="6">
        <v>44879</v>
      </c>
      <c r="EE3" s="6">
        <v>44886</v>
      </c>
      <c r="EF3" s="6">
        <v>44893</v>
      </c>
      <c r="EG3" s="6">
        <v>44900</v>
      </c>
      <c r="EH3" s="6">
        <v>44907</v>
      </c>
      <c r="EI3" s="6">
        <v>44914</v>
      </c>
      <c r="EJ3" s="6">
        <v>44921</v>
      </c>
      <c r="EK3" s="6">
        <v>44928</v>
      </c>
      <c r="EL3" s="6">
        <v>44935</v>
      </c>
      <c r="EM3" s="6">
        <v>44942</v>
      </c>
      <c r="EN3" s="6">
        <v>44949</v>
      </c>
      <c r="EO3" s="6">
        <v>44956</v>
      </c>
      <c r="EP3" s="6">
        <v>44963</v>
      </c>
      <c r="EQ3" s="6">
        <v>44970</v>
      </c>
      <c r="ER3" s="6">
        <v>44977</v>
      </c>
      <c r="ES3" s="6">
        <v>44984</v>
      </c>
      <c r="ET3" s="6">
        <v>44991</v>
      </c>
      <c r="EU3" s="6">
        <v>44998</v>
      </c>
      <c r="EV3" s="6">
        <v>45005</v>
      </c>
      <c r="EW3" s="6">
        <v>45012</v>
      </c>
      <c r="EX3" s="6">
        <v>45019</v>
      </c>
      <c r="EY3" s="6">
        <v>45026</v>
      </c>
      <c r="EZ3" s="6">
        <v>45033</v>
      </c>
      <c r="FA3" s="6">
        <v>45040</v>
      </c>
      <c r="FB3" s="6">
        <v>45047</v>
      </c>
      <c r="FC3" s="6">
        <v>45054</v>
      </c>
      <c r="FD3" s="6">
        <v>45061</v>
      </c>
      <c r="FE3" s="6">
        <v>45068</v>
      </c>
      <c r="FF3" s="6">
        <v>45075</v>
      </c>
      <c r="FG3" s="6">
        <v>45082</v>
      </c>
      <c r="FH3" s="6">
        <v>45089</v>
      </c>
      <c r="FI3" s="6">
        <v>45096</v>
      </c>
      <c r="FJ3" s="6">
        <v>45103</v>
      </c>
      <c r="FK3" s="6">
        <v>45110</v>
      </c>
      <c r="FL3" s="6">
        <v>45117</v>
      </c>
      <c r="FM3" s="6">
        <v>45124</v>
      </c>
      <c r="FN3" s="6">
        <v>45131</v>
      </c>
      <c r="FO3" s="6">
        <v>45138</v>
      </c>
      <c r="FP3" s="6">
        <v>45145</v>
      </c>
      <c r="FQ3" s="6">
        <v>45152</v>
      </c>
      <c r="FR3" s="6">
        <v>45159</v>
      </c>
      <c r="FS3" s="6">
        <v>45166</v>
      </c>
      <c r="FT3" s="6">
        <v>45173</v>
      </c>
      <c r="FU3" s="6">
        <v>45180</v>
      </c>
      <c r="FV3" s="6">
        <v>45187</v>
      </c>
      <c r="FW3" s="6">
        <v>45194</v>
      </c>
    </row>
    <row r="4" spans="1:179" ht="18" customHeight="1">
      <c r="A4" s="35" t="s">
        <v>34</v>
      </c>
      <c r="B4" s="9" t="s">
        <v>13</v>
      </c>
      <c r="C4" s="9">
        <v>74</v>
      </c>
      <c r="D4" s="10">
        <v>79</v>
      </c>
      <c r="E4" s="10">
        <v>68</v>
      </c>
      <c r="F4" s="10">
        <v>78</v>
      </c>
      <c r="G4" s="10">
        <v>77</v>
      </c>
      <c r="H4" s="10">
        <v>83</v>
      </c>
      <c r="I4" s="10">
        <v>74</v>
      </c>
      <c r="J4" s="10">
        <v>80</v>
      </c>
      <c r="K4" s="10">
        <v>90</v>
      </c>
      <c r="L4" s="10">
        <v>91</v>
      </c>
      <c r="M4" s="10">
        <v>76</v>
      </c>
      <c r="N4" s="24">
        <v>84</v>
      </c>
      <c r="O4" s="24">
        <v>98</v>
      </c>
      <c r="P4" s="24">
        <v>86</v>
      </c>
      <c r="Q4" s="24">
        <v>81</v>
      </c>
      <c r="R4" s="24">
        <v>92</v>
      </c>
      <c r="S4" s="24">
        <v>82</v>
      </c>
      <c r="T4" s="24">
        <v>90</v>
      </c>
      <c r="U4" s="24">
        <v>91</v>
      </c>
      <c r="V4" s="24">
        <v>82</v>
      </c>
      <c r="W4" s="24">
        <v>91</v>
      </c>
      <c r="X4" s="24">
        <v>94</v>
      </c>
      <c r="Y4" s="24">
        <v>95</v>
      </c>
      <c r="Z4" s="24">
        <v>83</v>
      </c>
      <c r="AA4" s="24">
        <v>84</v>
      </c>
      <c r="AB4" s="24">
        <v>85</v>
      </c>
      <c r="AC4" s="24">
        <v>94</v>
      </c>
      <c r="AD4" s="24">
        <v>111</v>
      </c>
      <c r="AE4" s="24">
        <v>106</v>
      </c>
      <c r="AF4" s="24">
        <v>107</v>
      </c>
      <c r="AG4" s="24">
        <v>116</v>
      </c>
      <c r="AH4" s="24">
        <v>121</v>
      </c>
      <c r="AI4" s="24">
        <v>121</v>
      </c>
      <c r="AJ4" s="24">
        <v>115</v>
      </c>
      <c r="AK4" s="24">
        <v>116</v>
      </c>
      <c r="AL4" s="24">
        <v>124</v>
      </c>
      <c r="AM4" s="24">
        <v>117</v>
      </c>
      <c r="AN4" s="24">
        <v>106</v>
      </c>
      <c r="AO4" s="24">
        <v>107</v>
      </c>
      <c r="AP4" s="24">
        <v>106</v>
      </c>
      <c r="AQ4" s="24">
        <v>103</v>
      </c>
      <c r="AR4" s="24">
        <v>90</v>
      </c>
      <c r="AS4" s="24">
        <v>93</v>
      </c>
      <c r="AT4" s="24">
        <v>102</v>
      </c>
      <c r="AU4" s="24">
        <v>110</v>
      </c>
      <c r="AV4" s="24">
        <v>78</v>
      </c>
      <c r="AW4" s="24">
        <v>83</v>
      </c>
      <c r="AX4" s="24">
        <v>67</v>
      </c>
      <c r="AY4" s="24">
        <v>72</v>
      </c>
      <c r="AZ4" s="24">
        <v>78</v>
      </c>
      <c r="BA4" s="24">
        <v>79</v>
      </c>
      <c r="BB4" s="24">
        <v>90</v>
      </c>
      <c r="BC4" s="24">
        <v>88</v>
      </c>
      <c r="BD4" s="24">
        <v>73</v>
      </c>
      <c r="BE4" s="24">
        <v>71</v>
      </c>
      <c r="BF4" s="24">
        <v>69</v>
      </c>
      <c r="BG4" s="24">
        <v>69</v>
      </c>
      <c r="BH4" s="24">
        <v>73</v>
      </c>
      <c r="BI4" s="24">
        <v>79</v>
      </c>
      <c r="BJ4" s="24">
        <v>66</v>
      </c>
      <c r="BK4" s="24">
        <v>42</v>
      </c>
      <c r="BL4" s="24">
        <v>48</v>
      </c>
      <c r="BM4" s="24">
        <v>50</v>
      </c>
      <c r="BN4" s="24">
        <v>46</v>
      </c>
      <c r="BO4" s="24">
        <v>42</v>
      </c>
      <c r="BP4" s="24">
        <v>40</v>
      </c>
      <c r="BQ4" s="24">
        <v>39</v>
      </c>
      <c r="BR4" s="24">
        <v>39</v>
      </c>
      <c r="BS4" s="9">
        <v>41</v>
      </c>
      <c r="BT4" s="24">
        <v>48</v>
      </c>
      <c r="BU4" s="24">
        <v>53</v>
      </c>
      <c r="BV4" s="24">
        <v>40</v>
      </c>
      <c r="BW4" s="24">
        <v>43</v>
      </c>
      <c r="BX4" s="24">
        <v>45</v>
      </c>
      <c r="BY4" s="24">
        <v>48</v>
      </c>
      <c r="BZ4" s="24">
        <v>48</v>
      </c>
      <c r="CA4" s="24">
        <v>51</v>
      </c>
      <c r="CB4" s="24">
        <v>56</v>
      </c>
      <c r="CC4" s="24">
        <v>40</v>
      </c>
      <c r="CD4" s="24">
        <v>50</v>
      </c>
      <c r="CE4" s="24">
        <v>55</v>
      </c>
      <c r="CF4" s="24">
        <v>51</v>
      </c>
      <c r="CG4" s="24">
        <v>51</v>
      </c>
      <c r="CH4" s="24">
        <v>48</v>
      </c>
      <c r="CI4" s="24">
        <v>52</v>
      </c>
      <c r="CJ4" s="24">
        <v>54</v>
      </c>
      <c r="CK4" s="24">
        <v>58</v>
      </c>
      <c r="CL4" s="24">
        <v>58</v>
      </c>
      <c r="CM4" s="24">
        <v>47</v>
      </c>
      <c r="CN4" s="24">
        <v>46</v>
      </c>
      <c r="CO4" s="9">
        <v>47</v>
      </c>
      <c r="CP4" s="9">
        <v>47</v>
      </c>
      <c r="CQ4" s="24">
        <v>43</v>
      </c>
      <c r="CR4" s="24">
        <v>46</v>
      </c>
      <c r="CS4" s="9">
        <v>49</v>
      </c>
      <c r="CT4" s="9">
        <v>37</v>
      </c>
      <c r="CU4" s="24">
        <v>35</v>
      </c>
      <c r="CV4" s="24">
        <v>42</v>
      </c>
      <c r="CW4" s="9">
        <v>41</v>
      </c>
      <c r="CX4" s="9">
        <v>28</v>
      </c>
      <c r="CY4" s="9">
        <v>31</v>
      </c>
      <c r="CZ4" s="9">
        <v>37</v>
      </c>
      <c r="DA4" s="9">
        <v>37</v>
      </c>
      <c r="DB4" s="9">
        <v>42</v>
      </c>
      <c r="DC4" s="9">
        <v>48</v>
      </c>
      <c r="DD4" s="9">
        <v>53</v>
      </c>
      <c r="DE4" s="9">
        <v>49</v>
      </c>
      <c r="DF4" s="9">
        <v>52</v>
      </c>
      <c r="DG4" s="9">
        <v>58</v>
      </c>
      <c r="DH4" s="9">
        <v>55</v>
      </c>
      <c r="DI4" s="9">
        <v>59</v>
      </c>
      <c r="DJ4" s="9">
        <v>64</v>
      </c>
      <c r="DK4" s="9">
        <v>63</v>
      </c>
      <c r="DL4" s="9">
        <v>76</v>
      </c>
      <c r="DM4" s="9">
        <v>59</v>
      </c>
      <c r="DN4" s="9">
        <v>51</v>
      </c>
      <c r="DO4" s="9">
        <v>57</v>
      </c>
      <c r="DP4" s="9">
        <v>54</v>
      </c>
      <c r="DQ4" s="9">
        <v>48</v>
      </c>
      <c r="DR4" s="9">
        <v>54</v>
      </c>
      <c r="DS4" s="9">
        <v>59</v>
      </c>
      <c r="DT4" s="9">
        <v>62</v>
      </c>
      <c r="DU4" s="9">
        <v>69</v>
      </c>
      <c r="DV4" s="9">
        <v>64</v>
      </c>
      <c r="DW4" s="9">
        <v>60</v>
      </c>
      <c r="DX4" s="9">
        <v>52</v>
      </c>
      <c r="DY4" s="9">
        <v>59</v>
      </c>
      <c r="DZ4" s="9">
        <v>59</v>
      </c>
      <c r="EA4" s="9">
        <v>57</v>
      </c>
      <c r="EB4" s="9">
        <v>58</v>
      </c>
      <c r="EC4" s="9">
        <v>57</v>
      </c>
      <c r="ED4" s="9">
        <v>55</v>
      </c>
      <c r="EE4" s="9">
        <v>71</v>
      </c>
      <c r="EF4" s="9">
        <v>59</v>
      </c>
      <c r="EG4" s="9">
        <v>70</v>
      </c>
      <c r="EH4" s="9">
        <v>76</v>
      </c>
      <c r="EI4" s="9">
        <v>99</v>
      </c>
      <c r="EJ4" s="9">
        <v>102</v>
      </c>
      <c r="EK4" s="9">
        <v>98</v>
      </c>
      <c r="EL4" s="9">
        <v>105</v>
      </c>
      <c r="EM4" s="9">
        <v>96</v>
      </c>
      <c r="EN4" s="9"/>
      <c r="EO4" s="9">
        <v>96</v>
      </c>
      <c r="EP4" s="9">
        <v>108</v>
      </c>
      <c r="EQ4" s="9">
        <v>107</v>
      </c>
      <c r="ER4" s="9">
        <v>104</v>
      </c>
      <c r="ES4" s="9">
        <v>105</v>
      </c>
      <c r="ET4" s="9">
        <v>115</v>
      </c>
      <c r="EU4" s="9">
        <v>82</v>
      </c>
      <c r="EV4" s="9">
        <v>92</v>
      </c>
      <c r="EW4" s="9">
        <v>101</v>
      </c>
      <c r="EX4" s="9">
        <v>104</v>
      </c>
      <c r="EY4" s="9">
        <v>63</v>
      </c>
      <c r="EZ4" s="9">
        <v>74</v>
      </c>
      <c r="FA4" s="9">
        <v>72</v>
      </c>
      <c r="FB4" s="9">
        <v>73</v>
      </c>
      <c r="FC4" s="9">
        <v>80</v>
      </c>
      <c r="FD4" s="9">
        <v>92</v>
      </c>
      <c r="FE4" s="9">
        <v>83</v>
      </c>
      <c r="FF4" s="9">
        <v>89</v>
      </c>
      <c r="FG4" s="9">
        <v>97</v>
      </c>
      <c r="FH4" s="9">
        <v>91</v>
      </c>
      <c r="FI4" s="9">
        <v>91</v>
      </c>
      <c r="FJ4" s="9">
        <v>103</v>
      </c>
      <c r="FK4" s="9">
        <v>95</v>
      </c>
      <c r="FL4" s="9">
        <v>80</v>
      </c>
      <c r="FM4" s="9">
        <v>101</v>
      </c>
      <c r="FN4" s="9">
        <v>103</v>
      </c>
      <c r="FO4" s="9">
        <v>112</v>
      </c>
      <c r="FP4" s="9">
        <v>119</v>
      </c>
      <c r="FQ4" s="9">
        <v>129</v>
      </c>
      <c r="FR4" s="9">
        <v>139</v>
      </c>
      <c r="FS4" s="9">
        <v>148</v>
      </c>
      <c r="FT4" s="9">
        <v>135</v>
      </c>
      <c r="FU4" s="9"/>
      <c r="FV4" s="9"/>
      <c r="FW4" s="9"/>
    </row>
    <row r="5" spans="1:179" s="4" customFormat="1" ht="18" customHeight="1">
      <c r="A5" s="49" t="s">
        <v>8</v>
      </c>
      <c r="B5" s="15" t="s">
        <v>16</v>
      </c>
      <c r="C5" s="13">
        <v>8</v>
      </c>
      <c r="D5" s="13">
        <v>14</v>
      </c>
      <c r="E5" s="13">
        <v>15</v>
      </c>
      <c r="F5" s="13">
        <v>24</v>
      </c>
      <c r="G5" s="13">
        <v>10</v>
      </c>
      <c r="H5" s="13">
        <v>10</v>
      </c>
      <c r="I5" s="13">
        <v>13</v>
      </c>
      <c r="J5" s="13">
        <v>15</v>
      </c>
      <c r="K5" s="13">
        <v>22</v>
      </c>
      <c r="L5" s="13">
        <v>17</v>
      </c>
      <c r="M5" s="13">
        <v>14</v>
      </c>
      <c r="N5" s="13">
        <v>14</v>
      </c>
      <c r="O5" s="13">
        <v>17</v>
      </c>
      <c r="P5" s="13">
        <v>13</v>
      </c>
      <c r="Q5" s="13">
        <v>7</v>
      </c>
      <c r="R5" s="13">
        <v>20</v>
      </c>
      <c r="S5" s="13">
        <v>10</v>
      </c>
      <c r="T5" s="13">
        <v>15</v>
      </c>
      <c r="U5" s="13">
        <v>15</v>
      </c>
      <c r="V5" s="13">
        <v>14</v>
      </c>
      <c r="W5" s="13">
        <v>18</v>
      </c>
      <c r="X5" s="13">
        <v>13</v>
      </c>
      <c r="Y5" s="13">
        <v>12</v>
      </c>
      <c r="Z5" s="13">
        <v>24</v>
      </c>
      <c r="AA5" s="13">
        <v>18</v>
      </c>
      <c r="AB5" s="13">
        <v>12</v>
      </c>
      <c r="AC5" s="13">
        <v>21</v>
      </c>
      <c r="AD5" s="13">
        <v>37</v>
      </c>
      <c r="AE5" s="13">
        <v>14</v>
      </c>
      <c r="AF5" s="13">
        <v>12</v>
      </c>
      <c r="AG5" s="13">
        <v>23</v>
      </c>
      <c r="AH5" s="13">
        <v>11</v>
      </c>
      <c r="AI5" s="13">
        <v>18</v>
      </c>
      <c r="AJ5" s="13">
        <v>16</v>
      </c>
      <c r="AK5" s="13">
        <v>20</v>
      </c>
      <c r="AL5" s="13">
        <v>20</v>
      </c>
      <c r="AM5" s="13">
        <v>13</v>
      </c>
      <c r="AN5" s="13">
        <v>13</v>
      </c>
      <c r="AO5" s="13">
        <v>12</v>
      </c>
      <c r="AP5" s="13">
        <v>10</v>
      </c>
      <c r="AQ5" s="13">
        <v>15</v>
      </c>
      <c r="AR5" s="13">
        <v>3</v>
      </c>
      <c r="AS5" s="13">
        <v>18</v>
      </c>
      <c r="AT5" s="13">
        <v>8</v>
      </c>
      <c r="AU5" s="13">
        <v>32</v>
      </c>
      <c r="AV5" s="13">
        <v>21</v>
      </c>
      <c r="AW5" s="13">
        <v>24</v>
      </c>
      <c r="AX5" s="13">
        <v>8</v>
      </c>
      <c r="AY5" s="13">
        <v>33</v>
      </c>
      <c r="AZ5" s="13">
        <v>18</v>
      </c>
      <c r="BA5" s="13">
        <v>22</v>
      </c>
      <c r="BB5" s="13">
        <v>21</v>
      </c>
      <c r="BC5" s="13">
        <v>14</v>
      </c>
      <c r="BD5" s="13">
        <v>6</v>
      </c>
      <c r="BE5" s="13">
        <v>8</v>
      </c>
      <c r="BF5" s="13">
        <v>12</v>
      </c>
      <c r="BG5" s="13">
        <v>9</v>
      </c>
      <c r="BH5" s="13">
        <v>12</v>
      </c>
      <c r="BI5" s="13">
        <v>15</v>
      </c>
      <c r="BJ5" s="13">
        <v>6</v>
      </c>
      <c r="BK5" s="13">
        <v>11</v>
      </c>
      <c r="BL5" s="13">
        <v>13</v>
      </c>
      <c r="BM5" s="13">
        <v>11</v>
      </c>
      <c r="BN5" s="13">
        <v>3</v>
      </c>
      <c r="BO5" s="13">
        <v>5</v>
      </c>
      <c r="BP5" s="13">
        <v>1</v>
      </c>
      <c r="BQ5" s="13">
        <v>0</v>
      </c>
      <c r="BR5" s="13">
        <v>0</v>
      </c>
      <c r="BS5" s="13">
        <v>2</v>
      </c>
      <c r="BT5" s="13">
        <v>8</v>
      </c>
      <c r="BU5" s="13">
        <v>11</v>
      </c>
      <c r="BV5" s="13">
        <v>14</v>
      </c>
      <c r="BW5" s="13">
        <v>8</v>
      </c>
      <c r="BX5" s="13">
        <v>12</v>
      </c>
      <c r="BY5" s="13">
        <v>10</v>
      </c>
      <c r="BZ5" s="13">
        <v>10</v>
      </c>
      <c r="CA5" s="13">
        <v>7</v>
      </c>
      <c r="CB5" s="13">
        <v>10</v>
      </c>
      <c r="CC5" s="13">
        <v>14</v>
      </c>
      <c r="CD5" s="13">
        <v>21</v>
      </c>
      <c r="CE5" s="13">
        <v>20</v>
      </c>
      <c r="CF5" s="13">
        <v>12</v>
      </c>
      <c r="CG5" s="13">
        <v>9</v>
      </c>
      <c r="CH5" s="13">
        <v>2</v>
      </c>
      <c r="CI5" s="13">
        <v>9</v>
      </c>
      <c r="CJ5" s="13">
        <v>13</v>
      </c>
      <c r="CK5" s="13">
        <v>13</v>
      </c>
      <c r="CL5" s="13">
        <v>2</v>
      </c>
      <c r="CM5" s="13">
        <v>7</v>
      </c>
      <c r="CN5" s="13">
        <v>3</v>
      </c>
      <c r="CO5" s="13">
        <v>6</v>
      </c>
      <c r="CP5" s="13">
        <v>0</v>
      </c>
      <c r="CQ5" s="13">
        <v>4</v>
      </c>
      <c r="CR5" s="13">
        <v>9</v>
      </c>
      <c r="CS5" s="13">
        <v>10</v>
      </c>
      <c r="CT5" s="13">
        <v>10</v>
      </c>
      <c r="CU5" s="13">
        <v>2</v>
      </c>
      <c r="CV5" s="13">
        <v>16</v>
      </c>
      <c r="CW5" s="13">
        <v>14</v>
      </c>
      <c r="CX5" s="13">
        <v>6</v>
      </c>
      <c r="CY5" s="13">
        <v>13</v>
      </c>
      <c r="CZ5" s="13">
        <v>12</v>
      </c>
      <c r="DA5" s="13">
        <v>9</v>
      </c>
      <c r="DB5" s="13">
        <v>9</v>
      </c>
      <c r="DC5" s="13">
        <v>14</v>
      </c>
      <c r="DD5" s="13">
        <v>14</v>
      </c>
      <c r="DE5" s="13">
        <v>6</v>
      </c>
      <c r="DF5" s="13">
        <v>13</v>
      </c>
      <c r="DG5" s="13">
        <v>17</v>
      </c>
      <c r="DH5" s="13">
        <v>15</v>
      </c>
      <c r="DI5" s="13">
        <v>14</v>
      </c>
      <c r="DJ5" s="13">
        <v>12</v>
      </c>
      <c r="DK5" s="13">
        <v>7</v>
      </c>
      <c r="DL5" s="13">
        <v>20</v>
      </c>
      <c r="DM5" s="13">
        <v>7</v>
      </c>
      <c r="DN5" s="13">
        <v>3</v>
      </c>
      <c r="DO5" s="13">
        <v>13</v>
      </c>
      <c r="DP5" s="13">
        <v>10</v>
      </c>
      <c r="DQ5" s="13">
        <v>5</v>
      </c>
      <c r="DR5" s="13">
        <v>9</v>
      </c>
      <c r="DS5" s="13">
        <v>15</v>
      </c>
      <c r="DT5" s="13">
        <v>10</v>
      </c>
      <c r="DU5" s="13">
        <v>11</v>
      </c>
      <c r="DV5" s="13">
        <v>2</v>
      </c>
      <c r="DW5" s="13">
        <v>11</v>
      </c>
      <c r="DX5" s="13">
        <v>12</v>
      </c>
      <c r="DY5" s="13">
        <v>18</v>
      </c>
      <c r="DZ5" s="13">
        <v>15</v>
      </c>
      <c r="EA5" s="13">
        <v>6</v>
      </c>
      <c r="EB5" s="13">
        <v>11</v>
      </c>
      <c r="EC5" s="13">
        <v>8</v>
      </c>
      <c r="ED5" s="13">
        <v>15</v>
      </c>
      <c r="EE5" s="13">
        <v>18</v>
      </c>
      <c r="EF5" s="13">
        <v>0</v>
      </c>
      <c r="EG5" s="13">
        <v>14</v>
      </c>
      <c r="EH5" s="13">
        <v>16</v>
      </c>
      <c r="EI5" s="13">
        <v>32</v>
      </c>
      <c r="EJ5" s="13">
        <v>15</v>
      </c>
      <c r="EK5" s="13">
        <v>11</v>
      </c>
      <c r="EL5" s="13">
        <v>12</v>
      </c>
      <c r="EM5" s="13">
        <v>7</v>
      </c>
      <c r="EN5" s="13"/>
      <c r="EO5" s="13">
        <v>2</v>
      </c>
      <c r="EP5" s="13">
        <v>21</v>
      </c>
      <c r="EQ5" s="13">
        <v>13</v>
      </c>
      <c r="ER5" s="13">
        <v>7</v>
      </c>
      <c r="ES5" s="13">
        <v>13</v>
      </c>
      <c r="ET5" s="13">
        <v>16</v>
      </c>
      <c r="EU5" s="13">
        <v>4</v>
      </c>
      <c r="EV5" s="13">
        <v>12</v>
      </c>
      <c r="EW5" s="13">
        <v>14</v>
      </c>
      <c r="EX5" s="13">
        <v>13</v>
      </c>
      <c r="EY5" s="13">
        <v>15</v>
      </c>
      <c r="EZ5" s="13">
        <v>20</v>
      </c>
      <c r="FA5" s="13">
        <v>13</v>
      </c>
      <c r="FB5" s="13">
        <v>12</v>
      </c>
      <c r="FC5" s="13">
        <v>20</v>
      </c>
      <c r="FD5" s="13">
        <v>15</v>
      </c>
      <c r="FE5" s="13">
        <v>4</v>
      </c>
      <c r="FF5" s="13">
        <v>17</v>
      </c>
      <c r="FG5" s="13">
        <v>19</v>
      </c>
      <c r="FH5" s="13">
        <v>6</v>
      </c>
      <c r="FI5" s="13">
        <v>10</v>
      </c>
      <c r="FJ5" s="13">
        <v>23</v>
      </c>
      <c r="FK5" s="13">
        <v>4</v>
      </c>
      <c r="FL5" s="13">
        <v>11</v>
      </c>
      <c r="FM5" s="13">
        <v>26</v>
      </c>
      <c r="FN5" s="13">
        <v>10</v>
      </c>
      <c r="FO5" s="13">
        <v>15</v>
      </c>
      <c r="FP5" s="13">
        <v>14</v>
      </c>
      <c r="FQ5" s="13">
        <v>20</v>
      </c>
      <c r="FR5" s="13">
        <v>15</v>
      </c>
      <c r="FS5" s="13">
        <v>20</v>
      </c>
      <c r="FT5" s="13">
        <v>6</v>
      </c>
      <c r="FU5" s="13"/>
      <c r="FV5" s="13"/>
      <c r="FW5" s="13"/>
    </row>
    <row r="6" spans="1:179" s="4" customFormat="1" ht="18" customHeight="1">
      <c r="A6" s="50"/>
      <c r="B6" s="33" t="s">
        <v>15</v>
      </c>
      <c r="C6" s="34">
        <v>10</v>
      </c>
      <c r="D6" s="34">
        <v>9</v>
      </c>
      <c r="E6" s="34">
        <v>13</v>
      </c>
      <c r="F6" s="34">
        <v>14</v>
      </c>
      <c r="G6" s="34">
        <v>11</v>
      </c>
      <c r="H6" s="34">
        <v>12</v>
      </c>
      <c r="I6" s="34">
        <v>1</v>
      </c>
      <c r="J6" s="34">
        <v>0</v>
      </c>
      <c r="K6" s="34">
        <v>2</v>
      </c>
      <c r="L6" s="34">
        <v>0</v>
      </c>
      <c r="M6" s="34">
        <v>0</v>
      </c>
      <c r="N6" s="34">
        <v>2</v>
      </c>
      <c r="O6" s="34">
        <v>12</v>
      </c>
      <c r="P6" s="34">
        <v>1</v>
      </c>
      <c r="Q6" s="34">
        <v>1</v>
      </c>
      <c r="R6" s="34">
        <v>6</v>
      </c>
      <c r="S6" s="34">
        <v>0</v>
      </c>
      <c r="T6" s="34">
        <v>1</v>
      </c>
      <c r="U6" s="34">
        <v>2</v>
      </c>
      <c r="V6" s="34">
        <v>1</v>
      </c>
      <c r="W6" s="34">
        <v>0</v>
      </c>
      <c r="X6" s="34">
        <v>1</v>
      </c>
      <c r="Y6" s="34">
        <v>4</v>
      </c>
      <c r="Z6" s="34">
        <v>11</v>
      </c>
      <c r="AA6" s="34">
        <v>0</v>
      </c>
      <c r="AB6" s="34">
        <v>0</v>
      </c>
      <c r="AC6" s="34">
        <v>0</v>
      </c>
      <c r="AD6" s="34">
        <v>20</v>
      </c>
      <c r="AE6" s="34">
        <v>0</v>
      </c>
      <c r="AF6" s="34">
        <v>1</v>
      </c>
      <c r="AG6" s="34">
        <v>0</v>
      </c>
      <c r="AH6" s="34">
        <v>3</v>
      </c>
      <c r="AI6" s="34">
        <v>15</v>
      </c>
      <c r="AJ6" s="34">
        <v>1</v>
      </c>
      <c r="AK6" s="34">
        <v>5</v>
      </c>
      <c r="AL6" s="34">
        <v>2</v>
      </c>
      <c r="AM6" s="34">
        <v>18</v>
      </c>
      <c r="AN6" s="34">
        <v>2</v>
      </c>
      <c r="AO6" s="34">
        <v>3</v>
      </c>
      <c r="AP6" s="34">
        <v>3</v>
      </c>
      <c r="AQ6" s="34">
        <v>14</v>
      </c>
      <c r="AR6" s="34">
        <v>0</v>
      </c>
      <c r="AS6" s="34">
        <v>0</v>
      </c>
      <c r="AT6" s="34">
        <v>0</v>
      </c>
      <c r="AU6" s="34">
        <v>34</v>
      </c>
      <c r="AV6" s="34">
        <v>0</v>
      </c>
      <c r="AW6" s="34">
        <v>24</v>
      </c>
      <c r="AX6" s="34">
        <v>0</v>
      </c>
      <c r="AY6" s="34">
        <v>0</v>
      </c>
      <c r="AZ6" s="34">
        <v>2</v>
      </c>
      <c r="BA6" s="34">
        <v>2</v>
      </c>
      <c r="BB6" s="34">
        <v>3</v>
      </c>
      <c r="BC6" s="34">
        <v>13</v>
      </c>
      <c r="BD6" s="34">
        <v>0</v>
      </c>
      <c r="BE6" s="34">
        <v>1</v>
      </c>
      <c r="BF6" s="34">
        <v>0</v>
      </c>
      <c r="BG6" s="34">
        <v>1</v>
      </c>
      <c r="BH6" s="34">
        <v>1</v>
      </c>
      <c r="BI6" s="34">
        <v>16</v>
      </c>
      <c r="BJ6" s="34">
        <v>6</v>
      </c>
      <c r="BK6" s="34">
        <v>8</v>
      </c>
      <c r="BL6" s="34">
        <v>7</v>
      </c>
      <c r="BM6" s="34">
        <v>11</v>
      </c>
      <c r="BN6" s="34">
        <v>5</v>
      </c>
      <c r="BO6" s="34">
        <v>9</v>
      </c>
      <c r="BP6" s="34">
        <v>3</v>
      </c>
      <c r="BQ6" s="34">
        <v>1</v>
      </c>
      <c r="BR6" s="34">
        <v>0</v>
      </c>
      <c r="BS6" s="34">
        <v>0</v>
      </c>
      <c r="BT6" s="34">
        <v>1</v>
      </c>
      <c r="BU6" s="34">
        <v>6</v>
      </c>
      <c r="BV6" s="34">
        <v>27</v>
      </c>
      <c r="BW6" s="34">
        <v>5</v>
      </c>
      <c r="BX6" s="34">
        <v>11</v>
      </c>
      <c r="BY6" s="34">
        <v>7</v>
      </c>
      <c r="BZ6" s="34">
        <v>10</v>
      </c>
      <c r="CA6" s="34">
        <v>4</v>
      </c>
      <c r="CB6" s="34">
        <v>5</v>
      </c>
      <c r="CC6" s="34">
        <v>30</v>
      </c>
      <c r="CD6" s="34">
        <v>11</v>
      </c>
      <c r="CE6" s="34">
        <v>12</v>
      </c>
      <c r="CF6" s="34">
        <v>16</v>
      </c>
      <c r="CG6" s="34">
        <v>9</v>
      </c>
      <c r="CH6" s="34">
        <v>3</v>
      </c>
      <c r="CI6" s="34">
        <v>5</v>
      </c>
      <c r="CJ6" s="34">
        <v>11</v>
      </c>
      <c r="CK6" s="34">
        <v>5</v>
      </c>
      <c r="CL6" s="34">
        <v>0</v>
      </c>
      <c r="CM6" s="34">
        <v>18</v>
      </c>
      <c r="CN6" s="34">
        <v>4</v>
      </c>
      <c r="CO6" s="34">
        <v>5</v>
      </c>
      <c r="CP6" s="34">
        <v>0</v>
      </c>
      <c r="CQ6" s="34">
        <v>8</v>
      </c>
      <c r="CR6" s="34">
        <v>6</v>
      </c>
      <c r="CS6" s="34">
        <v>7</v>
      </c>
      <c r="CT6" s="34">
        <v>25</v>
      </c>
      <c r="CU6" s="34">
        <v>4</v>
      </c>
      <c r="CV6" s="34">
        <v>9</v>
      </c>
      <c r="CW6" s="34">
        <v>15</v>
      </c>
      <c r="CX6" s="34">
        <v>18</v>
      </c>
      <c r="CY6" s="34">
        <v>11</v>
      </c>
      <c r="CZ6" s="34">
        <v>6</v>
      </c>
      <c r="DA6" s="34">
        <v>9</v>
      </c>
      <c r="DB6" s="34">
        <v>5</v>
      </c>
      <c r="DC6" s="34">
        <v>8</v>
      </c>
      <c r="DD6" s="34">
        <v>9</v>
      </c>
      <c r="DE6" s="34">
        <v>8</v>
      </c>
      <c r="DF6" s="34">
        <v>10</v>
      </c>
      <c r="DG6" s="34">
        <v>9</v>
      </c>
      <c r="DH6" s="34">
        <v>18</v>
      </c>
      <c r="DI6" s="34">
        <v>10</v>
      </c>
      <c r="DJ6" s="34">
        <v>8</v>
      </c>
      <c r="DK6" s="34">
        <v>7</v>
      </c>
      <c r="DL6" s="34">
        <v>7</v>
      </c>
      <c r="DM6" s="34">
        <v>24</v>
      </c>
      <c r="DN6" s="34">
        <v>5</v>
      </c>
      <c r="DO6" s="34">
        <v>7</v>
      </c>
      <c r="DP6" s="34">
        <v>13</v>
      </c>
      <c r="DQ6" s="34">
        <v>11</v>
      </c>
      <c r="DR6" s="34">
        <v>3</v>
      </c>
      <c r="DS6" s="34">
        <v>9</v>
      </c>
      <c r="DT6" s="34">
        <v>6</v>
      </c>
      <c r="DU6" s="34">
        <v>0</v>
      </c>
      <c r="DV6" s="34">
        <v>7</v>
      </c>
      <c r="DW6" s="34">
        <v>15</v>
      </c>
      <c r="DX6" s="34">
        <v>11</v>
      </c>
      <c r="DY6" s="34">
        <v>11</v>
      </c>
      <c r="DZ6" s="34">
        <v>15</v>
      </c>
      <c r="EA6" s="34">
        <v>8</v>
      </c>
      <c r="EB6" s="34">
        <v>7</v>
      </c>
      <c r="EC6" s="34">
        <v>4</v>
      </c>
      <c r="ED6" s="34">
        <v>14</v>
      </c>
      <c r="EE6" s="34">
        <v>2</v>
      </c>
      <c r="EF6" s="34">
        <v>11</v>
      </c>
      <c r="EG6" s="34">
        <v>3</v>
      </c>
      <c r="EH6" s="34">
        <v>10</v>
      </c>
      <c r="EI6" s="34">
        <v>9</v>
      </c>
      <c r="EJ6" s="34">
        <v>8</v>
      </c>
      <c r="EK6" s="34">
        <v>15</v>
      </c>
      <c r="EL6" s="34">
        <v>5</v>
      </c>
      <c r="EM6" s="34">
        <v>16</v>
      </c>
      <c r="EN6" s="34"/>
      <c r="EO6" s="34">
        <v>2</v>
      </c>
      <c r="EP6" s="34">
        <v>9</v>
      </c>
      <c r="EQ6" s="34">
        <v>14</v>
      </c>
      <c r="ER6" s="34">
        <v>9</v>
      </c>
      <c r="ES6" s="34">
        <v>12</v>
      </c>
      <c r="ET6" s="34">
        <v>6</v>
      </c>
      <c r="EU6" s="34">
        <v>37</v>
      </c>
      <c r="EV6" s="34">
        <v>1</v>
      </c>
      <c r="EW6" s="34">
        <v>5</v>
      </c>
      <c r="EX6" s="34">
        <v>10</v>
      </c>
      <c r="EY6" s="34">
        <v>56</v>
      </c>
      <c r="EZ6" s="34">
        <v>9</v>
      </c>
      <c r="FA6" s="34">
        <v>15</v>
      </c>
      <c r="FB6" s="34">
        <v>11</v>
      </c>
      <c r="FC6" s="34">
        <v>13</v>
      </c>
      <c r="FD6" s="34">
        <v>3</v>
      </c>
      <c r="FE6" s="34">
        <v>13</v>
      </c>
      <c r="FF6" s="34">
        <v>11</v>
      </c>
      <c r="FG6" s="34">
        <v>11</v>
      </c>
      <c r="FH6" s="34">
        <v>12</v>
      </c>
      <c r="FI6" s="34">
        <v>10</v>
      </c>
      <c r="FJ6" s="34">
        <v>11</v>
      </c>
      <c r="FK6" s="34">
        <v>12</v>
      </c>
      <c r="FL6" s="34">
        <v>26</v>
      </c>
      <c r="FM6" s="34">
        <v>5</v>
      </c>
      <c r="FN6" s="34">
        <v>7</v>
      </c>
      <c r="FO6" s="34">
        <v>6</v>
      </c>
      <c r="FP6" s="34">
        <v>7</v>
      </c>
      <c r="FQ6" s="34">
        <v>10</v>
      </c>
      <c r="FR6" s="34">
        <v>5</v>
      </c>
      <c r="FS6" s="34">
        <v>8</v>
      </c>
      <c r="FT6" s="34">
        <v>19</v>
      </c>
      <c r="FU6" s="34" t="s">
        <v>48</v>
      </c>
      <c r="FV6" s="34"/>
      <c r="FW6" s="34"/>
    </row>
    <row r="7" spans="1:179" s="4" customFormat="1" ht="12.75" customHeight="1">
      <c r="A7" s="50"/>
      <c r="B7" s="39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</row>
    <row r="8" spans="1:179" ht="12.75" customHeight="1">
      <c r="A8" s="50"/>
      <c r="B8" s="7" t="s">
        <v>17</v>
      </c>
      <c r="C8" s="7">
        <v>20</v>
      </c>
      <c r="D8" s="7">
        <v>21</v>
      </c>
      <c r="E8" s="8">
        <v>15</v>
      </c>
      <c r="F8" s="8">
        <v>32</v>
      </c>
      <c r="G8" s="8">
        <v>32</v>
      </c>
      <c r="H8" s="8">
        <v>36</v>
      </c>
      <c r="I8" s="8">
        <v>35</v>
      </c>
      <c r="J8" s="8">
        <v>37</v>
      </c>
      <c r="K8" s="8">
        <v>41</v>
      </c>
      <c r="L8" s="8">
        <v>27</v>
      </c>
      <c r="M8" s="8">
        <v>26</v>
      </c>
      <c r="N8" s="8">
        <v>30</v>
      </c>
      <c r="O8" s="8">
        <v>42</v>
      </c>
      <c r="P8" s="8">
        <v>31</v>
      </c>
      <c r="Q8" s="8">
        <v>32</v>
      </c>
      <c r="R8" s="8">
        <v>37</v>
      </c>
      <c r="S8" s="8">
        <v>27</v>
      </c>
      <c r="T8" s="8">
        <v>39</v>
      </c>
      <c r="U8" s="8">
        <v>40</v>
      </c>
      <c r="V8" s="8">
        <v>24</v>
      </c>
      <c r="W8" s="8">
        <v>24</v>
      </c>
      <c r="X8" s="8">
        <v>28</v>
      </c>
      <c r="Y8" s="8">
        <v>31</v>
      </c>
      <c r="Z8" s="8">
        <v>35</v>
      </c>
      <c r="AA8" s="8">
        <v>33</v>
      </c>
      <c r="AB8" s="8">
        <v>35</v>
      </c>
      <c r="AC8" s="8">
        <v>40</v>
      </c>
      <c r="AD8" s="8">
        <v>60</v>
      </c>
      <c r="AE8" s="8">
        <v>37</v>
      </c>
      <c r="AF8" s="8">
        <v>38</v>
      </c>
      <c r="AG8" s="8">
        <v>38</v>
      </c>
      <c r="AH8" s="8">
        <v>36</v>
      </c>
      <c r="AI8" s="8">
        <v>33</v>
      </c>
      <c r="AJ8" s="8">
        <v>37</v>
      </c>
      <c r="AK8" s="8">
        <v>32</v>
      </c>
      <c r="AL8" s="8">
        <v>36</v>
      </c>
      <c r="AM8" s="8">
        <v>26</v>
      </c>
      <c r="AN8" s="8">
        <v>30</v>
      </c>
      <c r="AO8" s="8">
        <v>25</v>
      </c>
      <c r="AP8" s="8">
        <v>23</v>
      </c>
      <c r="AQ8" s="8">
        <v>32</v>
      </c>
      <c r="AR8" s="8">
        <v>25</v>
      </c>
      <c r="AS8" s="8">
        <v>23</v>
      </c>
      <c r="AT8" s="8">
        <v>33</v>
      </c>
      <c r="AU8" s="8">
        <v>34</v>
      </c>
      <c r="AV8" s="8">
        <v>22</v>
      </c>
      <c r="AW8" s="8">
        <v>27</v>
      </c>
      <c r="AX8" s="8">
        <v>31</v>
      </c>
      <c r="AY8" s="8">
        <v>35</v>
      </c>
      <c r="AZ8" s="8">
        <v>23</v>
      </c>
      <c r="BA8" s="8">
        <v>22</v>
      </c>
      <c r="BB8" s="8">
        <v>30</v>
      </c>
      <c r="BC8" s="8">
        <v>25</v>
      </c>
      <c r="BD8" s="8">
        <v>18</v>
      </c>
      <c r="BE8" s="8">
        <v>15</v>
      </c>
      <c r="BF8" s="8">
        <v>15</v>
      </c>
      <c r="BG8" s="44">
        <v>17</v>
      </c>
      <c r="BH8" s="8">
        <v>25</v>
      </c>
      <c r="BI8" s="8">
        <v>26</v>
      </c>
      <c r="BJ8" s="8">
        <v>8</v>
      </c>
      <c r="BK8" s="44">
        <v>7</v>
      </c>
      <c r="BL8" s="8">
        <v>13</v>
      </c>
      <c r="BM8" s="8">
        <v>15</v>
      </c>
      <c r="BN8" s="8">
        <v>4</v>
      </c>
      <c r="BO8" s="44">
        <v>3</v>
      </c>
      <c r="BP8" s="8">
        <v>3</v>
      </c>
      <c r="BQ8" s="8">
        <v>2</v>
      </c>
      <c r="BR8" s="8">
        <v>2</v>
      </c>
      <c r="BS8" s="7">
        <v>4</v>
      </c>
      <c r="BT8" s="44">
        <v>8</v>
      </c>
      <c r="BU8" s="8">
        <v>7</v>
      </c>
      <c r="BV8" s="8">
        <v>7</v>
      </c>
      <c r="BW8" s="8">
        <v>8</v>
      </c>
      <c r="BX8" s="44">
        <v>8</v>
      </c>
      <c r="BY8" s="8">
        <v>11</v>
      </c>
      <c r="BZ8" s="8">
        <v>15</v>
      </c>
      <c r="CA8" s="8">
        <v>8</v>
      </c>
      <c r="CB8" s="44">
        <v>6</v>
      </c>
      <c r="CC8" s="8">
        <v>8</v>
      </c>
      <c r="CD8" s="8">
        <v>14</v>
      </c>
      <c r="CE8" s="8">
        <v>14</v>
      </c>
      <c r="CF8" s="8">
        <v>6</v>
      </c>
      <c r="CG8" s="44">
        <v>6</v>
      </c>
      <c r="CH8" s="8">
        <v>3</v>
      </c>
      <c r="CI8" s="8">
        <v>4</v>
      </c>
      <c r="CJ8" s="8">
        <v>7</v>
      </c>
      <c r="CK8" s="8">
        <v>11</v>
      </c>
      <c r="CL8" s="44">
        <v>10</v>
      </c>
      <c r="CM8" s="8">
        <v>5</v>
      </c>
      <c r="CN8" s="8">
        <v>5</v>
      </c>
      <c r="CO8" s="7">
        <v>4</v>
      </c>
      <c r="CP8" s="7">
        <v>4</v>
      </c>
      <c r="CQ8" s="44">
        <v>4</v>
      </c>
      <c r="CR8" s="8">
        <v>9</v>
      </c>
      <c r="CS8" s="7">
        <v>6</v>
      </c>
      <c r="CT8" s="7">
        <v>9</v>
      </c>
      <c r="CU8" s="44">
        <v>2</v>
      </c>
      <c r="CV8" s="8">
        <v>6</v>
      </c>
      <c r="CW8" s="8">
        <v>5</v>
      </c>
      <c r="CX8" s="7">
        <v>7</v>
      </c>
      <c r="CY8" s="44">
        <v>7</v>
      </c>
      <c r="CZ8" s="8">
        <v>11</v>
      </c>
      <c r="DA8" s="8">
        <v>11</v>
      </c>
      <c r="DB8" s="7">
        <v>11</v>
      </c>
      <c r="DC8" s="44">
        <v>15</v>
      </c>
      <c r="DD8" s="8">
        <v>17</v>
      </c>
      <c r="DE8" s="8">
        <v>9</v>
      </c>
      <c r="DF8" s="8">
        <v>11</v>
      </c>
      <c r="DG8" s="7">
        <v>16</v>
      </c>
      <c r="DH8" s="44">
        <v>21</v>
      </c>
      <c r="DI8" s="8">
        <v>11</v>
      </c>
      <c r="DJ8" s="8">
        <v>20</v>
      </c>
      <c r="DK8" s="7">
        <v>19</v>
      </c>
      <c r="DL8" s="44">
        <v>27</v>
      </c>
      <c r="DM8" s="8">
        <v>9</v>
      </c>
      <c r="DN8" s="8">
        <v>9</v>
      </c>
      <c r="DO8" s="7">
        <v>9</v>
      </c>
      <c r="DP8" s="44">
        <v>13</v>
      </c>
      <c r="DQ8" s="8">
        <v>4</v>
      </c>
      <c r="DR8" s="8">
        <v>9</v>
      </c>
      <c r="DS8" s="8">
        <v>12</v>
      </c>
      <c r="DT8" s="7">
        <v>12</v>
      </c>
      <c r="DU8" s="44">
        <v>19</v>
      </c>
      <c r="DV8" s="8">
        <v>11</v>
      </c>
      <c r="DW8" s="8">
        <v>8</v>
      </c>
      <c r="DX8" s="7">
        <v>9</v>
      </c>
      <c r="DY8" s="44">
        <v>19</v>
      </c>
      <c r="DZ8" s="8">
        <v>22</v>
      </c>
      <c r="EA8" s="8">
        <v>7</v>
      </c>
      <c r="EB8" s="8">
        <v>10</v>
      </c>
      <c r="EC8" s="7">
        <v>12</v>
      </c>
      <c r="ED8" s="44">
        <v>13</v>
      </c>
      <c r="EE8" s="8">
        <v>24</v>
      </c>
      <c r="EF8" s="8">
        <v>9</v>
      </c>
      <c r="EG8" s="7">
        <v>22</v>
      </c>
      <c r="EH8" s="44">
        <v>32</v>
      </c>
      <c r="EI8" s="8">
        <v>30</v>
      </c>
      <c r="EJ8" s="8">
        <v>37</v>
      </c>
      <c r="EK8" s="7">
        <v>35</v>
      </c>
      <c r="EL8" s="44">
        <v>23</v>
      </c>
      <c r="EM8" s="8">
        <v>15</v>
      </c>
      <c r="EN8" s="8"/>
      <c r="EO8" s="8">
        <v>13</v>
      </c>
      <c r="EP8" s="7">
        <v>9</v>
      </c>
      <c r="EQ8" s="44">
        <v>15</v>
      </c>
      <c r="ER8" s="8">
        <v>7</v>
      </c>
      <c r="ES8" s="8">
        <v>8</v>
      </c>
      <c r="ET8" s="7">
        <v>11</v>
      </c>
      <c r="EU8" s="44">
        <v>8</v>
      </c>
      <c r="EV8" s="8">
        <v>18</v>
      </c>
      <c r="EW8" s="8">
        <v>19</v>
      </c>
      <c r="EX8" s="7">
        <v>18</v>
      </c>
      <c r="EY8" s="44">
        <v>18</v>
      </c>
      <c r="EZ8" s="8">
        <v>23</v>
      </c>
      <c r="FA8" s="8">
        <v>20</v>
      </c>
      <c r="FB8" s="7">
        <v>21</v>
      </c>
      <c r="FC8" s="44">
        <v>14</v>
      </c>
      <c r="FD8" s="8">
        <v>22</v>
      </c>
      <c r="FE8" s="8">
        <v>22</v>
      </c>
      <c r="FF8" s="8">
        <v>29</v>
      </c>
      <c r="FG8" s="7">
        <v>36</v>
      </c>
      <c r="FH8" s="44">
        <v>12</v>
      </c>
      <c r="FI8" s="8">
        <v>16</v>
      </c>
      <c r="FJ8" s="8">
        <v>22</v>
      </c>
      <c r="FK8" s="7">
        <v>16</v>
      </c>
      <c r="FL8" s="44">
        <v>21</v>
      </c>
      <c r="FM8" s="8">
        <v>25</v>
      </c>
      <c r="FN8" s="8">
        <v>23</v>
      </c>
      <c r="FO8" s="8">
        <v>29</v>
      </c>
      <c r="FP8" s="7">
        <v>35</v>
      </c>
      <c r="FQ8" s="44">
        <v>39</v>
      </c>
      <c r="FR8" s="8">
        <v>36</v>
      </c>
      <c r="FS8" s="8">
        <v>40</v>
      </c>
      <c r="FT8" s="7">
        <v>28</v>
      </c>
      <c r="FU8" s="44" t="s">
        <v>44</v>
      </c>
      <c r="FV8" s="8"/>
      <c r="FW8" s="8"/>
    </row>
    <row r="9" spans="1:179" ht="12.75" customHeight="1">
      <c r="A9" s="50"/>
      <c r="B9" s="7" t="s">
        <v>18</v>
      </c>
      <c r="C9" s="7">
        <v>34</v>
      </c>
      <c r="D9" s="7">
        <v>31</v>
      </c>
      <c r="E9" s="8">
        <v>34</v>
      </c>
      <c r="F9" s="8">
        <v>34</v>
      </c>
      <c r="G9" s="8">
        <v>34</v>
      </c>
      <c r="H9" s="8">
        <v>22</v>
      </c>
      <c r="I9" s="8">
        <v>31</v>
      </c>
      <c r="J9" s="8">
        <v>32</v>
      </c>
      <c r="K9" s="8">
        <v>39</v>
      </c>
      <c r="L9" s="8">
        <v>37</v>
      </c>
      <c r="M9" s="8">
        <v>37</v>
      </c>
      <c r="N9" s="8">
        <v>39</v>
      </c>
      <c r="O9" s="8">
        <v>37</v>
      </c>
      <c r="P9" s="8">
        <v>30</v>
      </c>
      <c r="Q9" s="8">
        <v>36</v>
      </c>
      <c r="R9" s="8">
        <v>39</v>
      </c>
      <c r="S9" s="8">
        <v>38</v>
      </c>
      <c r="T9" s="8">
        <v>34</v>
      </c>
      <c r="U9" s="8">
        <v>26</v>
      </c>
      <c r="V9" s="8">
        <v>35</v>
      </c>
      <c r="W9" s="8">
        <v>42</v>
      </c>
      <c r="X9" s="8">
        <v>42</v>
      </c>
      <c r="Y9" s="8">
        <v>32</v>
      </c>
      <c r="Z9" s="8">
        <v>39</v>
      </c>
      <c r="AA9" s="8">
        <v>40</v>
      </c>
      <c r="AB9" s="8">
        <v>42</v>
      </c>
      <c r="AC9" s="8">
        <v>46</v>
      </c>
      <c r="AD9" s="8">
        <v>41</v>
      </c>
      <c r="AE9" s="8">
        <v>58</v>
      </c>
      <c r="AF9" s="8">
        <v>60</v>
      </c>
      <c r="AG9" s="8">
        <v>70</v>
      </c>
      <c r="AH9" s="8">
        <v>71</v>
      </c>
      <c r="AI9" s="8">
        <v>60</v>
      </c>
      <c r="AJ9" s="8">
        <v>50</v>
      </c>
      <c r="AK9" s="8">
        <v>56</v>
      </c>
      <c r="AL9" s="8">
        <v>56</v>
      </c>
      <c r="AM9" s="8">
        <v>49</v>
      </c>
      <c r="AN9" s="8">
        <v>49</v>
      </c>
      <c r="AO9" s="8">
        <v>54</v>
      </c>
      <c r="AP9" s="8">
        <v>56</v>
      </c>
      <c r="AQ9" s="8">
        <v>49</v>
      </c>
      <c r="AR9" s="8">
        <v>52</v>
      </c>
      <c r="AS9" s="8">
        <v>54</v>
      </c>
      <c r="AT9" s="8">
        <v>55</v>
      </c>
      <c r="AU9" s="8">
        <v>33</v>
      </c>
      <c r="AV9" s="8">
        <v>39</v>
      </c>
      <c r="AW9" s="8">
        <v>27</v>
      </c>
      <c r="AX9" s="8">
        <v>27</v>
      </c>
      <c r="AY9" s="8">
        <v>27</v>
      </c>
      <c r="AZ9" s="8">
        <v>35</v>
      </c>
      <c r="BA9" s="8">
        <v>38</v>
      </c>
      <c r="BB9" s="8">
        <v>38</v>
      </c>
      <c r="BC9" s="8">
        <v>28</v>
      </c>
      <c r="BD9" s="8">
        <v>33</v>
      </c>
      <c r="BE9" s="8">
        <v>35</v>
      </c>
      <c r="BF9" s="8">
        <v>39</v>
      </c>
      <c r="BG9" s="44">
        <v>34</v>
      </c>
      <c r="BH9" s="8">
        <v>32</v>
      </c>
      <c r="BI9" s="8">
        <v>25</v>
      </c>
      <c r="BJ9" s="8">
        <v>39</v>
      </c>
      <c r="BK9" s="44">
        <v>25</v>
      </c>
      <c r="BL9" s="8">
        <v>26</v>
      </c>
      <c r="BM9" s="8">
        <v>27</v>
      </c>
      <c r="BN9" s="8">
        <v>29</v>
      </c>
      <c r="BO9" s="44">
        <v>30</v>
      </c>
      <c r="BP9" s="8">
        <v>31</v>
      </c>
      <c r="BQ9" s="8">
        <v>31</v>
      </c>
      <c r="BR9" s="8">
        <v>31</v>
      </c>
      <c r="BS9" s="7">
        <v>31</v>
      </c>
      <c r="BT9" s="44">
        <v>34</v>
      </c>
      <c r="BU9" s="8">
        <v>29</v>
      </c>
      <c r="BV9" s="8">
        <v>30</v>
      </c>
      <c r="BW9" s="8">
        <v>28</v>
      </c>
      <c r="BX9" s="44">
        <v>30</v>
      </c>
      <c r="BY9" s="8">
        <v>27</v>
      </c>
      <c r="BZ9" s="8">
        <v>26</v>
      </c>
      <c r="CA9" s="8">
        <v>33</v>
      </c>
      <c r="CB9" s="44">
        <v>21</v>
      </c>
      <c r="CC9" s="8">
        <v>21</v>
      </c>
      <c r="CD9" s="8">
        <v>24</v>
      </c>
      <c r="CE9" s="8">
        <v>29</v>
      </c>
      <c r="CF9" s="8">
        <v>31</v>
      </c>
      <c r="CG9" s="44">
        <v>32</v>
      </c>
      <c r="CH9" s="8">
        <v>35</v>
      </c>
      <c r="CI9" s="8">
        <v>34</v>
      </c>
      <c r="CJ9" s="8">
        <v>34</v>
      </c>
      <c r="CK9" s="8">
        <v>33</v>
      </c>
      <c r="CL9" s="44">
        <v>25</v>
      </c>
      <c r="CM9" s="8">
        <v>31</v>
      </c>
      <c r="CN9" s="8">
        <v>31</v>
      </c>
      <c r="CO9" s="7">
        <v>29</v>
      </c>
      <c r="CP9" s="7">
        <v>29</v>
      </c>
      <c r="CQ9" s="44">
        <v>29</v>
      </c>
      <c r="CR9" s="8">
        <v>29</v>
      </c>
      <c r="CS9" s="7">
        <v>17</v>
      </c>
      <c r="CT9" s="7">
        <v>23</v>
      </c>
      <c r="CU9" s="44">
        <v>28</v>
      </c>
      <c r="CV9" s="8">
        <v>29</v>
      </c>
      <c r="CW9" s="8">
        <v>20</v>
      </c>
      <c r="CX9" s="7">
        <v>15</v>
      </c>
      <c r="CY9" s="44">
        <v>23</v>
      </c>
      <c r="CZ9" s="8">
        <v>22</v>
      </c>
      <c r="DA9" s="8">
        <v>22</v>
      </c>
      <c r="DB9" s="7">
        <v>25</v>
      </c>
      <c r="DC9" s="44">
        <v>26</v>
      </c>
      <c r="DD9" s="8">
        <v>31</v>
      </c>
      <c r="DE9" s="8">
        <v>32</v>
      </c>
      <c r="DF9" s="8">
        <v>31</v>
      </c>
      <c r="DG9" s="7">
        <v>26</v>
      </c>
      <c r="DH9" s="44">
        <v>25</v>
      </c>
      <c r="DI9" s="8">
        <v>34</v>
      </c>
      <c r="DJ9" s="8">
        <v>34</v>
      </c>
      <c r="DK9" s="7">
        <v>33</v>
      </c>
      <c r="DL9" s="44">
        <v>25</v>
      </c>
      <c r="DM9" s="8">
        <v>34</v>
      </c>
      <c r="DN9" s="8">
        <v>35</v>
      </c>
      <c r="DO9" s="7">
        <v>37</v>
      </c>
      <c r="DP9" s="44">
        <v>33</v>
      </c>
      <c r="DQ9" s="8">
        <v>37</v>
      </c>
      <c r="DR9" s="8">
        <v>34</v>
      </c>
      <c r="DS9" s="8">
        <v>37</v>
      </c>
      <c r="DT9" s="7">
        <v>39</v>
      </c>
      <c r="DU9" s="44">
        <v>37</v>
      </c>
      <c r="DV9" s="8">
        <v>30</v>
      </c>
      <c r="DW9" s="8">
        <v>33</v>
      </c>
      <c r="DX9" s="7">
        <v>30</v>
      </c>
      <c r="DY9" s="44">
        <v>28</v>
      </c>
      <c r="DZ9" s="8">
        <v>28</v>
      </c>
      <c r="EA9" s="8">
        <v>39</v>
      </c>
      <c r="EB9" s="8">
        <v>37</v>
      </c>
      <c r="EC9" s="7">
        <v>37</v>
      </c>
      <c r="ED9" s="44">
        <v>38</v>
      </c>
      <c r="EE9" s="8">
        <v>30</v>
      </c>
      <c r="EF9" s="8">
        <v>41</v>
      </c>
      <c r="EG9" s="7">
        <v>36</v>
      </c>
      <c r="EH9" s="44">
        <v>35</v>
      </c>
      <c r="EI9" s="8">
        <v>60</v>
      </c>
      <c r="EJ9" s="8">
        <v>59</v>
      </c>
      <c r="EK9" s="7">
        <v>59</v>
      </c>
      <c r="EL9" s="44">
        <v>69</v>
      </c>
      <c r="EM9" s="8">
        <v>78</v>
      </c>
      <c r="EN9" s="8"/>
      <c r="EO9" s="8">
        <v>79</v>
      </c>
      <c r="EP9" s="7">
        <v>85</v>
      </c>
      <c r="EQ9" s="44">
        <v>86</v>
      </c>
      <c r="ER9" s="8">
        <v>87</v>
      </c>
      <c r="ES9" s="8">
        <v>88</v>
      </c>
      <c r="ET9" s="7">
        <v>66</v>
      </c>
      <c r="EU9" s="44">
        <v>66</v>
      </c>
      <c r="EV9" s="8">
        <v>66</v>
      </c>
      <c r="EW9" s="8">
        <v>73</v>
      </c>
      <c r="EX9" s="7">
        <v>28</v>
      </c>
      <c r="EY9" s="44">
        <v>29</v>
      </c>
      <c r="EZ9" s="8">
        <v>36</v>
      </c>
      <c r="FA9" s="8">
        <v>40</v>
      </c>
      <c r="FB9" s="7">
        <v>42</v>
      </c>
      <c r="FC9" s="44">
        <v>51</v>
      </c>
      <c r="FD9" s="8">
        <v>47</v>
      </c>
      <c r="FE9" s="8">
        <v>47</v>
      </c>
      <c r="FF9" s="8">
        <v>46</v>
      </c>
      <c r="FG9" s="7">
        <v>47</v>
      </c>
      <c r="FH9" s="44">
        <v>59</v>
      </c>
      <c r="FI9" s="8">
        <v>58</v>
      </c>
      <c r="FJ9" s="8">
        <v>61</v>
      </c>
      <c r="FK9" s="7">
        <v>45</v>
      </c>
      <c r="FL9" s="44">
        <v>47</v>
      </c>
      <c r="FM9" s="8">
        <v>64</v>
      </c>
      <c r="FN9" s="8">
        <v>69</v>
      </c>
      <c r="FO9" s="8">
        <v>70</v>
      </c>
      <c r="FP9" s="7">
        <v>68</v>
      </c>
      <c r="FQ9" s="44">
        <v>74</v>
      </c>
      <c r="FR9" s="8">
        <v>78</v>
      </c>
      <c r="FS9" s="8">
        <v>73</v>
      </c>
      <c r="FT9" s="7">
        <v>76</v>
      </c>
      <c r="FU9" s="44" t="s">
        <v>45</v>
      </c>
      <c r="FV9" s="8"/>
      <c r="FW9" s="8"/>
    </row>
    <row r="10" spans="1:179" ht="12.75" customHeight="1">
      <c r="A10" s="50"/>
      <c r="B10" s="7" t="s">
        <v>19</v>
      </c>
      <c r="C10" s="7">
        <v>10</v>
      </c>
      <c r="D10" s="7">
        <v>8</v>
      </c>
      <c r="E10" s="8">
        <v>9</v>
      </c>
      <c r="F10" s="8">
        <v>10</v>
      </c>
      <c r="G10" s="8">
        <v>11</v>
      </c>
      <c r="H10" s="8">
        <v>11</v>
      </c>
      <c r="I10" s="8">
        <v>8</v>
      </c>
      <c r="J10" s="8">
        <v>11</v>
      </c>
      <c r="K10" s="8">
        <v>8</v>
      </c>
      <c r="L10" s="8">
        <v>9</v>
      </c>
      <c r="M10" s="8">
        <v>12</v>
      </c>
      <c r="N10" s="8">
        <v>8</v>
      </c>
      <c r="O10" s="8">
        <v>9</v>
      </c>
      <c r="P10" s="8">
        <v>8</v>
      </c>
      <c r="Q10" s="8">
        <v>9</v>
      </c>
      <c r="R10" s="8">
        <v>12</v>
      </c>
      <c r="S10" s="8">
        <v>16</v>
      </c>
      <c r="T10" s="8">
        <v>14</v>
      </c>
      <c r="U10" s="8">
        <v>15</v>
      </c>
      <c r="V10" s="8">
        <v>19</v>
      </c>
      <c r="W10" s="8">
        <v>22</v>
      </c>
      <c r="X10" s="8">
        <v>22</v>
      </c>
      <c r="Y10" s="8">
        <v>14</v>
      </c>
      <c r="Z10" s="8">
        <v>9</v>
      </c>
      <c r="AA10" s="8">
        <v>9</v>
      </c>
      <c r="AB10" s="8">
        <v>5</v>
      </c>
      <c r="AC10" s="8">
        <v>4</v>
      </c>
      <c r="AD10" s="8">
        <v>5</v>
      </c>
      <c r="AE10" s="8">
        <v>8</v>
      </c>
      <c r="AF10" s="8">
        <v>8</v>
      </c>
      <c r="AG10" s="8">
        <v>8</v>
      </c>
      <c r="AH10" s="8">
        <v>13</v>
      </c>
      <c r="AI10" s="8">
        <v>14</v>
      </c>
      <c r="AJ10" s="8">
        <v>27</v>
      </c>
      <c r="AK10" s="8">
        <v>24</v>
      </c>
      <c r="AL10" s="8">
        <v>27</v>
      </c>
      <c r="AM10" s="8">
        <v>25</v>
      </c>
      <c r="AN10" s="8">
        <v>25</v>
      </c>
      <c r="AO10" s="8">
        <v>25</v>
      </c>
      <c r="AP10" s="8">
        <v>24</v>
      </c>
      <c r="AQ10" s="8">
        <v>22</v>
      </c>
      <c r="AR10" s="8">
        <v>13</v>
      </c>
      <c r="AS10" s="8">
        <v>16</v>
      </c>
      <c r="AT10" s="8">
        <v>14</v>
      </c>
      <c r="AU10" s="8">
        <v>6</v>
      </c>
      <c r="AV10" s="8">
        <v>13</v>
      </c>
      <c r="AW10" s="8">
        <v>3</v>
      </c>
      <c r="AX10" s="8">
        <v>3</v>
      </c>
      <c r="AY10" s="8">
        <v>6</v>
      </c>
      <c r="AZ10" s="8">
        <v>6</v>
      </c>
      <c r="BA10" s="8">
        <v>12</v>
      </c>
      <c r="BB10" s="8">
        <v>13</v>
      </c>
      <c r="BC10" s="8">
        <v>13</v>
      </c>
      <c r="BD10" s="8">
        <v>14</v>
      </c>
      <c r="BE10" s="8">
        <v>12</v>
      </c>
      <c r="BF10" s="8">
        <v>9</v>
      </c>
      <c r="BG10" s="44">
        <v>10</v>
      </c>
      <c r="BH10" s="8">
        <v>10</v>
      </c>
      <c r="BI10" s="8">
        <v>11</v>
      </c>
      <c r="BJ10" s="8">
        <v>12</v>
      </c>
      <c r="BK10" s="44">
        <v>6</v>
      </c>
      <c r="BL10" s="8">
        <v>6</v>
      </c>
      <c r="BM10" s="8">
        <v>6</v>
      </c>
      <c r="BN10" s="8">
        <v>6</v>
      </c>
      <c r="BO10" s="44">
        <v>6</v>
      </c>
      <c r="BP10" s="8">
        <v>6</v>
      </c>
      <c r="BQ10" s="8">
        <v>6</v>
      </c>
      <c r="BR10" s="8">
        <v>6</v>
      </c>
      <c r="BS10" s="7">
        <v>6</v>
      </c>
      <c r="BT10" s="44">
        <v>6</v>
      </c>
      <c r="BU10" s="8">
        <v>4</v>
      </c>
      <c r="BV10" s="8">
        <v>3</v>
      </c>
      <c r="BW10" s="8">
        <v>3</v>
      </c>
      <c r="BX10" s="44">
        <v>5</v>
      </c>
      <c r="BY10" s="8">
        <v>7</v>
      </c>
      <c r="BZ10" s="8">
        <v>7</v>
      </c>
      <c r="CA10" s="8">
        <v>9</v>
      </c>
      <c r="CB10" s="44">
        <v>7</v>
      </c>
      <c r="CC10" s="8">
        <v>8</v>
      </c>
      <c r="CD10" s="8">
        <v>6</v>
      </c>
      <c r="CE10" s="8">
        <v>5</v>
      </c>
      <c r="CF10" s="8">
        <v>7</v>
      </c>
      <c r="CG10" s="44">
        <v>8</v>
      </c>
      <c r="CH10" s="8">
        <v>10</v>
      </c>
      <c r="CI10" s="8">
        <v>13</v>
      </c>
      <c r="CJ10" s="8">
        <v>13</v>
      </c>
      <c r="CK10" s="8">
        <v>14</v>
      </c>
      <c r="CL10" s="44">
        <v>8</v>
      </c>
      <c r="CM10" s="8">
        <v>7</v>
      </c>
      <c r="CN10" s="8">
        <v>7</v>
      </c>
      <c r="CO10" s="7">
        <v>5</v>
      </c>
      <c r="CP10" s="7">
        <v>5</v>
      </c>
      <c r="CQ10" s="44">
        <v>6</v>
      </c>
      <c r="CR10" s="8">
        <v>7</v>
      </c>
      <c r="CS10" s="7">
        <v>4</v>
      </c>
      <c r="CT10" s="7">
        <v>4</v>
      </c>
      <c r="CU10" s="44">
        <v>4</v>
      </c>
      <c r="CV10" s="8">
        <v>4</v>
      </c>
      <c r="CW10" s="8">
        <v>1</v>
      </c>
      <c r="CX10" s="7">
        <v>1</v>
      </c>
      <c r="CY10" s="44">
        <v>1</v>
      </c>
      <c r="CZ10" s="8">
        <v>1</v>
      </c>
      <c r="DA10" s="8">
        <v>3</v>
      </c>
      <c r="DB10" s="7">
        <v>2</v>
      </c>
      <c r="DC10" s="44">
        <v>2</v>
      </c>
      <c r="DD10" s="8">
        <v>2</v>
      </c>
      <c r="DE10" s="8">
        <v>2</v>
      </c>
      <c r="DF10" s="8">
        <v>4</v>
      </c>
      <c r="DG10" s="7">
        <v>4</v>
      </c>
      <c r="DH10" s="44">
        <v>4</v>
      </c>
      <c r="DI10" s="8">
        <v>8</v>
      </c>
      <c r="DJ10" s="8">
        <v>8</v>
      </c>
      <c r="DK10" s="7">
        <v>9</v>
      </c>
      <c r="DL10" s="44">
        <v>8</v>
      </c>
      <c r="DM10" s="8">
        <v>5</v>
      </c>
      <c r="DN10" s="8">
        <v>3</v>
      </c>
      <c r="DO10" s="7">
        <v>4</v>
      </c>
      <c r="DP10" s="44">
        <v>3</v>
      </c>
      <c r="DQ10" s="8">
        <v>6</v>
      </c>
      <c r="DR10" s="8">
        <v>10</v>
      </c>
      <c r="DS10" s="8">
        <v>8</v>
      </c>
      <c r="DT10" s="7">
        <v>9</v>
      </c>
      <c r="DU10" s="44">
        <v>10</v>
      </c>
      <c r="DV10" s="8">
        <v>10</v>
      </c>
      <c r="DW10" s="8">
        <v>7</v>
      </c>
      <c r="DX10" s="7">
        <v>7</v>
      </c>
      <c r="DY10" s="44">
        <v>7</v>
      </c>
      <c r="DZ10" s="8">
        <v>7</v>
      </c>
      <c r="EA10" s="8">
        <v>6</v>
      </c>
      <c r="EB10" s="8">
        <v>4</v>
      </c>
      <c r="EC10" s="7">
        <v>4</v>
      </c>
      <c r="ED10" s="44">
        <v>4</v>
      </c>
      <c r="EE10" s="8">
        <v>7</v>
      </c>
      <c r="EF10" s="8">
        <v>7</v>
      </c>
      <c r="EG10" s="7">
        <v>5</v>
      </c>
      <c r="EH10" s="44">
        <v>5</v>
      </c>
      <c r="EI10" s="8">
        <v>5</v>
      </c>
      <c r="EJ10" s="8">
        <v>3</v>
      </c>
      <c r="EK10" s="7">
        <v>2</v>
      </c>
      <c r="EL10" s="44">
        <v>3</v>
      </c>
      <c r="EM10" s="8">
        <v>3</v>
      </c>
      <c r="EN10" s="8"/>
      <c r="EO10" s="8">
        <v>4</v>
      </c>
      <c r="EP10" s="7">
        <v>5</v>
      </c>
      <c r="EQ10" s="44">
        <v>5</v>
      </c>
      <c r="ER10" s="8">
        <v>7</v>
      </c>
      <c r="ES10" s="8">
        <v>8</v>
      </c>
      <c r="ET10" s="7">
        <v>7</v>
      </c>
      <c r="EU10" s="44">
        <v>7</v>
      </c>
      <c r="EV10" s="8">
        <v>8</v>
      </c>
      <c r="EW10" s="8">
        <v>8</v>
      </c>
      <c r="EX10" s="7">
        <v>7</v>
      </c>
      <c r="EY10" s="44">
        <v>12</v>
      </c>
      <c r="EZ10" s="8">
        <v>7</v>
      </c>
      <c r="FA10" s="8">
        <v>7</v>
      </c>
      <c r="FB10" s="7">
        <v>8</v>
      </c>
      <c r="FC10" s="44">
        <v>10</v>
      </c>
      <c r="FD10" s="8">
        <v>8</v>
      </c>
      <c r="FE10" s="8">
        <v>8</v>
      </c>
      <c r="FF10" s="8">
        <v>9</v>
      </c>
      <c r="FG10" s="7">
        <v>9</v>
      </c>
      <c r="FH10" s="44">
        <v>15</v>
      </c>
      <c r="FI10" s="8">
        <v>14</v>
      </c>
      <c r="FJ10" s="8">
        <v>14</v>
      </c>
      <c r="FK10" s="7">
        <v>13</v>
      </c>
      <c r="FL10" s="44">
        <v>11</v>
      </c>
      <c r="FM10" s="8">
        <v>10</v>
      </c>
      <c r="FN10" s="8">
        <v>8</v>
      </c>
      <c r="FO10" s="8">
        <v>11</v>
      </c>
      <c r="FP10" s="7">
        <v>10</v>
      </c>
      <c r="FQ10" s="44">
        <v>11</v>
      </c>
      <c r="FR10" s="8">
        <v>21</v>
      </c>
      <c r="FS10" s="8">
        <v>19</v>
      </c>
      <c r="FT10" s="7">
        <v>25</v>
      </c>
      <c r="FU10" s="44"/>
      <c r="FV10" s="8"/>
      <c r="FW10" s="8"/>
    </row>
    <row r="11" spans="1:179" ht="12.75" customHeight="1">
      <c r="A11" s="50"/>
      <c r="B11" s="7" t="s">
        <v>20</v>
      </c>
      <c r="C11" s="7">
        <v>2</v>
      </c>
      <c r="D11" s="7">
        <v>1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2</v>
      </c>
      <c r="U11" s="8">
        <v>1</v>
      </c>
      <c r="V11" s="8">
        <v>1</v>
      </c>
      <c r="W11" s="8">
        <v>1</v>
      </c>
      <c r="X11" s="8">
        <v>1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1</v>
      </c>
      <c r="AV11" s="8">
        <v>1</v>
      </c>
      <c r="AW11" s="8">
        <v>1</v>
      </c>
      <c r="AX11" s="8">
        <v>1</v>
      </c>
      <c r="AY11" s="8">
        <v>0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7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7">
        <v>0</v>
      </c>
      <c r="CP11" s="7">
        <v>0</v>
      </c>
      <c r="CQ11" s="8">
        <v>0</v>
      </c>
      <c r="CR11" s="8">
        <v>0</v>
      </c>
      <c r="CS11" s="7">
        <v>0</v>
      </c>
      <c r="CT11" s="7">
        <v>0</v>
      </c>
      <c r="CU11" s="8">
        <v>0</v>
      </c>
      <c r="CV11" s="8">
        <v>0</v>
      </c>
      <c r="CW11" s="8">
        <v>0</v>
      </c>
      <c r="CX11" s="7">
        <v>0</v>
      </c>
      <c r="CY11" s="8">
        <v>0</v>
      </c>
      <c r="CZ11" s="8">
        <v>0</v>
      </c>
      <c r="DA11" s="8">
        <v>0</v>
      </c>
      <c r="DB11" s="7">
        <v>0</v>
      </c>
      <c r="DC11" s="8">
        <v>0</v>
      </c>
      <c r="DD11" s="8">
        <v>0</v>
      </c>
      <c r="DE11" s="8">
        <v>1</v>
      </c>
      <c r="DF11" s="8">
        <v>1</v>
      </c>
      <c r="DG11" s="7">
        <v>1</v>
      </c>
      <c r="DH11" s="8">
        <v>1</v>
      </c>
      <c r="DI11" s="8">
        <v>1</v>
      </c>
      <c r="DJ11" s="8">
        <v>1</v>
      </c>
      <c r="DK11" s="7">
        <v>1</v>
      </c>
      <c r="DL11" s="8">
        <v>4</v>
      </c>
      <c r="DM11" s="8">
        <v>3</v>
      </c>
      <c r="DN11" s="8">
        <v>2</v>
      </c>
      <c r="DO11" s="7">
        <v>0</v>
      </c>
      <c r="DP11" s="8">
        <v>0</v>
      </c>
      <c r="DQ11" s="8">
        <v>0</v>
      </c>
      <c r="DR11" s="8">
        <v>0</v>
      </c>
      <c r="DS11" s="8">
        <v>0</v>
      </c>
      <c r="DT11" s="7">
        <v>0</v>
      </c>
      <c r="DU11" s="8">
        <v>0</v>
      </c>
      <c r="DV11" s="8">
        <v>0</v>
      </c>
      <c r="DW11" s="8">
        <v>0</v>
      </c>
      <c r="DX11" s="7">
        <v>0</v>
      </c>
      <c r="DY11" s="8">
        <v>0</v>
      </c>
      <c r="DZ11" s="8">
        <v>0</v>
      </c>
      <c r="EA11" s="8">
        <v>0</v>
      </c>
      <c r="EB11" s="8">
        <v>0</v>
      </c>
      <c r="EC11" s="7">
        <v>0</v>
      </c>
      <c r="ED11" s="8">
        <v>0</v>
      </c>
      <c r="EE11" s="8">
        <v>0</v>
      </c>
      <c r="EF11" s="8">
        <v>0</v>
      </c>
      <c r="EG11" s="7">
        <v>0</v>
      </c>
      <c r="EH11" s="8">
        <v>0</v>
      </c>
      <c r="EI11" s="8">
        <v>0</v>
      </c>
      <c r="EJ11" s="8">
        <v>0</v>
      </c>
      <c r="EK11" s="7">
        <v>0</v>
      </c>
      <c r="EL11" s="8">
        <v>0</v>
      </c>
      <c r="EM11" s="8">
        <v>0</v>
      </c>
      <c r="EN11" s="8"/>
      <c r="EO11" s="8">
        <v>0</v>
      </c>
      <c r="EP11" s="7">
        <v>0</v>
      </c>
      <c r="EQ11" s="8">
        <v>0</v>
      </c>
      <c r="ER11" s="8">
        <v>0</v>
      </c>
      <c r="ES11" s="8">
        <v>0</v>
      </c>
      <c r="ET11" s="7">
        <v>0</v>
      </c>
      <c r="EU11" s="8">
        <v>0</v>
      </c>
      <c r="EV11" s="8">
        <v>0</v>
      </c>
      <c r="EW11" s="8">
        <v>0</v>
      </c>
      <c r="EX11" s="7">
        <v>0</v>
      </c>
      <c r="EY11" s="8">
        <v>3</v>
      </c>
      <c r="EZ11" s="8">
        <v>3</v>
      </c>
      <c r="FA11" s="8">
        <v>0</v>
      </c>
      <c r="FB11" s="7">
        <v>0</v>
      </c>
      <c r="FC11" s="8">
        <v>0</v>
      </c>
      <c r="FD11" s="8">
        <v>0</v>
      </c>
      <c r="FE11" s="8">
        <v>0</v>
      </c>
      <c r="FF11" s="8">
        <v>0</v>
      </c>
      <c r="FG11" s="7">
        <v>0</v>
      </c>
      <c r="FH11" s="8">
        <v>0</v>
      </c>
      <c r="FI11" s="8">
        <v>1</v>
      </c>
      <c r="FJ11" s="8">
        <v>1</v>
      </c>
      <c r="FK11" s="7">
        <v>0</v>
      </c>
      <c r="FL11" s="8">
        <v>0</v>
      </c>
      <c r="FM11" s="8">
        <v>0</v>
      </c>
      <c r="FN11" s="8">
        <v>0</v>
      </c>
      <c r="FO11" s="8">
        <v>0</v>
      </c>
      <c r="FP11" s="7">
        <v>0</v>
      </c>
      <c r="FQ11" s="8">
        <v>4</v>
      </c>
      <c r="FR11" s="8">
        <v>4</v>
      </c>
      <c r="FS11" s="8">
        <v>4</v>
      </c>
      <c r="FT11" s="7">
        <v>4</v>
      </c>
      <c r="FU11" s="8"/>
      <c r="FV11" s="8"/>
      <c r="FW11" s="8"/>
    </row>
    <row r="12" spans="1:179" ht="12.75" customHeight="1">
      <c r="A12" s="50"/>
      <c r="B12" s="46" t="s">
        <v>21</v>
      </c>
      <c r="C12" s="46">
        <v>8</v>
      </c>
      <c r="D12" s="46">
        <v>12</v>
      </c>
      <c r="E12" s="47">
        <v>9</v>
      </c>
      <c r="F12" s="47">
        <v>1</v>
      </c>
      <c r="G12" s="47">
        <v>0</v>
      </c>
      <c r="H12" s="47">
        <v>2</v>
      </c>
      <c r="I12" s="47">
        <v>0</v>
      </c>
      <c r="J12" s="47">
        <v>0</v>
      </c>
      <c r="K12" s="47">
        <v>2</v>
      </c>
      <c r="L12" s="47">
        <v>0</v>
      </c>
      <c r="M12" s="47">
        <v>0</v>
      </c>
      <c r="N12" s="47">
        <v>2</v>
      </c>
      <c r="O12" s="47">
        <v>1</v>
      </c>
      <c r="P12" s="47">
        <v>4</v>
      </c>
      <c r="Q12" s="47">
        <v>2</v>
      </c>
      <c r="R12" s="47">
        <v>1</v>
      </c>
      <c r="S12" s="47">
        <v>0</v>
      </c>
      <c r="T12" s="47">
        <v>1</v>
      </c>
      <c r="U12" s="47">
        <v>3</v>
      </c>
      <c r="V12" s="47">
        <v>2</v>
      </c>
      <c r="W12" s="47">
        <v>2</v>
      </c>
      <c r="X12" s="47">
        <v>1</v>
      </c>
      <c r="Y12" s="47">
        <v>0</v>
      </c>
      <c r="Z12" s="47">
        <v>0</v>
      </c>
      <c r="AA12" s="47">
        <v>2</v>
      </c>
      <c r="AB12" s="47">
        <v>2</v>
      </c>
      <c r="AC12" s="47">
        <v>4</v>
      </c>
      <c r="AD12" s="47">
        <v>0</v>
      </c>
      <c r="AE12" s="47">
        <v>2</v>
      </c>
      <c r="AF12" s="47">
        <v>1</v>
      </c>
      <c r="AG12" s="47">
        <v>0</v>
      </c>
      <c r="AH12" s="47">
        <v>0</v>
      </c>
      <c r="AI12" s="47">
        <v>1</v>
      </c>
      <c r="AJ12" s="47">
        <v>0</v>
      </c>
      <c r="AK12" s="47">
        <v>0</v>
      </c>
      <c r="AL12" s="47">
        <v>5</v>
      </c>
      <c r="AM12" s="47">
        <v>0</v>
      </c>
      <c r="AN12" s="47">
        <v>1</v>
      </c>
      <c r="AO12" s="47">
        <v>0</v>
      </c>
      <c r="AP12" s="47">
        <v>1</v>
      </c>
      <c r="AQ12" s="47">
        <v>0</v>
      </c>
      <c r="AR12" s="47">
        <v>0</v>
      </c>
      <c r="AS12" s="47">
        <v>1</v>
      </c>
      <c r="AT12" s="47">
        <v>2</v>
      </c>
      <c r="AU12" s="47">
        <v>4</v>
      </c>
      <c r="AV12" s="47">
        <v>3</v>
      </c>
      <c r="AW12" s="47">
        <v>1</v>
      </c>
      <c r="AX12" s="47">
        <v>5</v>
      </c>
      <c r="AY12" s="47">
        <v>4</v>
      </c>
      <c r="AZ12" s="47">
        <v>2</v>
      </c>
      <c r="BA12" s="47">
        <v>0</v>
      </c>
      <c r="BB12" s="47">
        <v>1</v>
      </c>
      <c r="BC12" s="47">
        <v>3</v>
      </c>
      <c r="BD12" s="47">
        <v>4</v>
      </c>
      <c r="BE12" s="47">
        <v>0</v>
      </c>
      <c r="BF12" s="47">
        <v>1</v>
      </c>
      <c r="BG12" s="47">
        <v>0</v>
      </c>
      <c r="BH12" s="47">
        <v>1</v>
      </c>
      <c r="BI12" s="47">
        <v>1</v>
      </c>
      <c r="BJ12" s="47">
        <v>0</v>
      </c>
      <c r="BK12" s="47">
        <v>0</v>
      </c>
      <c r="BL12" s="47">
        <v>1</v>
      </c>
      <c r="BM12" s="47">
        <v>0</v>
      </c>
      <c r="BN12" s="47">
        <v>1</v>
      </c>
      <c r="BO12" s="47">
        <v>0</v>
      </c>
      <c r="BP12" s="47">
        <v>0</v>
      </c>
      <c r="BQ12" s="47">
        <v>0</v>
      </c>
      <c r="BR12" s="47">
        <v>0</v>
      </c>
      <c r="BS12" s="46">
        <v>0</v>
      </c>
      <c r="BT12" s="47">
        <v>0</v>
      </c>
      <c r="BU12" s="47">
        <v>0</v>
      </c>
      <c r="BV12" s="47">
        <v>0</v>
      </c>
      <c r="BW12" s="47">
        <v>2</v>
      </c>
      <c r="BX12" s="47">
        <v>0</v>
      </c>
      <c r="BY12" s="47">
        <v>1</v>
      </c>
      <c r="BZ12" s="47">
        <v>0</v>
      </c>
      <c r="CA12" s="47">
        <v>1</v>
      </c>
      <c r="CB12" s="47">
        <v>0</v>
      </c>
      <c r="CC12" s="47">
        <v>0</v>
      </c>
      <c r="CD12" s="47">
        <v>1</v>
      </c>
      <c r="CE12" s="47">
        <v>2</v>
      </c>
      <c r="CF12" s="47">
        <v>1</v>
      </c>
      <c r="CG12" s="47">
        <v>3</v>
      </c>
      <c r="CH12" s="47">
        <v>0</v>
      </c>
      <c r="CI12" s="47">
        <v>1</v>
      </c>
      <c r="CJ12" s="47">
        <v>0</v>
      </c>
      <c r="CK12" s="47">
        <v>0</v>
      </c>
      <c r="CL12" s="47">
        <v>0</v>
      </c>
      <c r="CM12" s="47">
        <v>1</v>
      </c>
      <c r="CN12" s="47">
        <v>2</v>
      </c>
      <c r="CO12" s="46">
        <v>2</v>
      </c>
      <c r="CP12" s="46">
        <v>2</v>
      </c>
      <c r="CQ12" s="47">
        <v>3</v>
      </c>
      <c r="CR12" s="47">
        <v>1</v>
      </c>
      <c r="CS12" s="46">
        <v>0</v>
      </c>
      <c r="CT12" s="46">
        <v>1</v>
      </c>
      <c r="CU12" s="47">
        <v>0</v>
      </c>
      <c r="CV12" s="47">
        <v>0</v>
      </c>
      <c r="CW12" s="47">
        <v>0</v>
      </c>
      <c r="CX12" s="46">
        <v>0</v>
      </c>
      <c r="CY12" s="47">
        <v>0</v>
      </c>
      <c r="CZ12" s="47">
        <v>1</v>
      </c>
      <c r="DA12" s="47">
        <v>1</v>
      </c>
      <c r="DB12" s="46">
        <v>1</v>
      </c>
      <c r="DC12" s="47">
        <v>0</v>
      </c>
      <c r="DD12" s="47">
        <v>1</v>
      </c>
      <c r="DE12" s="47">
        <v>3</v>
      </c>
      <c r="DF12" s="47">
        <v>3</v>
      </c>
      <c r="DG12" s="46">
        <v>1</v>
      </c>
      <c r="DH12" s="47">
        <v>4</v>
      </c>
      <c r="DI12" s="47">
        <v>3</v>
      </c>
      <c r="DJ12" s="47">
        <v>0</v>
      </c>
      <c r="DK12" s="46">
        <v>1</v>
      </c>
      <c r="DL12" s="47">
        <v>1</v>
      </c>
      <c r="DM12" s="47">
        <v>2</v>
      </c>
      <c r="DN12" s="47">
        <v>2</v>
      </c>
      <c r="DO12" s="46">
        <v>2</v>
      </c>
      <c r="DP12" s="47">
        <v>2</v>
      </c>
      <c r="DQ12" s="47">
        <v>0</v>
      </c>
      <c r="DR12" s="47">
        <v>0</v>
      </c>
      <c r="DS12" s="47">
        <v>1</v>
      </c>
      <c r="DT12" s="46">
        <v>1</v>
      </c>
      <c r="DU12" s="47">
        <v>2</v>
      </c>
      <c r="DV12" s="47">
        <v>1</v>
      </c>
      <c r="DW12" s="47">
        <v>3</v>
      </c>
      <c r="DX12" s="46">
        <v>1</v>
      </c>
      <c r="DY12" s="47">
        <v>0</v>
      </c>
      <c r="DZ12" s="47">
        <v>2</v>
      </c>
      <c r="EA12" s="47">
        <v>2</v>
      </c>
      <c r="EB12" s="47">
        <v>2</v>
      </c>
      <c r="EC12" s="46">
        <v>2</v>
      </c>
      <c r="ED12" s="47">
        <v>0</v>
      </c>
      <c r="EE12" s="47">
        <v>1</v>
      </c>
      <c r="EF12" s="47">
        <v>0</v>
      </c>
      <c r="EG12" s="46">
        <v>0</v>
      </c>
      <c r="EH12" s="47">
        <v>0</v>
      </c>
      <c r="EI12" s="47">
        <v>0</v>
      </c>
      <c r="EJ12" s="47">
        <v>1</v>
      </c>
      <c r="EK12" s="46">
        <v>2</v>
      </c>
      <c r="EL12" s="47">
        <v>0</v>
      </c>
      <c r="EM12" s="47">
        <v>0</v>
      </c>
      <c r="EN12" s="47"/>
      <c r="EO12" s="47">
        <v>0</v>
      </c>
      <c r="EP12" s="46">
        <v>2</v>
      </c>
      <c r="EQ12" s="47">
        <v>0</v>
      </c>
      <c r="ER12" s="47">
        <v>2</v>
      </c>
      <c r="ES12" s="47">
        <v>0</v>
      </c>
      <c r="ET12" s="46">
        <v>0</v>
      </c>
      <c r="EU12" s="47">
        <v>0</v>
      </c>
      <c r="EV12" s="47">
        <v>0</v>
      </c>
      <c r="EW12" s="47">
        <v>1</v>
      </c>
      <c r="EX12" s="46">
        <v>4</v>
      </c>
      <c r="EY12" s="47">
        <v>1</v>
      </c>
      <c r="EZ12" s="47">
        <v>5</v>
      </c>
      <c r="FA12" s="47">
        <v>5</v>
      </c>
      <c r="FB12" s="46">
        <v>2</v>
      </c>
      <c r="FC12" s="47">
        <v>4</v>
      </c>
      <c r="FD12" s="47">
        <v>6</v>
      </c>
      <c r="FE12" s="47">
        <v>6</v>
      </c>
      <c r="FF12" s="47">
        <v>3</v>
      </c>
      <c r="FG12" s="46">
        <v>5</v>
      </c>
      <c r="FH12" s="47">
        <v>4</v>
      </c>
      <c r="FI12" s="47">
        <v>0</v>
      </c>
      <c r="FJ12" s="47">
        <v>3</v>
      </c>
      <c r="FK12" s="46">
        <v>0</v>
      </c>
      <c r="FL12" s="47">
        <v>1</v>
      </c>
      <c r="FM12" s="47">
        <v>2</v>
      </c>
      <c r="FN12" s="47">
        <v>2</v>
      </c>
      <c r="FO12" s="47">
        <v>2</v>
      </c>
      <c r="FP12" s="46">
        <v>0</v>
      </c>
      <c r="FQ12" s="47">
        <v>0</v>
      </c>
      <c r="FR12" s="47">
        <v>0</v>
      </c>
      <c r="FS12" s="47">
        <v>8</v>
      </c>
      <c r="FT12" s="46">
        <v>8</v>
      </c>
      <c r="FU12" s="47"/>
      <c r="FV12" s="47"/>
      <c r="FW12" s="47"/>
    </row>
    <row r="13" spans="1:179" ht="12.75" customHeight="1">
      <c r="A13" s="50"/>
      <c r="B13" s="7" t="s">
        <v>22</v>
      </c>
      <c r="C13" s="7">
        <v>0</v>
      </c>
      <c r="D13" s="7">
        <v>6</v>
      </c>
      <c r="E13" s="8">
        <v>0</v>
      </c>
      <c r="F13" s="8">
        <v>0</v>
      </c>
      <c r="G13" s="8">
        <v>0</v>
      </c>
      <c r="H13" s="8">
        <v>12</v>
      </c>
      <c r="I13" s="8">
        <v>0</v>
      </c>
      <c r="J13" s="8">
        <v>0</v>
      </c>
      <c r="K13" s="8">
        <v>0</v>
      </c>
      <c r="L13" s="8">
        <v>17</v>
      </c>
      <c r="M13" s="8">
        <v>0</v>
      </c>
      <c r="N13" s="8">
        <v>0</v>
      </c>
      <c r="O13" s="8">
        <v>0</v>
      </c>
      <c r="P13" s="8">
        <v>8</v>
      </c>
      <c r="Q13" s="8">
        <v>1</v>
      </c>
      <c r="R13" s="8">
        <v>2</v>
      </c>
      <c r="S13" s="8">
        <v>0</v>
      </c>
      <c r="T13" s="8">
        <v>0</v>
      </c>
      <c r="U13" s="8">
        <v>6</v>
      </c>
      <c r="V13" s="8">
        <v>1</v>
      </c>
      <c r="W13" s="8">
        <v>0</v>
      </c>
      <c r="X13" s="8">
        <v>0</v>
      </c>
      <c r="Y13" s="8">
        <v>18</v>
      </c>
      <c r="Z13" s="8">
        <v>0</v>
      </c>
      <c r="AA13" s="8">
        <v>0</v>
      </c>
      <c r="AB13" s="8">
        <v>0</v>
      </c>
      <c r="AC13" s="8">
        <v>0</v>
      </c>
      <c r="AD13" s="8">
        <v>5</v>
      </c>
      <c r="AE13" s="8">
        <v>1</v>
      </c>
      <c r="AF13" s="8">
        <v>0</v>
      </c>
      <c r="AG13" s="8">
        <v>0</v>
      </c>
      <c r="AH13" s="8">
        <v>1</v>
      </c>
      <c r="AI13" s="8">
        <v>13</v>
      </c>
      <c r="AJ13" s="8">
        <v>1</v>
      </c>
      <c r="AK13" s="8">
        <v>4</v>
      </c>
      <c r="AL13" s="8">
        <v>0</v>
      </c>
      <c r="AM13" s="8">
        <v>17</v>
      </c>
      <c r="AN13" s="8">
        <v>1</v>
      </c>
      <c r="AO13" s="8">
        <v>3</v>
      </c>
      <c r="AP13" s="8">
        <v>2</v>
      </c>
      <c r="AQ13" s="8">
        <v>3</v>
      </c>
      <c r="AR13" s="8">
        <v>0</v>
      </c>
      <c r="AS13" s="8">
        <v>0</v>
      </c>
      <c r="AT13" s="8">
        <v>0</v>
      </c>
      <c r="AU13" s="8">
        <v>32</v>
      </c>
      <c r="AV13" s="8">
        <v>0</v>
      </c>
      <c r="AW13" s="8">
        <v>24</v>
      </c>
      <c r="AX13" s="8">
        <v>0</v>
      </c>
      <c r="AY13" s="8">
        <v>0</v>
      </c>
      <c r="AZ13" s="8">
        <v>2</v>
      </c>
      <c r="BA13" s="8">
        <v>2</v>
      </c>
      <c r="BB13" s="8">
        <v>3</v>
      </c>
      <c r="BC13" s="8">
        <v>13</v>
      </c>
      <c r="BD13" s="8">
        <v>0</v>
      </c>
      <c r="BE13" s="8">
        <v>1</v>
      </c>
      <c r="BF13" s="8">
        <v>0</v>
      </c>
      <c r="BG13" s="8">
        <v>1</v>
      </c>
      <c r="BH13" s="8">
        <v>1</v>
      </c>
      <c r="BI13" s="8">
        <v>16</v>
      </c>
      <c r="BJ13" s="8">
        <v>6</v>
      </c>
      <c r="BK13" s="8">
        <v>2</v>
      </c>
      <c r="BL13" s="8">
        <v>0</v>
      </c>
      <c r="BM13" s="8">
        <v>0</v>
      </c>
      <c r="BN13" s="8">
        <v>6</v>
      </c>
      <c r="BO13" s="8">
        <v>3</v>
      </c>
      <c r="BP13" s="8">
        <v>0</v>
      </c>
      <c r="BQ13" s="8">
        <v>0</v>
      </c>
      <c r="BR13" s="8">
        <v>0</v>
      </c>
      <c r="BS13" s="7">
        <v>0</v>
      </c>
      <c r="BT13" s="8">
        <v>0</v>
      </c>
      <c r="BU13" s="8">
        <v>13</v>
      </c>
      <c r="BV13" s="8">
        <v>0</v>
      </c>
      <c r="BW13" s="8">
        <v>0</v>
      </c>
      <c r="BX13" s="8">
        <v>1</v>
      </c>
      <c r="BY13" s="8">
        <v>0</v>
      </c>
      <c r="BZ13" s="8">
        <v>0</v>
      </c>
      <c r="CA13" s="8">
        <v>0</v>
      </c>
      <c r="CB13" s="8">
        <v>22</v>
      </c>
      <c r="CC13" s="8">
        <v>3</v>
      </c>
      <c r="CD13" s="8">
        <v>3</v>
      </c>
      <c r="CE13" s="8">
        <v>2</v>
      </c>
      <c r="CF13" s="8">
        <v>4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11</v>
      </c>
      <c r="CM13" s="8">
        <v>1</v>
      </c>
      <c r="CN13" s="8">
        <v>0</v>
      </c>
      <c r="CO13" s="7">
        <v>7</v>
      </c>
      <c r="CP13" s="7">
        <v>7</v>
      </c>
      <c r="CQ13" s="8">
        <v>1</v>
      </c>
      <c r="CR13" s="8">
        <v>0</v>
      </c>
      <c r="CS13" s="7">
        <v>22</v>
      </c>
      <c r="CT13" s="7">
        <v>0</v>
      </c>
      <c r="CU13" s="8">
        <v>1</v>
      </c>
      <c r="CV13" s="8">
        <v>3</v>
      </c>
      <c r="CW13" s="8">
        <v>15</v>
      </c>
      <c r="CX13" s="7">
        <v>5</v>
      </c>
      <c r="CY13" s="8">
        <v>0</v>
      </c>
      <c r="CZ13" s="8">
        <v>2</v>
      </c>
      <c r="DA13" s="8">
        <v>0</v>
      </c>
      <c r="DB13" s="7">
        <v>2</v>
      </c>
      <c r="DC13" s="8">
        <v>3</v>
      </c>
      <c r="DD13" s="8">
        <v>2</v>
      </c>
      <c r="DE13" s="8">
        <v>2</v>
      </c>
      <c r="DF13" s="8">
        <v>2</v>
      </c>
      <c r="DG13" s="7">
        <v>10</v>
      </c>
      <c r="DH13" s="8">
        <v>0</v>
      </c>
      <c r="DI13" s="8">
        <v>2</v>
      </c>
      <c r="DJ13" s="8">
        <v>2</v>
      </c>
      <c r="DK13" s="7">
        <v>0</v>
      </c>
      <c r="DL13" s="8">
        <v>11</v>
      </c>
      <c r="DM13" s="8">
        <v>6</v>
      </c>
      <c r="DN13" s="8">
        <v>0</v>
      </c>
      <c r="DO13" s="7">
        <v>4</v>
      </c>
      <c r="DP13" s="8">
        <v>3</v>
      </c>
      <c r="DQ13" s="8">
        <v>1</v>
      </c>
      <c r="DR13" s="8">
        <v>1</v>
      </c>
      <c r="DS13" s="8">
        <v>1</v>
      </c>
      <c r="DT13" s="7">
        <v>1</v>
      </c>
      <c r="DU13" s="8">
        <v>1</v>
      </c>
      <c r="DV13" s="8">
        <v>11</v>
      </c>
      <c r="DW13" s="8">
        <v>9</v>
      </c>
      <c r="DX13" s="7">
        <v>5</v>
      </c>
      <c r="DY13" s="8">
        <v>5</v>
      </c>
      <c r="DZ13" s="8">
        <v>0</v>
      </c>
      <c r="EA13" s="8">
        <v>3</v>
      </c>
      <c r="EB13" s="8">
        <v>5</v>
      </c>
      <c r="EC13" s="7">
        <v>2</v>
      </c>
      <c r="ED13" s="8">
        <v>0</v>
      </c>
      <c r="EE13" s="8">
        <v>9</v>
      </c>
      <c r="EF13" s="8">
        <v>2</v>
      </c>
      <c r="EG13" s="7">
        <v>7</v>
      </c>
      <c r="EH13" s="8">
        <v>4</v>
      </c>
      <c r="EI13" s="8">
        <v>4</v>
      </c>
      <c r="EJ13" s="8">
        <v>2</v>
      </c>
      <c r="EK13" s="7">
        <v>0</v>
      </c>
      <c r="EL13" s="8">
        <v>10</v>
      </c>
      <c r="EM13" s="8">
        <v>0</v>
      </c>
      <c r="EN13" s="8"/>
      <c r="EO13" s="8">
        <v>0</v>
      </c>
      <c r="EP13" s="7">
        <v>7</v>
      </c>
      <c r="EQ13" s="8">
        <v>1</v>
      </c>
      <c r="ER13" s="8">
        <v>1</v>
      </c>
      <c r="ES13" s="8">
        <v>1</v>
      </c>
      <c r="ET13" s="7">
        <v>31</v>
      </c>
      <c r="EU13" s="8">
        <v>1</v>
      </c>
      <c r="EV13" s="8">
        <v>0</v>
      </c>
      <c r="EW13" s="8">
        <v>0</v>
      </c>
      <c r="EX13" s="7">
        <v>47</v>
      </c>
      <c r="EY13" s="8">
        <v>0</v>
      </c>
      <c r="EZ13" s="8">
        <v>0</v>
      </c>
      <c r="FA13" s="8">
        <v>0</v>
      </c>
      <c r="FB13" s="7">
        <v>0</v>
      </c>
      <c r="FC13" s="8">
        <v>1</v>
      </c>
      <c r="FD13" s="8">
        <v>9</v>
      </c>
      <c r="FE13" s="8">
        <v>0</v>
      </c>
      <c r="FF13" s="8">
        <v>2</v>
      </c>
      <c r="FG13" s="7">
        <v>0</v>
      </c>
      <c r="FH13" s="8">
        <v>1</v>
      </c>
      <c r="FI13" s="8">
        <v>2</v>
      </c>
      <c r="FJ13" s="8">
        <v>2</v>
      </c>
      <c r="FK13" s="7">
        <v>21</v>
      </c>
      <c r="FL13" s="8">
        <v>0</v>
      </c>
      <c r="FM13" s="8">
        <v>0</v>
      </c>
      <c r="FN13" s="8">
        <v>0</v>
      </c>
      <c r="FO13" s="8">
        <v>0</v>
      </c>
      <c r="FP13" s="7">
        <v>2</v>
      </c>
      <c r="FQ13" s="8">
        <v>0</v>
      </c>
      <c r="FR13" s="8">
        <v>0</v>
      </c>
      <c r="FS13" s="8">
        <v>11</v>
      </c>
      <c r="FT13" s="7">
        <v>2</v>
      </c>
      <c r="FU13" s="8"/>
      <c r="FV13" s="8"/>
      <c r="FW13" s="8"/>
    </row>
    <row r="14" spans="1:179" s="4" customFormat="1" ht="12.75" customHeight="1">
      <c r="A14" s="51"/>
      <c r="B14" s="9" t="s">
        <v>14</v>
      </c>
      <c r="C14" s="9">
        <f>SUM(C8:C13)</f>
        <v>74</v>
      </c>
      <c r="D14" s="9">
        <f>SUM(D8:D13)</f>
        <v>79</v>
      </c>
      <c r="E14" s="9">
        <f>SUM(E8:E13)</f>
        <v>68</v>
      </c>
      <c r="F14" s="9">
        <f>SUM(F8:F13)</f>
        <v>78</v>
      </c>
      <c r="G14" s="10">
        <v>77</v>
      </c>
      <c r="H14" s="10">
        <v>83</v>
      </c>
      <c r="I14" s="10">
        <v>74</v>
      </c>
      <c r="J14" s="10">
        <v>80</v>
      </c>
      <c r="K14" s="10">
        <v>90</v>
      </c>
      <c r="L14" s="10">
        <v>91</v>
      </c>
      <c r="M14" s="10">
        <v>76</v>
      </c>
      <c r="N14" s="10">
        <v>84</v>
      </c>
      <c r="O14" s="10">
        <v>98</v>
      </c>
      <c r="P14" s="10">
        <v>86</v>
      </c>
      <c r="Q14" s="10">
        <v>81</v>
      </c>
      <c r="R14" s="10">
        <v>92</v>
      </c>
      <c r="S14" s="10">
        <v>82</v>
      </c>
      <c r="T14" s="10">
        <v>90</v>
      </c>
      <c r="U14" s="10">
        <v>91</v>
      </c>
      <c r="V14" s="10">
        <v>82</v>
      </c>
      <c r="W14" s="10">
        <v>91</v>
      </c>
      <c r="X14" s="10">
        <v>94</v>
      </c>
      <c r="Y14" s="10">
        <v>95</v>
      </c>
      <c r="Z14" s="10">
        <v>83</v>
      </c>
      <c r="AA14" s="10">
        <v>84</v>
      </c>
      <c r="AB14" s="10">
        <v>84</v>
      </c>
      <c r="AC14" s="10">
        <v>94</v>
      </c>
      <c r="AD14" s="10">
        <v>111</v>
      </c>
      <c r="AE14" s="10">
        <v>106</v>
      </c>
      <c r="AF14" s="10">
        <v>107</v>
      </c>
      <c r="AG14" s="10">
        <v>116</v>
      </c>
      <c r="AH14" s="10">
        <v>121</v>
      </c>
      <c r="AI14" s="10">
        <v>121</v>
      </c>
      <c r="AJ14" s="10">
        <v>115</v>
      </c>
      <c r="AK14" s="10">
        <v>116</v>
      </c>
      <c r="AL14" s="10">
        <v>124</v>
      </c>
      <c r="AM14" s="10">
        <v>117</v>
      </c>
      <c r="AN14" s="10">
        <v>106</v>
      </c>
      <c r="AO14" s="10">
        <v>107</v>
      </c>
      <c r="AP14" s="10">
        <v>106</v>
      </c>
      <c r="AQ14" s="10">
        <v>103</v>
      </c>
      <c r="AR14" s="10">
        <v>90</v>
      </c>
      <c r="AS14" s="10">
        <v>93</v>
      </c>
      <c r="AT14" s="10">
        <v>102</v>
      </c>
      <c r="AU14" s="10">
        <v>110</v>
      </c>
      <c r="AV14" s="10">
        <v>78</v>
      </c>
      <c r="AW14" s="10">
        <v>83</v>
      </c>
      <c r="AX14" s="10">
        <v>67</v>
      </c>
      <c r="AY14" s="10">
        <v>72</v>
      </c>
      <c r="AZ14" s="10">
        <v>78</v>
      </c>
      <c r="BA14" s="10">
        <v>79</v>
      </c>
      <c r="BB14" s="10">
        <v>90</v>
      </c>
      <c r="BC14" s="10">
        <v>88</v>
      </c>
      <c r="BD14" s="10">
        <v>73</v>
      </c>
      <c r="BE14" s="10">
        <v>71</v>
      </c>
      <c r="BF14" s="10">
        <v>69</v>
      </c>
      <c r="BG14" s="10">
        <v>69</v>
      </c>
      <c r="BH14" s="10">
        <v>73</v>
      </c>
      <c r="BI14" s="10">
        <v>79</v>
      </c>
      <c r="BJ14" s="10">
        <v>66</v>
      </c>
      <c r="BK14" s="10">
        <v>42</v>
      </c>
      <c r="BL14" s="10">
        <v>48</v>
      </c>
      <c r="BM14" s="10">
        <v>50</v>
      </c>
      <c r="BN14" s="10">
        <v>46</v>
      </c>
      <c r="BO14" s="10">
        <v>42</v>
      </c>
      <c r="BP14" s="10">
        <v>40</v>
      </c>
      <c r="BQ14" s="10">
        <v>39</v>
      </c>
      <c r="BR14" s="10">
        <v>39</v>
      </c>
      <c r="BS14" s="9">
        <v>41</v>
      </c>
      <c r="BT14" s="10">
        <v>48</v>
      </c>
      <c r="BU14" s="10">
        <v>53</v>
      </c>
      <c r="BV14" s="10">
        <v>40</v>
      </c>
      <c r="BW14" s="10">
        <v>43</v>
      </c>
      <c r="BX14" s="10">
        <v>45</v>
      </c>
      <c r="BY14" s="10">
        <v>48</v>
      </c>
      <c r="BZ14" s="10">
        <v>48</v>
      </c>
      <c r="CA14" s="10">
        <v>51</v>
      </c>
      <c r="CB14" s="10">
        <v>56</v>
      </c>
      <c r="CC14" s="10">
        <v>40</v>
      </c>
      <c r="CD14" s="10">
        <v>50</v>
      </c>
      <c r="CE14" s="10">
        <v>55</v>
      </c>
      <c r="CF14" s="10">
        <v>51</v>
      </c>
      <c r="CG14" s="10">
        <v>51</v>
      </c>
      <c r="CH14" s="10">
        <v>48</v>
      </c>
      <c r="CI14" s="10">
        <v>52</v>
      </c>
      <c r="CJ14" s="10">
        <v>54</v>
      </c>
      <c r="CK14" s="10">
        <v>58</v>
      </c>
      <c r="CL14" s="10">
        <v>58</v>
      </c>
      <c r="CM14" s="10">
        <v>47</v>
      </c>
      <c r="CN14" s="10">
        <v>46</v>
      </c>
      <c r="CO14" s="9">
        <v>47</v>
      </c>
      <c r="CP14" s="9">
        <v>47</v>
      </c>
      <c r="CQ14" s="10">
        <v>43</v>
      </c>
      <c r="CR14" s="10">
        <v>46</v>
      </c>
      <c r="CS14" s="9">
        <v>49</v>
      </c>
      <c r="CT14" s="9">
        <v>37</v>
      </c>
      <c r="CU14" s="10">
        <v>35</v>
      </c>
      <c r="CV14" s="10">
        <v>42</v>
      </c>
      <c r="CW14" s="10">
        <v>41</v>
      </c>
      <c r="CX14" s="9">
        <v>28</v>
      </c>
      <c r="CY14" s="10">
        <v>31</v>
      </c>
      <c r="CZ14" s="10">
        <v>37</v>
      </c>
      <c r="DA14" s="10">
        <v>37</v>
      </c>
      <c r="DB14" s="9">
        <v>42</v>
      </c>
      <c r="DC14" s="10">
        <v>48</v>
      </c>
      <c r="DD14" s="10">
        <v>53</v>
      </c>
      <c r="DE14" s="10">
        <v>49</v>
      </c>
      <c r="DF14" s="10">
        <v>52</v>
      </c>
      <c r="DG14" s="9">
        <v>58</v>
      </c>
      <c r="DH14" s="10">
        <v>55</v>
      </c>
      <c r="DI14" s="10">
        <v>59</v>
      </c>
      <c r="DJ14" s="10">
        <v>64</v>
      </c>
      <c r="DK14" s="9">
        <v>63</v>
      </c>
      <c r="DL14" s="10">
        <v>76</v>
      </c>
      <c r="DM14" s="10">
        <v>59</v>
      </c>
      <c r="DN14" s="10">
        <v>51</v>
      </c>
      <c r="DO14" s="9">
        <v>57</v>
      </c>
      <c r="DP14" s="10">
        <v>54</v>
      </c>
      <c r="DQ14" s="10">
        <v>48</v>
      </c>
      <c r="DR14" s="10">
        <v>54</v>
      </c>
      <c r="DS14" s="10">
        <v>59</v>
      </c>
      <c r="DT14" s="9">
        <v>62</v>
      </c>
      <c r="DU14" s="10">
        <v>69</v>
      </c>
      <c r="DV14" s="10">
        <v>64</v>
      </c>
      <c r="DW14" s="10">
        <v>60</v>
      </c>
      <c r="DX14" s="9">
        <v>52</v>
      </c>
      <c r="DY14" s="10">
        <v>59</v>
      </c>
      <c r="DZ14" s="10">
        <v>59</v>
      </c>
      <c r="EA14" s="10">
        <v>57</v>
      </c>
      <c r="EB14" s="10">
        <v>58</v>
      </c>
      <c r="EC14" s="9">
        <v>57</v>
      </c>
      <c r="ED14" s="10">
        <v>55</v>
      </c>
      <c r="EE14" s="10">
        <v>71</v>
      </c>
      <c r="EF14" s="10">
        <v>59</v>
      </c>
      <c r="EG14" s="9">
        <v>70</v>
      </c>
      <c r="EH14" s="10">
        <v>76</v>
      </c>
      <c r="EI14" s="10">
        <v>99</v>
      </c>
      <c r="EJ14" s="10">
        <v>102</v>
      </c>
      <c r="EK14" s="9">
        <v>98</v>
      </c>
      <c r="EL14" s="10">
        <v>105</v>
      </c>
      <c r="EM14" s="10">
        <v>96</v>
      </c>
      <c r="EN14" s="10"/>
      <c r="EO14" s="10">
        <v>96</v>
      </c>
      <c r="EP14" s="9">
        <v>108</v>
      </c>
      <c r="EQ14" s="10">
        <v>107</v>
      </c>
      <c r="ER14" s="10">
        <v>104</v>
      </c>
      <c r="ES14" s="10">
        <v>105</v>
      </c>
      <c r="ET14" s="9">
        <v>115</v>
      </c>
      <c r="EU14" s="10">
        <v>82</v>
      </c>
      <c r="EV14" s="10">
        <v>92</v>
      </c>
      <c r="EW14" s="10">
        <v>101</v>
      </c>
      <c r="EX14" s="9">
        <v>104</v>
      </c>
      <c r="EY14" s="10">
        <v>63</v>
      </c>
      <c r="EZ14" s="10">
        <v>74</v>
      </c>
      <c r="FA14" s="10">
        <v>72</v>
      </c>
      <c r="FB14" s="9">
        <v>73</v>
      </c>
      <c r="FC14" s="10">
        <v>80</v>
      </c>
      <c r="FD14" s="10">
        <v>92</v>
      </c>
      <c r="FE14" s="10">
        <v>83</v>
      </c>
      <c r="FF14" s="10">
        <v>89</v>
      </c>
      <c r="FG14" s="9">
        <v>97</v>
      </c>
      <c r="FH14" s="10">
        <v>91</v>
      </c>
      <c r="FI14" s="10">
        <v>91</v>
      </c>
      <c r="FJ14" s="10">
        <v>103</v>
      </c>
      <c r="FK14" s="9">
        <v>95</v>
      </c>
      <c r="FL14" s="10">
        <v>80</v>
      </c>
      <c r="FM14" s="10">
        <v>101</v>
      </c>
      <c r="FN14" s="10">
        <v>103</v>
      </c>
      <c r="FO14" s="10">
        <v>118</v>
      </c>
      <c r="FP14" s="9">
        <v>119</v>
      </c>
      <c r="FQ14" s="10">
        <v>129</v>
      </c>
      <c r="FR14" s="10">
        <v>139</v>
      </c>
      <c r="FS14" s="10">
        <v>148</v>
      </c>
      <c r="FT14" s="9">
        <v>135</v>
      </c>
      <c r="FU14" s="10"/>
      <c r="FV14" s="10" t="s">
        <v>40</v>
      </c>
      <c r="FW14" s="10"/>
    </row>
    <row r="15" spans="1:179" s="4" customFormat="1" ht="6" customHeight="1">
      <c r="A15" s="40"/>
      <c r="B15" s="41"/>
      <c r="C15" s="42"/>
      <c r="D15" s="42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2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2"/>
      <c r="CP15" s="42"/>
      <c r="CQ15" s="43"/>
      <c r="CR15" s="43"/>
      <c r="CS15" s="42"/>
      <c r="CT15" s="42"/>
      <c r="CU15" s="43"/>
      <c r="CV15" s="43"/>
      <c r="CW15" s="43"/>
      <c r="CX15" s="42"/>
      <c r="CY15" s="43"/>
      <c r="CZ15" s="43"/>
      <c r="DA15" s="43"/>
      <c r="DB15" s="42"/>
      <c r="DC15" s="43"/>
      <c r="DD15" s="43"/>
      <c r="DE15" s="43"/>
      <c r="DF15" s="43"/>
      <c r="DG15" s="42"/>
      <c r="DH15" s="43"/>
      <c r="DI15" s="43"/>
      <c r="DJ15" s="43"/>
      <c r="DK15" s="42"/>
      <c r="DL15" s="43"/>
      <c r="DM15" s="43"/>
      <c r="DN15" s="43"/>
      <c r="DO15" s="42"/>
      <c r="DP15" s="43"/>
      <c r="DQ15" s="43"/>
      <c r="DR15" s="43"/>
      <c r="DS15" s="43"/>
      <c r="DT15" s="42"/>
      <c r="DU15" s="43"/>
      <c r="DV15" s="43"/>
      <c r="DW15" s="43"/>
      <c r="DX15" s="42"/>
      <c r="DY15" s="43"/>
      <c r="DZ15" s="43"/>
      <c r="EA15" s="43"/>
      <c r="EB15" s="43"/>
      <c r="EC15" s="42"/>
      <c r="ED15" s="43"/>
      <c r="EE15" s="43"/>
      <c r="EF15" s="43"/>
      <c r="EG15" s="42"/>
      <c r="EH15" s="43"/>
      <c r="EI15" s="43"/>
      <c r="EJ15" s="43"/>
      <c r="EK15" s="42"/>
      <c r="EL15" s="43"/>
      <c r="EM15" s="43"/>
      <c r="EN15" s="43"/>
      <c r="EO15" s="43"/>
      <c r="EP15" s="42"/>
      <c r="EQ15" s="43"/>
      <c r="ER15" s="43"/>
      <c r="ES15" s="43"/>
      <c r="ET15" s="42"/>
      <c r="EU15" s="43"/>
      <c r="EV15" s="43"/>
      <c r="EW15" s="43"/>
      <c r="EX15" s="42"/>
      <c r="EY15" s="43"/>
      <c r="EZ15" s="43"/>
      <c r="FA15" s="43"/>
      <c r="FB15" s="42"/>
      <c r="FC15" s="43"/>
      <c r="FD15" s="43"/>
      <c r="FE15" s="43"/>
      <c r="FF15" s="43"/>
      <c r="FG15" s="42"/>
      <c r="FH15" s="43"/>
      <c r="FI15" s="43"/>
      <c r="FJ15" s="43"/>
      <c r="FK15" s="42"/>
      <c r="FL15" s="43"/>
      <c r="FM15" s="43"/>
      <c r="FN15" s="43"/>
      <c r="FO15" s="43"/>
      <c r="FP15" s="42"/>
      <c r="FQ15" s="43"/>
      <c r="FR15" s="43"/>
      <c r="FS15" s="43"/>
      <c r="FT15" s="42"/>
      <c r="FU15" s="43"/>
      <c r="FV15" s="43"/>
      <c r="FW15" s="43"/>
    </row>
    <row r="16" spans="1:179" ht="12.75" customHeight="1">
      <c r="A16" s="11"/>
      <c r="B16" s="12" t="s">
        <v>24</v>
      </c>
      <c r="C16" s="17">
        <v>4</v>
      </c>
      <c r="D16" s="17">
        <v>3</v>
      </c>
      <c r="E16" s="18">
        <v>5</v>
      </c>
      <c r="F16" s="18">
        <v>2</v>
      </c>
      <c r="G16" s="18">
        <v>0</v>
      </c>
      <c r="H16" s="18">
        <v>7</v>
      </c>
      <c r="I16" s="18">
        <v>2</v>
      </c>
      <c r="J16" s="18">
        <v>0</v>
      </c>
      <c r="K16" s="18">
        <v>2</v>
      </c>
      <c r="L16" s="18">
        <v>1</v>
      </c>
      <c r="M16" s="18">
        <v>5</v>
      </c>
      <c r="N16" s="18">
        <v>6</v>
      </c>
      <c r="O16" s="18">
        <v>3</v>
      </c>
      <c r="P16" s="18">
        <v>9</v>
      </c>
      <c r="Q16" s="18">
        <v>0</v>
      </c>
      <c r="R16" s="18">
        <v>5</v>
      </c>
      <c r="S16" s="18">
        <v>1</v>
      </c>
      <c r="T16" s="18">
        <v>6</v>
      </c>
      <c r="U16" s="18">
        <v>4</v>
      </c>
      <c r="V16" s="18">
        <v>1</v>
      </c>
      <c r="W16" s="18">
        <v>4</v>
      </c>
      <c r="X16" s="18">
        <v>0</v>
      </c>
      <c r="Y16" s="18">
        <v>0</v>
      </c>
      <c r="Z16" s="18">
        <v>9</v>
      </c>
      <c r="AA16" s="18">
        <v>7</v>
      </c>
      <c r="AB16" s="18">
        <v>8</v>
      </c>
      <c r="AC16" s="18">
        <v>4</v>
      </c>
      <c r="AD16" s="18">
        <v>0</v>
      </c>
      <c r="AE16" s="18">
        <v>4</v>
      </c>
      <c r="AF16" s="18">
        <v>5</v>
      </c>
      <c r="AG16" s="18">
        <v>5</v>
      </c>
      <c r="AH16" s="18">
        <v>3</v>
      </c>
      <c r="AI16" s="18">
        <v>1</v>
      </c>
      <c r="AJ16" s="18">
        <v>2</v>
      </c>
      <c r="AK16" s="18">
        <v>0</v>
      </c>
      <c r="AL16" s="18">
        <v>0</v>
      </c>
      <c r="AM16" s="18">
        <v>5</v>
      </c>
      <c r="AN16" s="18">
        <v>3</v>
      </c>
      <c r="AO16" s="18">
        <v>2</v>
      </c>
      <c r="AP16" s="18">
        <v>0</v>
      </c>
      <c r="AQ16" s="18">
        <v>0</v>
      </c>
      <c r="AR16" s="18">
        <v>9</v>
      </c>
      <c r="AS16" s="18">
        <v>3</v>
      </c>
      <c r="AT16" s="18">
        <v>5</v>
      </c>
      <c r="AU16" s="18">
        <v>3</v>
      </c>
      <c r="AV16" s="18">
        <v>3</v>
      </c>
      <c r="AW16" s="18">
        <v>5</v>
      </c>
      <c r="AX16" s="18">
        <v>3</v>
      </c>
      <c r="AY16" s="18">
        <v>1</v>
      </c>
      <c r="AZ16" s="18">
        <v>9</v>
      </c>
      <c r="BA16" s="18">
        <v>5</v>
      </c>
      <c r="BB16" s="18">
        <v>4</v>
      </c>
      <c r="BC16" s="18">
        <v>5</v>
      </c>
      <c r="BD16" s="18">
        <v>3</v>
      </c>
      <c r="BE16" s="18">
        <v>7</v>
      </c>
      <c r="BF16" s="18">
        <v>4</v>
      </c>
      <c r="BG16" s="18">
        <v>7</v>
      </c>
      <c r="BH16" s="18">
        <v>4</v>
      </c>
      <c r="BI16" s="18">
        <v>0</v>
      </c>
      <c r="BJ16" s="18">
        <v>1</v>
      </c>
      <c r="BK16" s="18">
        <v>2</v>
      </c>
      <c r="BL16" s="18">
        <v>2</v>
      </c>
      <c r="BM16" s="18">
        <v>2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7">
        <v>0</v>
      </c>
      <c r="BT16" s="18">
        <v>0</v>
      </c>
      <c r="BU16" s="18">
        <v>0</v>
      </c>
      <c r="BV16" s="18">
        <v>0</v>
      </c>
      <c r="BW16" s="18">
        <v>2</v>
      </c>
      <c r="BX16" s="18">
        <v>1</v>
      </c>
      <c r="BY16" s="18">
        <v>2</v>
      </c>
      <c r="BZ16" s="18">
        <v>0</v>
      </c>
      <c r="CA16" s="18">
        <v>0</v>
      </c>
      <c r="CB16" s="18">
        <v>0</v>
      </c>
      <c r="CC16" s="18">
        <v>0</v>
      </c>
      <c r="CD16" s="18">
        <v>2</v>
      </c>
      <c r="CE16" s="18">
        <v>3</v>
      </c>
      <c r="CF16" s="18">
        <v>3</v>
      </c>
      <c r="CG16" s="18">
        <v>1</v>
      </c>
      <c r="CH16" s="18">
        <v>0</v>
      </c>
      <c r="CI16" s="18">
        <v>0</v>
      </c>
      <c r="CJ16" s="18">
        <v>0</v>
      </c>
      <c r="CK16" s="18">
        <v>0</v>
      </c>
      <c r="CL16" s="18">
        <v>4</v>
      </c>
      <c r="CM16" s="18">
        <v>2</v>
      </c>
      <c r="CN16" s="18">
        <v>1</v>
      </c>
      <c r="CO16" s="17">
        <v>0</v>
      </c>
      <c r="CP16" s="17">
        <v>0</v>
      </c>
      <c r="CQ16" s="18">
        <v>0</v>
      </c>
      <c r="CR16" s="18">
        <v>0</v>
      </c>
      <c r="CS16" s="17">
        <v>0</v>
      </c>
      <c r="CT16" s="17">
        <v>0</v>
      </c>
      <c r="CU16" s="18">
        <v>0</v>
      </c>
      <c r="CV16" s="18">
        <v>0</v>
      </c>
      <c r="CW16" s="18">
        <v>0</v>
      </c>
      <c r="CX16" s="17">
        <v>0</v>
      </c>
      <c r="CY16" s="18">
        <v>0</v>
      </c>
      <c r="CZ16" s="18">
        <v>0</v>
      </c>
      <c r="DA16" s="18">
        <v>0</v>
      </c>
      <c r="DB16" s="17">
        <v>1</v>
      </c>
      <c r="DC16" s="18">
        <v>2</v>
      </c>
      <c r="DD16" s="18">
        <v>0</v>
      </c>
      <c r="DE16" s="18">
        <v>0</v>
      </c>
      <c r="DF16" s="18">
        <v>0</v>
      </c>
      <c r="DG16" s="17">
        <v>0</v>
      </c>
      <c r="DH16" s="18">
        <v>0</v>
      </c>
      <c r="DI16" s="18">
        <v>0</v>
      </c>
      <c r="DJ16" s="18">
        <v>0</v>
      </c>
      <c r="DK16" s="17">
        <v>0</v>
      </c>
      <c r="DL16" s="18">
        <v>0</v>
      </c>
      <c r="DM16" s="18">
        <v>0</v>
      </c>
      <c r="DN16" s="18">
        <v>0</v>
      </c>
      <c r="DO16" s="17">
        <v>1</v>
      </c>
      <c r="DP16" s="18">
        <v>0</v>
      </c>
      <c r="DQ16" s="18">
        <v>0</v>
      </c>
      <c r="DR16" s="18">
        <v>0</v>
      </c>
      <c r="DS16" s="18">
        <v>0</v>
      </c>
      <c r="DT16" s="17">
        <v>0</v>
      </c>
      <c r="DU16" s="18">
        <v>0</v>
      </c>
      <c r="DV16" s="18">
        <v>0</v>
      </c>
      <c r="DW16" s="18">
        <v>0</v>
      </c>
      <c r="DX16" s="17">
        <v>0</v>
      </c>
      <c r="DY16" s="18">
        <v>0</v>
      </c>
      <c r="DZ16" s="18">
        <v>0</v>
      </c>
      <c r="EA16" s="18">
        <v>0</v>
      </c>
      <c r="EB16" s="18">
        <v>0</v>
      </c>
      <c r="EC16" s="17">
        <v>0</v>
      </c>
      <c r="ED16" s="18">
        <v>0</v>
      </c>
      <c r="EE16" s="18">
        <v>0</v>
      </c>
      <c r="EF16" s="18">
        <v>0</v>
      </c>
      <c r="EG16" s="17">
        <v>0</v>
      </c>
      <c r="EH16" s="18">
        <v>0</v>
      </c>
      <c r="EI16" s="18">
        <v>0</v>
      </c>
      <c r="EJ16" s="18">
        <v>0</v>
      </c>
      <c r="EK16" s="17">
        <v>0</v>
      </c>
      <c r="EL16" s="18">
        <v>0</v>
      </c>
      <c r="EM16" s="18">
        <v>0</v>
      </c>
      <c r="EN16" s="18"/>
      <c r="EO16" s="18">
        <v>0</v>
      </c>
      <c r="EP16" s="17">
        <v>0</v>
      </c>
      <c r="EQ16" s="18">
        <v>0</v>
      </c>
      <c r="ER16" s="18">
        <v>0</v>
      </c>
      <c r="ES16" s="18">
        <v>0</v>
      </c>
      <c r="ET16" s="17">
        <v>0</v>
      </c>
      <c r="EU16" s="18">
        <v>0</v>
      </c>
      <c r="EV16" s="18">
        <v>0</v>
      </c>
      <c r="EW16" s="18">
        <v>0</v>
      </c>
      <c r="EX16" s="17">
        <v>0</v>
      </c>
      <c r="EY16" s="18">
        <v>0</v>
      </c>
      <c r="EZ16" s="18">
        <v>0</v>
      </c>
      <c r="FA16" s="18">
        <v>0</v>
      </c>
      <c r="FB16" s="17">
        <v>0</v>
      </c>
      <c r="FC16" s="18">
        <v>0</v>
      </c>
      <c r="FD16" s="18">
        <v>0</v>
      </c>
      <c r="FE16" s="18">
        <v>0</v>
      </c>
      <c r="FF16" s="18">
        <v>0</v>
      </c>
      <c r="FG16" s="17">
        <v>0</v>
      </c>
      <c r="FH16" s="18">
        <v>0</v>
      </c>
      <c r="FI16" s="18">
        <v>0</v>
      </c>
      <c r="FJ16" s="18">
        <v>0</v>
      </c>
      <c r="FK16" s="17">
        <v>0</v>
      </c>
      <c r="FL16" s="18">
        <v>0</v>
      </c>
      <c r="FM16" s="18">
        <v>0</v>
      </c>
      <c r="FN16" s="18">
        <v>1</v>
      </c>
      <c r="FO16" s="18">
        <v>1</v>
      </c>
      <c r="FP16" s="17">
        <v>4</v>
      </c>
      <c r="FQ16" s="18">
        <v>1</v>
      </c>
      <c r="FR16" s="18">
        <v>0</v>
      </c>
      <c r="FS16" s="18">
        <v>1</v>
      </c>
      <c r="FT16" s="17">
        <v>0</v>
      </c>
      <c r="FU16" s="18"/>
      <c r="FV16" s="18" t="s">
        <v>41</v>
      </c>
      <c r="FW16" s="18"/>
    </row>
    <row r="17" spans="1:179" ht="6.75" customHeight="1">
      <c r="A17" s="19"/>
      <c r="B17" s="20"/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  <c r="Y17" s="22"/>
      <c r="Z17" s="22"/>
      <c r="AA17" s="22"/>
      <c r="AB17" s="23"/>
      <c r="AC17" s="22"/>
      <c r="AD17" s="22"/>
      <c r="AE17" s="22"/>
      <c r="AF17" s="22"/>
      <c r="AG17" s="23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1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1"/>
      <c r="CP17" s="21"/>
      <c r="CQ17" s="22"/>
      <c r="CR17" s="22"/>
      <c r="CS17" s="21"/>
      <c r="CT17" s="21"/>
      <c r="CU17" s="22"/>
      <c r="CV17" s="22"/>
      <c r="CW17" s="22"/>
      <c r="CX17" s="21"/>
      <c r="CY17" s="22"/>
      <c r="CZ17" s="22"/>
      <c r="DA17" s="22"/>
      <c r="DB17" s="21"/>
      <c r="DC17" s="22"/>
      <c r="DD17" s="22"/>
      <c r="DE17" s="22"/>
      <c r="DF17" s="22"/>
      <c r="DG17" s="21"/>
      <c r="DH17" s="22"/>
      <c r="DI17" s="22"/>
      <c r="DJ17" s="22"/>
      <c r="DK17" s="21"/>
      <c r="DL17" s="22"/>
      <c r="DM17" s="22"/>
      <c r="DN17" s="22"/>
      <c r="DO17" s="21"/>
      <c r="DP17" s="22"/>
      <c r="DQ17" s="22"/>
      <c r="DR17" s="22"/>
      <c r="DS17" s="22"/>
      <c r="DT17" s="21"/>
      <c r="DU17" s="22"/>
      <c r="DV17" s="22"/>
      <c r="DW17" s="22"/>
      <c r="DX17" s="21"/>
      <c r="DY17" s="22"/>
      <c r="DZ17" s="22"/>
      <c r="EA17" s="22"/>
      <c r="EB17" s="22"/>
      <c r="EC17" s="21"/>
      <c r="ED17" s="22"/>
      <c r="EE17" s="22"/>
      <c r="EF17" s="22"/>
      <c r="EG17" s="21"/>
      <c r="EH17" s="22"/>
      <c r="EI17" s="22"/>
      <c r="EJ17" s="22"/>
      <c r="EK17" s="21"/>
      <c r="EL17" s="22"/>
      <c r="EM17" s="22"/>
      <c r="EN17" s="22"/>
      <c r="EO17" s="22"/>
      <c r="EP17" s="21"/>
      <c r="EQ17" s="22"/>
      <c r="ER17" s="22"/>
      <c r="ES17" s="22"/>
      <c r="ET17" s="21"/>
      <c r="EU17" s="22"/>
      <c r="EV17" s="22"/>
      <c r="EW17" s="22"/>
      <c r="EX17" s="21"/>
      <c r="EY17" s="22"/>
      <c r="EZ17" s="22"/>
      <c r="FA17" s="22"/>
      <c r="FB17" s="21"/>
      <c r="FC17" s="22"/>
      <c r="FD17" s="22"/>
      <c r="FE17" s="22"/>
      <c r="FF17" s="22"/>
      <c r="FG17" s="21"/>
      <c r="FH17" s="22"/>
      <c r="FI17" s="22"/>
      <c r="FJ17" s="22"/>
      <c r="FK17" s="21"/>
      <c r="FL17" s="22"/>
      <c r="FM17" s="22"/>
      <c r="FN17" s="22"/>
      <c r="FO17" s="22"/>
      <c r="FP17" s="21"/>
      <c r="FQ17" s="22"/>
      <c r="FR17" s="22"/>
      <c r="FS17" s="22"/>
      <c r="FT17" s="21"/>
      <c r="FU17" s="22"/>
      <c r="FV17" s="22"/>
      <c r="FW17" s="22"/>
    </row>
    <row r="18" spans="1:179" s="4" customFormat="1">
      <c r="A18" s="25"/>
      <c r="B18" s="25" t="s">
        <v>12</v>
      </c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  <c r="Y18" s="27"/>
      <c r="Z18" s="27"/>
      <c r="AA18" s="27"/>
      <c r="AB18" s="28"/>
      <c r="AC18" s="27"/>
      <c r="AD18" s="27"/>
      <c r="AE18" s="27"/>
      <c r="AF18" s="27"/>
      <c r="AG18" s="28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8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6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7"/>
      <c r="CX18" s="26"/>
      <c r="CY18" s="27"/>
      <c r="CZ18" s="27"/>
      <c r="DA18" s="27"/>
      <c r="DB18" s="26"/>
      <c r="DC18" s="27"/>
      <c r="DD18" s="27"/>
      <c r="DE18" s="27"/>
      <c r="DF18" s="27"/>
      <c r="DG18" s="26"/>
      <c r="DH18" s="27"/>
      <c r="DI18" s="27"/>
      <c r="DJ18" s="27"/>
      <c r="DK18" s="26"/>
      <c r="DL18" s="27"/>
      <c r="DM18" s="27"/>
      <c r="DN18" s="27"/>
      <c r="DO18" s="26"/>
      <c r="DP18" s="27"/>
      <c r="DQ18" s="27"/>
      <c r="DR18" s="27"/>
      <c r="DS18" s="27"/>
      <c r="DT18" s="26"/>
      <c r="DU18" s="27"/>
      <c r="DV18" s="27"/>
      <c r="DW18" s="27"/>
      <c r="DX18" s="26"/>
      <c r="DY18" s="27"/>
      <c r="DZ18" s="27"/>
      <c r="EA18" s="27"/>
      <c r="EB18" s="27"/>
      <c r="EC18" s="26"/>
      <c r="ED18" s="27"/>
      <c r="EE18" s="27"/>
      <c r="EF18" s="27"/>
      <c r="EG18" s="26"/>
      <c r="EH18" s="27"/>
      <c r="EI18" s="27"/>
      <c r="EJ18" s="27"/>
      <c r="EK18" s="26"/>
      <c r="EL18" s="27"/>
      <c r="EM18" s="27"/>
      <c r="EN18" s="27"/>
      <c r="EO18" s="27"/>
      <c r="EP18" s="26"/>
      <c r="EQ18" s="27"/>
      <c r="ER18" s="27"/>
      <c r="ES18" s="27"/>
      <c r="ET18" s="26"/>
      <c r="EU18" s="27"/>
      <c r="EV18" s="27"/>
      <c r="EW18" s="27"/>
      <c r="EX18" s="26"/>
      <c r="EY18" s="27"/>
      <c r="EZ18" s="27"/>
      <c r="FA18" s="27"/>
      <c r="FB18" s="26"/>
      <c r="FC18" s="27"/>
      <c r="FD18" s="27"/>
      <c r="FE18" s="27"/>
      <c r="FF18" s="27"/>
      <c r="FG18" s="26"/>
      <c r="FH18" s="27"/>
      <c r="FI18" s="27"/>
      <c r="FJ18" s="27"/>
      <c r="FK18" s="26"/>
      <c r="FL18" s="27"/>
      <c r="FM18" s="27"/>
      <c r="FN18" s="27"/>
      <c r="FO18" s="27"/>
      <c r="FP18" s="26"/>
      <c r="FQ18" s="27"/>
      <c r="FR18" s="27"/>
      <c r="FS18" s="27"/>
      <c r="FT18" s="26"/>
      <c r="FU18" s="27"/>
      <c r="FV18" s="27" t="s">
        <v>42</v>
      </c>
      <c r="FW18" s="27"/>
    </row>
    <row r="19" spans="1:179" s="1" customFormat="1">
      <c r="A19" s="29"/>
      <c r="B19" s="29" t="s">
        <v>9</v>
      </c>
      <c r="C19" s="30">
        <v>8</v>
      </c>
      <c r="D19" s="30">
        <v>8</v>
      </c>
      <c r="E19" s="30">
        <v>8</v>
      </c>
      <c r="F19" s="30">
        <v>8</v>
      </c>
      <c r="G19" s="30">
        <v>7</v>
      </c>
      <c r="H19" s="30">
        <v>7</v>
      </c>
      <c r="I19" s="30">
        <v>7</v>
      </c>
      <c r="J19" s="30">
        <v>7</v>
      </c>
      <c r="K19" s="30">
        <v>7</v>
      </c>
      <c r="L19" s="30">
        <v>7</v>
      </c>
      <c r="M19" s="30">
        <v>7</v>
      </c>
      <c r="N19" s="30">
        <v>7</v>
      </c>
      <c r="O19" s="30">
        <v>7</v>
      </c>
      <c r="P19" s="30">
        <v>7</v>
      </c>
      <c r="Q19" s="30">
        <v>7</v>
      </c>
      <c r="R19" s="30">
        <v>7</v>
      </c>
      <c r="S19" s="30">
        <v>7</v>
      </c>
      <c r="T19" s="30">
        <v>7</v>
      </c>
      <c r="U19" s="30">
        <v>7</v>
      </c>
      <c r="V19" s="30">
        <v>7</v>
      </c>
      <c r="W19" s="30">
        <v>7</v>
      </c>
      <c r="X19" s="30">
        <v>7</v>
      </c>
      <c r="Y19" s="30">
        <v>7</v>
      </c>
      <c r="Z19" s="30">
        <v>7</v>
      </c>
      <c r="AA19" s="30">
        <v>7</v>
      </c>
      <c r="AB19" s="30">
        <v>7</v>
      </c>
      <c r="AC19" s="30">
        <v>7</v>
      </c>
      <c r="AD19" s="30">
        <v>7</v>
      </c>
      <c r="AE19" s="30">
        <v>7</v>
      </c>
      <c r="AF19" s="30">
        <v>7</v>
      </c>
      <c r="AG19" s="30">
        <v>7</v>
      </c>
      <c r="AH19" s="30">
        <v>7</v>
      </c>
      <c r="AI19" s="30">
        <v>7</v>
      </c>
      <c r="AJ19" s="30">
        <v>7</v>
      </c>
      <c r="AK19" s="30">
        <v>7</v>
      </c>
      <c r="AL19" s="30">
        <v>7</v>
      </c>
      <c r="AM19" s="30">
        <v>7</v>
      </c>
      <c r="AN19" s="30">
        <v>7</v>
      </c>
      <c r="AO19" s="30">
        <v>7</v>
      </c>
      <c r="AP19" s="30">
        <v>7</v>
      </c>
      <c r="AQ19" s="30">
        <v>7</v>
      </c>
      <c r="AR19" s="30">
        <v>7</v>
      </c>
      <c r="AS19" s="30">
        <v>7</v>
      </c>
      <c r="AT19" s="30">
        <v>7</v>
      </c>
      <c r="AU19" s="30">
        <v>7</v>
      </c>
      <c r="AV19" s="30">
        <v>7</v>
      </c>
      <c r="AW19" s="30">
        <v>7</v>
      </c>
      <c r="AX19" s="30">
        <v>7</v>
      </c>
      <c r="AY19" s="30">
        <v>7</v>
      </c>
      <c r="AZ19" s="30">
        <v>7</v>
      </c>
      <c r="BA19" s="30">
        <v>7</v>
      </c>
      <c r="BB19" s="30">
        <v>7</v>
      </c>
      <c r="BC19" s="30">
        <v>7</v>
      </c>
      <c r="BD19" s="30">
        <v>7</v>
      </c>
      <c r="BE19" s="30">
        <v>7</v>
      </c>
      <c r="BF19" s="30">
        <v>7</v>
      </c>
      <c r="BG19" s="30">
        <v>7</v>
      </c>
      <c r="BH19" s="30">
        <v>7</v>
      </c>
      <c r="BI19" s="30">
        <v>7</v>
      </c>
      <c r="BJ19" s="30">
        <v>7</v>
      </c>
      <c r="BK19" s="30">
        <v>4</v>
      </c>
      <c r="BL19" s="30">
        <v>4</v>
      </c>
      <c r="BM19" s="30">
        <v>4</v>
      </c>
      <c r="BN19" s="30">
        <v>4</v>
      </c>
      <c r="BO19" s="30">
        <v>4</v>
      </c>
      <c r="BP19" s="30">
        <v>4</v>
      </c>
      <c r="BQ19" s="30">
        <v>4</v>
      </c>
      <c r="BR19" s="30">
        <v>4</v>
      </c>
      <c r="BS19" s="30">
        <v>4</v>
      </c>
      <c r="BT19" s="30">
        <v>4</v>
      </c>
      <c r="BU19" s="30">
        <v>4</v>
      </c>
      <c r="BV19" s="30">
        <v>4</v>
      </c>
      <c r="BW19" s="30">
        <v>4</v>
      </c>
      <c r="BX19" s="30">
        <v>4</v>
      </c>
      <c r="BY19" s="30">
        <v>4</v>
      </c>
      <c r="BZ19" s="30">
        <v>4</v>
      </c>
      <c r="CA19" s="30">
        <v>4</v>
      </c>
      <c r="CB19" s="30">
        <v>4</v>
      </c>
      <c r="CC19" s="30">
        <v>4</v>
      </c>
      <c r="CD19" s="30">
        <v>4</v>
      </c>
      <c r="CE19" s="30">
        <v>4</v>
      </c>
      <c r="CF19" s="30">
        <v>4</v>
      </c>
      <c r="CG19" s="30">
        <v>4</v>
      </c>
      <c r="CH19" s="30">
        <v>4</v>
      </c>
      <c r="CI19" s="30">
        <v>4</v>
      </c>
      <c r="CJ19" s="30">
        <v>4</v>
      </c>
      <c r="CK19" s="30">
        <v>4</v>
      </c>
      <c r="CL19" s="30">
        <v>4</v>
      </c>
      <c r="CM19" s="30">
        <v>4</v>
      </c>
      <c r="CN19" s="30">
        <v>4</v>
      </c>
      <c r="CO19" s="30">
        <v>4</v>
      </c>
      <c r="CP19" s="30">
        <v>4</v>
      </c>
      <c r="CQ19" s="30">
        <v>4</v>
      </c>
      <c r="CR19" s="30">
        <v>4</v>
      </c>
      <c r="CS19" s="30">
        <v>4</v>
      </c>
      <c r="CT19" s="30">
        <v>4</v>
      </c>
      <c r="CU19" s="30">
        <v>4</v>
      </c>
      <c r="CV19" s="30">
        <v>4</v>
      </c>
      <c r="CW19" s="30">
        <v>4</v>
      </c>
      <c r="CX19" s="30">
        <v>4</v>
      </c>
      <c r="CY19" s="30">
        <v>4</v>
      </c>
      <c r="CZ19" s="30">
        <v>3</v>
      </c>
      <c r="DA19" s="30">
        <v>3</v>
      </c>
      <c r="DB19" s="30">
        <v>3</v>
      </c>
      <c r="DC19" s="30">
        <v>3</v>
      </c>
      <c r="DD19" s="30">
        <v>3</v>
      </c>
      <c r="DE19" s="30">
        <v>3</v>
      </c>
      <c r="DF19" s="30">
        <v>3</v>
      </c>
      <c r="DG19" s="30">
        <v>3</v>
      </c>
      <c r="DH19" s="30">
        <v>3</v>
      </c>
      <c r="DI19" s="30">
        <v>3</v>
      </c>
      <c r="DJ19" s="30">
        <v>3</v>
      </c>
      <c r="DK19" s="30">
        <v>3</v>
      </c>
      <c r="DL19" s="30">
        <v>3</v>
      </c>
      <c r="DM19" s="30">
        <v>3</v>
      </c>
      <c r="DN19" s="30">
        <v>3</v>
      </c>
      <c r="DO19" s="30">
        <v>3</v>
      </c>
      <c r="DP19" s="30">
        <v>3</v>
      </c>
      <c r="DQ19" s="30">
        <v>3</v>
      </c>
      <c r="DR19" s="30">
        <v>3</v>
      </c>
      <c r="DS19" s="30">
        <v>3</v>
      </c>
      <c r="DT19" s="30">
        <v>3</v>
      </c>
      <c r="DU19" s="30">
        <v>3</v>
      </c>
      <c r="DV19" s="30">
        <v>3</v>
      </c>
      <c r="DW19" s="30">
        <v>3</v>
      </c>
      <c r="DX19" s="30">
        <v>3</v>
      </c>
      <c r="DY19" s="30">
        <v>3</v>
      </c>
      <c r="DZ19" s="30">
        <v>3</v>
      </c>
      <c r="EA19" s="30">
        <v>3</v>
      </c>
      <c r="EB19" s="30">
        <v>3</v>
      </c>
      <c r="EC19" s="30">
        <v>3</v>
      </c>
      <c r="ED19" s="30">
        <v>3</v>
      </c>
      <c r="EE19" s="30">
        <v>3</v>
      </c>
      <c r="EF19" s="30">
        <v>3</v>
      </c>
      <c r="EG19" s="30">
        <v>3</v>
      </c>
      <c r="EH19" s="30">
        <v>3</v>
      </c>
      <c r="EI19" s="30">
        <v>3</v>
      </c>
      <c r="EJ19" s="30">
        <v>3</v>
      </c>
      <c r="EK19" s="30">
        <v>3</v>
      </c>
      <c r="EL19" s="30">
        <v>3</v>
      </c>
      <c r="EM19" s="30">
        <v>3</v>
      </c>
      <c r="EN19" s="30"/>
      <c r="EO19" s="30">
        <v>3</v>
      </c>
      <c r="EP19" s="30">
        <v>3</v>
      </c>
      <c r="EQ19" s="30">
        <v>3</v>
      </c>
      <c r="ER19" s="30">
        <v>3</v>
      </c>
      <c r="ES19" s="30">
        <v>3</v>
      </c>
      <c r="ET19" s="30">
        <v>3</v>
      </c>
      <c r="EU19" s="30">
        <v>3</v>
      </c>
      <c r="EV19" s="30">
        <v>3</v>
      </c>
      <c r="EW19" s="30">
        <v>3</v>
      </c>
      <c r="EX19" s="30">
        <v>3</v>
      </c>
      <c r="EY19" s="30">
        <v>3</v>
      </c>
      <c r="EZ19" s="30">
        <v>3</v>
      </c>
      <c r="FA19" s="30">
        <v>3</v>
      </c>
      <c r="FB19" s="30">
        <v>3</v>
      </c>
      <c r="FC19" s="30">
        <v>3</v>
      </c>
      <c r="FD19" s="30">
        <v>3</v>
      </c>
      <c r="FE19" s="30">
        <v>3</v>
      </c>
      <c r="FF19" s="30">
        <v>3</v>
      </c>
      <c r="FG19" s="30">
        <v>3</v>
      </c>
      <c r="FH19" s="30">
        <v>3</v>
      </c>
      <c r="FI19" s="30">
        <v>3</v>
      </c>
      <c r="FJ19" s="30">
        <v>3</v>
      </c>
      <c r="FK19" s="30">
        <v>3</v>
      </c>
      <c r="FL19" s="30">
        <v>3</v>
      </c>
      <c r="FM19" s="30">
        <v>3</v>
      </c>
      <c r="FN19" s="30">
        <v>3</v>
      </c>
      <c r="FO19" s="30">
        <v>3</v>
      </c>
      <c r="FP19" s="30">
        <v>3</v>
      </c>
      <c r="FQ19" s="30">
        <v>3</v>
      </c>
      <c r="FR19" s="30">
        <v>3</v>
      </c>
      <c r="FS19" s="30">
        <v>3</v>
      </c>
      <c r="FT19" s="30">
        <v>3</v>
      </c>
      <c r="FU19" s="30"/>
      <c r="FV19" s="30"/>
      <c r="FW19" s="30"/>
    </row>
    <row r="20" spans="1:179">
      <c r="A20" s="29"/>
      <c r="B20" s="29" t="s">
        <v>10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  <c r="H20" s="29">
        <v>4</v>
      </c>
      <c r="I20" s="29">
        <v>4</v>
      </c>
      <c r="J20" s="29">
        <v>4</v>
      </c>
      <c r="K20" s="29">
        <v>4</v>
      </c>
      <c r="L20" s="29">
        <v>4</v>
      </c>
      <c r="M20" s="29">
        <v>4</v>
      </c>
      <c r="N20" s="29">
        <v>4</v>
      </c>
      <c r="O20" s="29">
        <v>4</v>
      </c>
      <c r="P20" s="29">
        <v>4</v>
      </c>
      <c r="Q20" s="29">
        <v>4</v>
      </c>
      <c r="R20" s="29">
        <v>4</v>
      </c>
      <c r="S20" s="29">
        <v>4</v>
      </c>
      <c r="T20" s="29">
        <v>4</v>
      </c>
      <c r="U20" s="29">
        <v>4</v>
      </c>
      <c r="V20" s="29">
        <v>4</v>
      </c>
      <c r="W20" s="29">
        <v>4</v>
      </c>
      <c r="X20" s="29">
        <v>4</v>
      </c>
      <c r="Y20" s="29">
        <v>4</v>
      </c>
      <c r="Z20" s="29">
        <v>4</v>
      </c>
      <c r="AA20" s="29">
        <v>4</v>
      </c>
      <c r="AB20" s="29">
        <v>4</v>
      </c>
      <c r="AC20" s="29">
        <v>4</v>
      </c>
      <c r="AD20" s="29">
        <v>4</v>
      </c>
      <c r="AE20" s="29">
        <v>4</v>
      </c>
      <c r="AF20" s="29">
        <v>2</v>
      </c>
      <c r="AG20" s="29">
        <v>2</v>
      </c>
      <c r="AH20" s="29">
        <v>2</v>
      </c>
      <c r="AI20" s="29">
        <v>2</v>
      </c>
      <c r="AJ20" s="29">
        <v>2</v>
      </c>
      <c r="AK20" s="29">
        <v>2</v>
      </c>
      <c r="AL20" s="29">
        <v>2</v>
      </c>
      <c r="AM20" s="29">
        <v>2</v>
      </c>
      <c r="AN20" s="29">
        <v>2</v>
      </c>
      <c r="AO20" s="29">
        <v>2</v>
      </c>
      <c r="AP20" s="29">
        <v>2</v>
      </c>
      <c r="AQ20" s="29">
        <v>2</v>
      </c>
      <c r="AR20" s="29">
        <v>2</v>
      </c>
      <c r="AS20" s="29">
        <v>2</v>
      </c>
      <c r="AT20" s="29">
        <v>2</v>
      </c>
      <c r="AU20" s="29">
        <v>2</v>
      </c>
      <c r="AV20" s="29">
        <v>2</v>
      </c>
      <c r="AW20" s="29">
        <v>2</v>
      </c>
      <c r="AX20" s="29">
        <v>2</v>
      </c>
      <c r="AY20" s="29">
        <v>2</v>
      </c>
      <c r="AZ20" s="29">
        <v>2</v>
      </c>
      <c r="BA20" s="29">
        <v>2</v>
      </c>
      <c r="BB20" s="29">
        <v>2</v>
      </c>
      <c r="BC20" s="29">
        <v>2</v>
      </c>
      <c r="BD20" s="29">
        <v>2</v>
      </c>
      <c r="BE20" s="29">
        <v>2</v>
      </c>
      <c r="BF20" s="29">
        <v>2</v>
      </c>
      <c r="BG20" s="29">
        <v>2</v>
      </c>
      <c r="BH20" s="29">
        <v>2</v>
      </c>
      <c r="BI20" s="29">
        <v>2</v>
      </c>
      <c r="BJ20" s="29">
        <v>2</v>
      </c>
      <c r="BK20" s="29">
        <v>1</v>
      </c>
      <c r="BL20" s="29">
        <v>1</v>
      </c>
      <c r="BM20" s="29">
        <v>1</v>
      </c>
      <c r="BN20" s="29">
        <v>1</v>
      </c>
      <c r="BO20" s="29">
        <v>1</v>
      </c>
      <c r="BP20" s="29">
        <v>1</v>
      </c>
      <c r="BQ20" s="29">
        <v>1</v>
      </c>
      <c r="BR20" s="29">
        <v>1</v>
      </c>
      <c r="BS20" s="29">
        <v>1</v>
      </c>
      <c r="BT20" s="29">
        <v>1</v>
      </c>
      <c r="BU20" s="29">
        <v>1</v>
      </c>
      <c r="BV20" s="29">
        <v>1</v>
      </c>
      <c r="BW20" s="29">
        <v>1</v>
      </c>
      <c r="BX20" s="29">
        <v>1</v>
      </c>
      <c r="BY20" s="29">
        <v>1</v>
      </c>
      <c r="BZ20" s="29">
        <v>1</v>
      </c>
      <c r="CA20" s="29">
        <v>1</v>
      </c>
      <c r="CB20" s="29">
        <v>1</v>
      </c>
      <c r="CC20" s="29">
        <v>1</v>
      </c>
      <c r="CD20" s="29">
        <v>1</v>
      </c>
      <c r="CE20" s="29">
        <v>1</v>
      </c>
      <c r="CF20" s="29">
        <v>1</v>
      </c>
      <c r="CG20" s="29">
        <v>1</v>
      </c>
      <c r="CH20" s="29">
        <v>1</v>
      </c>
      <c r="CI20" s="29">
        <v>1</v>
      </c>
      <c r="CJ20" s="29">
        <v>1</v>
      </c>
      <c r="CK20" s="29">
        <v>1</v>
      </c>
      <c r="CL20" s="29">
        <v>1</v>
      </c>
      <c r="CM20" s="29">
        <v>1</v>
      </c>
      <c r="CN20" s="29">
        <v>1</v>
      </c>
      <c r="CO20" s="29">
        <v>1</v>
      </c>
      <c r="CP20" s="29">
        <v>1</v>
      </c>
      <c r="CQ20" s="29">
        <v>1</v>
      </c>
      <c r="CR20" s="29">
        <v>1</v>
      </c>
      <c r="CS20" s="29">
        <v>1</v>
      </c>
      <c r="CT20" s="29">
        <v>1</v>
      </c>
      <c r="CU20" s="29">
        <v>1</v>
      </c>
      <c r="CV20" s="29">
        <v>1</v>
      </c>
      <c r="CW20" s="29">
        <v>1</v>
      </c>
      <c r="CX20" s="29">
        <v>1</v>
      </c>
      <c r="CY20" s="29">
        <v>1</v>
      </c>
      <c r="CZ20" s="29">
        <v>2</v>
      </c>
      <c r="DA20" s="29">
        <v>2</v>
      </c>
      <c r="DB20" s="29">
        <v>2</v>
      </c>
      <c r="DC20" s="29">
        <v>2</v>
      </c>
      <c r="DD20" s="29">
        <v>2</v>
      </c>
      <c r="DE20" s="29">
        <v>2</v>
      </c>
      <c r="DF20" s="29">
        <v>2</v>
      </c>
      <c r="DG20" s="29">
        <v>2</v>
      </c>
      <c r="DH20" s="29">
        <v>2</v>
      </c>
      <c r="DI20" s="29">
        <v>2</v>
      </c>
      <c r="DJ20" s="29">
        <v>2</v>
      </c>
      <c r="DK20" s="29">
        <v>2</v>
      </c>
      <c r="DL20" s="29">
        <v>2</v>
      </c>
      <c r="DM20" s="29">
        <v>2</v>
      </c>
      <c r="DN20" s="29">
        <v>2</v>
      </c>
      <c r="DO20" s="29">
        <v>2</v>
      </c>
      <c r="DP20" s="29">
        <v>2</v>
      </c>
      <c r="DQ20" s="29">
        <v>2</v>
      </c>
      <c r="DR20" s="29">
        <v>2</v>
      </c>
      <c r="DS20" s="29">
        <v>2</v>
      </c>
      <c r="DT20" s="29">
        <v>2</v>
      </c>
      <c r="DU20" s="29">
        <v>2</v>
      </c>
      <c r="DV20" s="29">
        <v>2</v>
      </c>
      <c r="DW20" s="29">
        <v>2</v>
      </c>
      <c r="DX20" s="29">
        <v>2</v>
      </c>
      <c r="DY20" s="29">
        <v>2</v>
      </c>
      <c r="DZ20" s="29">
        <v>2</v>
      </c>
      <c r="EA20" s="29">
        <v>2</v>
      </c>
      <c r="EB20" s="29">
        <v>2</v>
      </c>
      <c r="EC20" s="29">
        <v>2</v>
      </c>
      <c r="ED20" s="29">
        <v>2</v>
      </c>
      <c r="EE20" s="29">
        <v>2</v>
      </c>
      <c r="EF20" s="29">
        <v>2</v>
      </c>
      <c r="EG20" s="29">
        <v>2</v>
      </c>
      <c r="EH20" s="29">
        <v>2</v>
      </c>
      <c r="EI20" s="29">
        <v>2</v>
      </c>
      <c r="EJ20" s="29">
        <v>2</v>
      </c>
      <c r="EK20" s="29">
        <v>2</v>
      </c>
      <c r="EL20" s="29">
        <v>2</v>
      </c>
      <c r="EM20" s="29">
        <v>2</v>
      </c>
      <c r="EN20" s="29"/>
      <c r="EO20" s="29">
        <v>2</v>
      </c>
      <c r="EP20" s="29">
        <v>2</v>
      </c>
      <c r="EQ20" s="29">
        <v>2</v>
      </c>
      <c r="ER20" s="29">
        <v>2</v>
      </c>
      <c r="ES20" s="29">
        <v>2</v>
      </c>
      <c r="ET20" s="29">
        <v>2</v>
      </c>
      <c r="EU20" s="29">
        <v>2</v>
      </c>
      <c r="EV20" s="29">
        <v>2</v>
      </c>
      <c r="EW20" s="29">
        <v>2</v>
      </c>
      <c r="EX20" s="29">
        <v>2</v>
      </c>
      <c r="EY20" s="29">
        <v>2</v>
      </c>
      <c r="EZ20" s="29">
        <v>2</v>
      </c>
      <c r="FA20" s="29">
        <v>2</v>
      </c>
      <c r="FB20" s="29">
        <v>2</v>
      </c>
      <c r="FC20" s="29">
        <v>2</v>
      </c>
      <c r="FD20" s="29">
        <v>2</v>
      </c>
      <c r="FE20" s="29">
        <v>2</v>
      </c>
      <c r="FF20" s="29">
        <v>2</v>
      </c>
      <c r="FG20" s="29">
        <v>2</v>
      </c>
      <c r="FH20" s="29">
        <v>2</v>
      </c>
      <c r="FI20" s="29">
        <v>2</v>
      </c>
      <c r="FJ20" s="29">
        <v>2</v>
      </c>
      <c r="FK20" s="29">
        <v>2</v>
      </c>
      <c r="FL20" s="29">
        <v>2</v>
      </c>
      <c r="FM20" s="29">
        <v>2</v>
      </c>
      <c r="FN20" s="29">
        <v>2</v>
      </c>
      <c r="FO20" s="29">
        <v>2</v>
      </c>
      <c r="FP20" s="29">
        <v>2</v>
      </c>
      <c r="FQ20" s="29">
        <v>2</v>
      </c>
      <c r="FR20" s="29">
        <v>2</v>
      </c>
      <c r="FS20" s="29">
        <v>2</v>
      </c>
      <c r="FT20" s="29">
        <v>2</v>
      </c>
      <c r="FU20" s="29"/>
      <c r="FV20" s="29"/>
      <c r="FW20" s="29"/>
    </row>
    <row r="21" spans="1:179">
      <c r="A21" s="31"/>
      <c r="B21" s="29" t="s">
        <v>11</v>
      </c>
      <c r="C21" s="29">
        <v>0</v>
      </c>
      <c r="D21" s="29">
        <v>0</v>
      </c>
      <c r="E21" s="29">
        <v>0</v>
      </c>
      <c r="F21" s="29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29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2">
        <v>0</v>
      </c>
      <c r="CL21" s="32">
        <v>0</v>
      </c>
      <c r="CM21" s="32">
        <v>0</v>
      </c>
      <c r="CN21" s="32">
        <v>0</v>
      </c>
      <c r="CO21" s="29">
        <v>0</v>
      </c>
      <c r="CP21" s="29">
        <v>0</v>
      </c>
      <c r="CQ21" s="32">
        <v>0</v>
      </c>
      <c r="CR21" s="32">
        <v>0</v>
      </c>
      <c r="CS21" s="29">
        <v>0</v>
      </c>
      <c r="CT21" s="29">
        <v>0</v>
      </c>
      <c r="CU21" s="32">
        <v>0</v>
      </c>
      <c r="CV21" s="32">
        <v>0</v>
      </c>
      <c r="CW21" s="32">
        <v>0</v>
      </c>
      <c r="CX21" s="29">
        <v>0</v>
      </c>
      <c r="CY21" s="32">
        <v>0</v>
      </c>
      <c r="CZ21" s="32">
        <v>0</v>
      </c>
      <c r="DA21" s="32">
        <v>0</v>
      </c>
      <c r="DB21" s="29">
        <v>0</v>
      </c>
      <c r="DC21" s="32">
        <v>0</v>
      </c>
      <c r="DD21" s="32">
        <v>0</v>
      </c>
      <c r="DE21" s="32">
        <v>0</v>
      </c>
      <c r="DF21" s="32">
        <v>0</v>
      </c>
      <c r="DG21" s="29">
        <v>0</v>
      </c>
      <c r="DH21" s="32">
        <v>0</v>
      </c>
      <c r="DI21" s="32">
        <v>0</v>
      </c>
      <c r="DJ21" s="32">
        <v>0</v>
      </c>
      <c r="DK21" s="29">
        <v>0</v>
      </c>
      <c r="DL21" s="32">
        <v>0</v>
      </c>
      <c r="DM21" s="32">
        <v>0</v>
      </c>
      <c r="DN21" s="32">
        <v>0</v>
      </c>
      <c r="DO21" s="29">
        <v>0</v>
      </c>
      <c r="DP21" s="32">
        <v>0</v>
      </c>
      <c r="DQ21" s="32">
        <v>0</v>
      </c>
      <c r="DR21" s="32">
        <v>0</v>
      </c>
      <c r="DS21" s="32">
        <v>0</v>
      </c>
      <c r="DT21" s="29">
        <v>0</v>
      </c>
      <c r="DU21" s="32">
        <v>0</v>
      </c>
      <c r="DV21" s="32">
        <v>0</v>
      </c>
      <c r="DW21" s="32">
        <v>0</v>
      </c>
      <c r="DX21" s="29">
        <v>0</v>
      </c>
      <c r="DY21" s="32">
        <v>0</v>
      </c>
      <c r="DZ21" s="32">
        <v>0</v>
      </c>
      <c r="EA21" s="32">
        <v>0</v>
      </c>
      <c r="EB21" s="32">
        <v>0</v>
      </c>
      <c r="EC21" s="29">
        <v>0</v>
      </c>
      <c r="ED21" s="32">
        <v>0</v>
      </c>
      <c r="EE21" s="32">
        <v>0</v>
      </c>
      <c r="EF21" s="32">
        <v>0</v>
      </c>
      <c r="EG21" s="29">
        <v>0</v>
      </c>
      <c r="EH21" s="32">
        <v>0</v>
      </c>
      <c r="EI21" s="32">
        <v>0</v>
      </c>
      <c r="EJ21" s="32">
        <v>0</v>
      </c>
      <c r="EK21" s="29">
        <v>0</v>
      </c>
      <c r="EL21" s="32">
        <v>0</v>
      </c>
      <c r="EM21" s="32">
        <v>0</v>
      </c>
      <c r="EN21" s="32"/>
      <c r="EO21" s="32">
        <v>0</v>
      </c>
      <c r="EP21" s="29">
        <v>0</v>
      </c>
      <c r="EQ21" s="32">
        <v>0</v>
      </c>
      <c r="ER21" s="32">
        <v>0</v>
      </c>
      <c r="ES21" s="32">
        <v>0</v>
      </c>
      <c r="ET21" s="29">
        <v>0</v>
      </c>
      <c r="EU21" s="32">
        <v>0</v>
      </c>
      <c r="EV21" s="32">
        <v>0</v>
      </c>
      <c r="EW21" s="32">
        <v>0</v>
      </c>
      <c r="EX21" s="29">
        <v>0</v>
      </c>
      <c r="EY21" s="32">
        <v>0</v>
      </c>
      <c r="EZ21" s="32">
        <v>0</v>
      </c>
      <c r="FA21" s="32">
        <v>0</v>
      </c>
      <c r="FB21" s="29">
        <v>0</v>
      </c>
      <c r="FC21" s="32">
        <v>0</v>
      </c>
      <c r="FD21" s="32">
        <v>0</v>
      </c>
      <c r="FE21" s="32">
        <v>0</v>
      </c>
      <c r="FF21" s="32">
        <v>0</v>
      </c>
      <c r="FG21" s="29">
        <v>0</v>
      </c>
      <c r="FH21" s="32">
        <v>0</v>
      </c>
      <c r="FI21" s="32">
        <v>0</v>
      </c>
      <c r="FJ21" s="32">
        <v>0</v>
      </c>
      <c r="FK21" s="29">
        <v>0</v>
      </c>
      <c r="FL21" s="32">
        <v>0</v>
      </c>
      <c r="FM21" s="32">
        <v>0</v>
      </c>
      <c r="FN21" s="32">
        <v>0</v>
      </c>
      <c r="FO21" s="32">
        <v>0</v>
      </c>
      <c r="FP21" s="29">
        <v>0</v>
      </c>
      <c r="FQ21" s="32">
        <v>0</v>
      </c>
      <c r="FR21" s="32">
        <v>0</v>
      </c>
      <c r="FS21" s="32">
        <v>0</v>
      </c>
      <c r="FT21" s="29">
        <v>0</v>
      </c>
      <c r="FU21" s="32"/>
      <c r="FV21" s="32"/>
      <c r="FW21" s="32"/>
    </row>
    <row r="22" spans="1:179">
      <c r="B22" s="1"/>
      <c r="C22" s="1"/>
      <c r="D22" s="1"/>
      <c r="BS22" s="1"/>
      <c r="CO22" s="1"/>
      <c r="CP22" s="1"/>
      <c r="CS22" s="1"/>
      <c r="CT22" s="1"/>
      <c r="CX22" s="1"/>
      <c r="DB22" s="1"/>
      <c r="DG22" s="1"/>
      <c r="DK22" s="1"/>
      <c r="DO22" s="1"/>
      <c r="DT22" s="1"/>
      <c r="DX22" s="1"/>
      <c r="EC22" s="1"/>
      <c r="EG22" s="1"/>
      <c r="EK22" s="1"/>
      <c r="EP22" s="1"/>
      <c r="ET22" s="1"/>
      <c r="EX22" s="1"/>
      <c r="FB22" s="1"/>
      <c r="FG22" s="1"/>
      <c r="FK22" s="1"/>
      <c r="FP22" s="1"/>
      <c r="FT22" s="1"/>
    </row>
    <row r="23" spans="1:179" ht="18" customHeight="1">
      <c r="A23" s="35" t="s">
        <v>35</v>
      </c>
      <c r="B23" s="9" t="s">
        <v>13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>
        <v>21</v>
      </c>
      <c r="BL23" s="24">
        <v>23</v>
      </c>
      <c r="BM23" s="24">
        <v>20</v>
      </c>
      <c r="BN23" s="24">
        <v>20</v>
      </c>
      <c r="BO23" s="24">
        <v>16</v>
      </c>
      <c r="BP23" s="24">
        <v>16</v>
      </c>
      <c r="BQ23" s="24">
        <v>16</v>
      </c>
      <c r="BR23" s="24">
        <v>16</v>
      </c>
      <c r="BS23" s="9">
        <v>16</v>
      </c>
      <c r="BT23" s="24">
        <v>16</v>
      </c>
      <c r="BU23" s="24">
        <v>16</v>
      </c>
      <c r="BV23" s="24">
        <v>3</v>
      </c>
      <c r="BW23" s="24">
        <v>3</v>
      </c>
      <c r="BX23" s="24">
        <v>2</v>
      </c>
      <c r="BY23" s="24">
        <v>6</v>
      </c>
      <c r="BZ23" s="24">
        <v>7</v>
      </c>
      <c r="CA23" s="24">
        <v>8</v>
      </c>
      <c r="CB23" s="24">
        <v>12</v>
      </c>
      <c r="CC23" s="24">
        <v>13</v>
      </c>
      <c r="CD23" s="24">
        <v>12</v>
      </c>
      <c r="CE23" s="24">
        <v>11</v>
      </c>
      <c r="CF23" s="24">
        <v>13</v>
      </c>
      <c r="CG23" s="24">
        <v>16</v>
      </c>
      <c r="CH23" s="24">
        <v>15</v>
      </c>
      <c r="CI23" s="24">
        <v>19</v>
      </c>
      <c r="CJ23" s="24">
        <v>19</v>
      </c>
      <c r="CK23" s="24">
        <v>19</v>
      </c>
      <c r="CL23" s="24">
        <v>22</v>
      </c>
      <c r="CM23" s="24">
        <v>23</v>
      </c>
      <c r="CN23" s="24">
        <v>17</v>
      </c>
      <c r="CO23" s="9">
        <v>16</v>
      </c>
      <c r="CP23" s="9">
        <v>16</v>
      </c>
      <c r="CQ23" s="24">
        <v>20</v>
      </c>
      <c r="CR23" s="24">
        <v>20</v>
      </c>
      <c r="CS23" s="9">
        <v>20</v>
      </c>
      <c r="CT23" s="9">
        <v>18</v>
      </c>
      <c r="CU23" s="9">
        <v>21</v>
      </c>
      <c r="CV23" s="9">
        <v>21</v>
      </c>
      <c r="CW23" s="9">
        <v>24</v>
      </c>
      <c r="CX23" s="9">
        <v>19</v>
      </c>
      <c r="CY23" s="9">
        <v>19</v>
      </c>
      <c r="CZ23" s="9">
        <v>24</v>
      </c>
      <c r="DA23" s="9">
        <v>31</v>
      </c>
      <c r="DB23" s="9">
        <v>35</v>
      </c>
      <c r="DC23" s="9">
        <v>33</v>
      </c>
      <c r="DD23" s="9">
        <v>34</v>
      </c>
      <c r="DE23" s="9">
        <v>34</v>
      </c>
      <c r="DF23" s="9">
        <v>35</v>
      </c>
      <c r="DG23" s="9">
        <v>39</v>
      </c>
      <c r="DH23" s="9">
        <v>32</v>
      </c>
      <c r="DI23" s="9">
        <v>33</v>
      </c>
      <c r="DJ23" s="9">
        <v>37</v>
      </c>
      <c r="DK23" s="9">
        <v>43</v>
      </c>
      <c r="DL23" s="9">
        <v>35</v>
      </c>
      <c r="DM23" s="9">
        <v>35</v>
      </c>
      <c r="DN23" s="9">
        <v>40</v>
      </c>
      <c r="DO23" s="9">
        <v>38</v>
      </c>
      <c r="DP23" s="9">
        <v>27</v>
      </c>
      <c r="DQ23" s="9">
        <v>25</v>
      </c>
      <c r="DR23" s="9">
        <v>29</v>
      </c>
      <c r="DS23" s="9">
        <v>24</v>
      </c>
      <c r="DT23" s="9">
        <v>27</v>
      </c>
      <c r="DU23" s="9">
        <v>25</v>
      </c>
      <c r="DV23" s="9">
        <v>28</v>
      </c>
      <c r="DW23" s="9">
        <v>28</v>
      </c>
      <c r="DX23" s="9">
        <v>27</v>
      </c>
      <c r="DY23" s="9">
        <v>27</v>
      </c>
      <c r="DZ23" s="9">
        <v>29</v>
      </c>
      <c r="EA23" s="9">
        <v>32</v>
      </c>
      <c r="EB23" s="9">
        <v>37</v>
      </c>
      <c r="EC23" s="9">
        <v>36</v>
      </c>
      <c r="ED23" s="9">
        <v>42</v>
      </c>
      <c r="EE23" s="9">
        <v>36</v>
      </c>
      <c r="EF23" s="9">
        <v>37</v>
      </c>
      <c r="EG23" s="9">
        <v>39</v>
      </c>
      <c r="EH23" s="9">
        <v>44</v>
      </c>
      <c r="EI23" s="9">
        <v>46</v>
      </c>
      <c r="EJ23" s="9">
        <v>44</v>
      </c>
      <c r="EK23" s="9">
        <v>35</v>
      </c>
      <c r="EL23" s="9">
        <v>31</v>
      </c>
      <c r="EM23" s="9">
        <v>30</v>
      </c>
      <c r="EN23" s="9"/>
      <c r="EO23" s="9">
        <v>30</v>
      </c>
      <c r="EP23" s="9">
        <v>30</v>
      </c>
      <c r="EQ23" s="9">
        <v>24</v>
      </c>
      <c r="ER23" s="9">
        <v>26</v>
      </c>
      <c r="ES23" s="9">
        <v>27</v>
      </c>
      <c r="ET23" s="9">
        <v>24</v>
      </c>
      <c r="EU23" s="9">
        <v>21</v>
      </c>
      <c r="EV23" s="9">
        <v>23</v>
      </c>
      <c r="EW23" s="9">
        <v>35</v>
      </c>
      <c r="EX23" s="9">
        <v>43</v>
      </c>
      <c r="EY23" s="9">
        <v>32</v>
      </c>
      <c r="EZ23" s="9">
        <v>31</v>
      </c>
      <c r="FA23" s="9">
        <v>28</v>
      </c>
      <c r="FB23" s="9">
        <v>31</v>
      </c>
      <c r="FC23" s="9">
        <v>32</v>
      </c>
      <c r="FD23" s="9">
        <v>37</v>
      </c>
      <c r="FE23" s="9">
        <v>35</v>
      </c>
      <c r="FF23" s="9">
        <v>41</v>
      </c>
      <c r="FG23" s="9">
        <v>35</v>
      </c>
      <c r="FH23" s="9">
        <v>39</v>
      </c>
      <c r="FI23" s="9">
        <v>38</v>
      </c>
      <c r="FJ23" s="9">
        <v>35</v>
      </c>
      <c r="FK23" s="9">
        <v>31</v>
      </c>
      <c r="FL23" s="9">
        <v>29</v>
      </c>
      <c r="FM23" s="9">
        <v>25</v>
      </c>
      <c r="FN23" s="9">
        <v>27</v>
      </c>
      <c r="FO23" s="9">
        <v>25</v>
      </c>
      <c r="FP23" s="9">
        <v>30</v>
      </c>
      <c r="FQ23" s="9">
        <v>30</v>
      </c>
      <c r="FR23" s="9">
        <v>36</v>
      </c>
      <c r="FS23" s="9">
        <v>41</v>
      </c>
      <c r="FT23" s="9">
        <v>38</v>
      </c>
      <c r="FU23" s="9"/>
      <c r="FV23" s="9"/>
      <c r="FW23" s="9"/>
    </row>
    <row r="24" spans="1:179" s="4" customFormat="1" ht="18" customHeight="1">
      <c r="A24" s="49" t="s">
        <v>8</v>
      </c>
      <c r="B24" s="15" t="s">
        <v>16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>
        <v>1</v>
      </c>
      <c r="BL24" s="13">
        <v>5</v>
      </c>
      <c r="BM24" s="13">
        <v>0</v>
      </c>
      <c r="BN24" s="13">
        <v>1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5</v>
      </c>
      <c r="BZ24" s="13">
        <v>5</v>
      </c>
      <c r="CA24" s="13">
        <v>2</v>
      </c>
      <c r="CB24" s="13">
        <v>5</v>
      </c>
      <c r="CC24" s="13">
        <v>12</v>
      </c>
      <c r="CD24" s="13">
        <v>4</v>
      </c>
      <c r="CE24" s="13">
        <v>4</v>
      </c>
      <c r="CF24" s="13">
        <v>3</v>
      </c>
      <c r="CG24" s="13">
        <v>4</v>
      </c>
      <c r="CH24" s="13">
        <v>1</v>
      </c>
      <c r="CI24" s="13">
        <v>11</v>
      </c>
      <c r="CJ24" s="13">
        <v>16</v>
      </c>
      <c r="CK24" s="13">
        <v>7</v>
      </c>
      <c r="CL24" s="13">
        <v>11</v>
      </c>
      <c r="CM24" s="13">
        <v>5</v>
      </c>
      <c r="CN24" s="13">
        <v>3</v>
      </c>
      <c r="CO24" s="13">
        <v>2</v>
      </c>
      <c r="CP24" s="13">
        <v>0</v>
      </c>
      <c r="CQ24" s="13">
        <v>8</v>
      </c>
      <c r="CR24" s="13">
        <v>3</v>
      </c>
      <c r="CS24" s="13">
        <v>3</v>
      </c>
      <c r="CT24" s="13">
        <v>3</v>
      </c>
      <c r="CU24" s="13">
        <v>3</v>
      </c>
      <c r="CV24" s="13">
        <v>3</v>
      </c>
      <c r="CW24" s="13">
        <v>4</v>
      </c>
      <c r="CX24" s="13">
        <v>5</v>
      </c>
      <c r="CY24" s="13">
        <v>3</v>
      </c>
      <c r="CZ24" s="13">
        <v>11</v>
      </c>
      <c r="DA24" s="13">
        <v>16</v>
      </c>
      <c r="DB24" s="13">
        <v>11</v>
      </c>
      <c r="DC24" s="13">
        <v>2</v>
      </c>
      <c r="DD24" s="13">
        <v>5</v>
      </c>
      <c r="DE24" s="13">
        <v>6</v>
      </c>
      <c r="DF24" s="13">
        <v>8</v>
      </c>
      <c r="DG24" s="13">
        <v>5</v>
      </c>
      <c r="DH24" s="13">
        <v>5</v>
      </c>
      <c r="DI24" s="13">
        <v>3</v>
      </c>
      <c r="DJ24" s="13">
        <v>9</v>
      </c>
      <c r="DK24" s="13">
        <v>11</v>
      </c>
      <c r="DL24" s="13">
        <v>2</v>
      </c>
      <c r="DM24" s="13">
        <v>7</v>
      </c>
      <c r="DN24" s="13">
        <v>12</v>
      </c>
      <c r="DO24" s="13">
        <v>5</v>
      </c>
      <c r="DP24" s="13">
        <v>3</v>
      </c>
      <c r="DQ24" s="13">
        <v>5</v>
      </c>
      <c r="DR24" s="13">
        <v>7</v>
      </c>
      <c r="DS24" s="13">
        <v>2</v>
      </c>
      <c r="DT24" s="13">
        <v>5</v>
      </c>
      <c r="DU24" s="13">
        <v>9</v>
      </c>
      <c r="DV24" s="13">
        <v>12</v>
      </c>
      <c r="DW24" s="13">
        <v>7</v>
      </c>
      <c r="DX24" s="13">
        <v>4</v>
      </c>
      <c r="DY24" s="13">
        <v>9</v>
      </c>
      <c r="DZ24" s="13">
        <v>6</v>
      </c>
      <c r="EA24" s="13">
        <v>6</v>
      </c>
      <c r="EB24" s="13">
        <v>11</v>
      </c>
      <c r="EC24" s="13">
        <v>9</v>
      </c>
      <c r="ED24" s="13">
        <v>6</v>
      </c>
      <c r="EE24" s="13">
        <v>4</v>
      </c>
      <c r="EF24" s="13">
        <v>4</v>
      </c>
      <c r="EG24" s="13">
        <v>3</v>
      </c>
      <c r="EH24" s="13">
        <v>6</v>
      </c>
      <c r="EI24" s="13">
        <v>11</v>
      </c>
      <c r="EJ24" s="13">
        <v>6</v>
      </c>
      <c r="EK24" s="13">
        <v>4</v>
      </c>
      <c r="EL24" s="13">
        <v>6</v>
      </c>
      <c r="EM24" s="13">
        <v>2</v>
      </c>
      <c r="EN24" s="13"/>
      <c r="EO24" s="13">
        <v>2</v>
      </c>
      <c r="EP24" s="13">
        <v>1</v>
      </c>
      <c r="EQ24" s="13">
        <v>1</v>
      </c>
      <c r="ER24" s="13">
        <v>3</v>
      </c>
      <c r="ES24" s="13">
        <v>4</v>
      </c>
      <c r="ET24" s="13">
        <v>1</v>
      </c>
      <c r="EU24" s="13">
        <v>6</v>
      </c>
      <c r="EV24" s="13">
        <v>4</v>
      </c>
      <c r="EW24" s="13">
        <v>14</v>
      </c>
      <c r="EX24" s="13">
        <v>8</v>
      </c>
      <c r="EY24" s="13">
        <v>6</v>
      </c>
      <c r="EZ24" s="13">
        <v>4</v>
      </c>
      <c r="FA24" s="13">
        <v>0</v>
      </c>
      <c r="FB24" s="13">
        <v>5</v>
      </c>
      <c r="FC24" s="13">
        <v>3</v>
      </c>
      <c r="FD24" s="13">
        <v>8</v>
      </c>
      <c r="FE24" s="13">
        <v>3</v>
      </c>
      <c r="FF24" s="13">
        <v>12</v>
      </c>
      <c r="FG24" s="13">
        <v>2</v>
      </c>
      <c r="FH24" s="13">
        <v>8</v>
      </c>
      <c r="FI24" s="13">
        <v>6</v>
      </c>
      <c r="FJ24" s="13">
        <v>3</v>
      </c>
      <c r="FK24" s="13">
        <v>4</v>
      </c>
      <c r="FL24" s="13">
        <v>1</v>
      </c>
      <c r="FM24" s="13">
        <v>1</v>
      </c>
      <c r="FN24" s="13">
        <v>6</v>
      </c>
      <c r="FO24" s="13">
        <v>3</v>
      </c>
      <c r="FP24" s="13">
        <v>8</v>
      </c>
      <c r="FQ24" s="13">
        <v>8</v>
      </c>
      <c r="FR24" s="13">
        <v>8</v>
      </c>
      <c r="FS24" s="13">
        <v>6</v>
      </c>
      <c r="FT24" s="13">
        <v>1</v>
      </c>
      <c r="FU24" s="13"/>
      <c r="FV24" s="13"/>
      <c r="FW24" s="13"/>
    </row>
    <row r="25" spans="1:179" s="4" customFormat="1" ht="18" customHeight="1">
      <c r="A25" s="50"/>
      <c r="B25" s="33" t="s">
        <v>15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>
        <v>1</v>
      </c>
      <c r="BL25" s="34">
        <v>3</v>
      </c>
      <c r="BM25" s="34">
        <v>1</v>
      </c>
      <c r="BN25" s="34">
        <v>3</v>
      </c>
      <c r="BO25" s="34">
        <v>4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13</v>
      </c>
      <c r="BW25" s="34">
        <v>0</v>
      </c>
      <c r="BX25" s="34">
        <v>0</v>
      </c>
      <c r="BY25" s="34">
        <v>1</v>
      </c>
      <c r="BZ25" s="34">
        <v>4</v>
      </c>
      <c r="CA25" s="34">
        <v>1</v>
      </c>
      <c r="CB25" s="34">
        <v>1</v>
      </c>
      <c r="CC25" s="34">
        <v>11</v>
      </c>
      <c r="CD25" s="34">
        <v>3</v>
      </c>
      <c r="CE25" s="34">
        <v>2</v>
      </c>
      <c r="CF25" s="34">
        <v>5</v>
      </c>
      <c r="CG25" s="34">
        <v>1</v>
      </c>
      <c r="CH25" s="34">
        <v>4</v>
      </c>
      <c r="CI25" s="34">
        <v>6</v>
      </c>
      <c r="CJ25" s="34">
        <v>16</v>
      </c>
      <c r="CK25" s="34">
        <v>2</v>
      </c>
      <c r="CL25" s="34">
        <v>0</v>
      </c>
      <c r="CM25" s="34">
        <v>4</v>
      </c>
      <c r="CN25" s="34">
        <v>7</v>
      </c>
      <c r="CO25" s="34">
        <v>3</v>
      </c>
      <c r="CP25" s="34">
        <v>0</v>
      </c>
      <c r="CQ25" s="34">
        <v>4</v>
      </c>
      <c r="CR25" s="34">
        <v>3</v>
      </c>
      <c r="CS25" s="34">
        <v>2</v>
      </c>
      <c r="CT25" s="34">
        <v>5</v>
      </c>
      <c r="CU25" s="34">
        <v>0</v>
      </c>
      <c r="CV25" s="34">
        <v>3</v>
      </c>
      <c r="CW25" s="34">
        <v>1</v>
      </c>
      <c r="CX25" s="34">
        <v>9</v>
      </c>
      <c r="CY25" s="34">
        <v>6</v>
      </c>
      <c r="CZ25" s="34">
        <v>6</v>
      </c>
      <c r="DA25" s="34">
        <v>9</v>
      </c>
      <c r="DB25" s="34">
        <v>5</v>
      </c>
      <c r="DC25" s="34">
        <v>4</v>
      </c>
      <c r="DD25" s="34">
        <v>4</v>
      </c>
      <c r="DE25" s="34">
        <v>6</v>
      </c>
      <c r="DF25" s="34">
        <v>7</v>
      </c>
      <c r="DG25" s="34">
        <v>1</v>
      </c>
      <c r="DH25" s="34">
        <v>13</v>
      </c>
      <c r="DI25" s="34">
        <v>1</v>
      </c>
      <c r="DJ25" s="34">
        <v>5</v>
      </c>
      <c r="DK25" s="34">
        <v>5</v>
      </c>
      <c r="DL25" s="34">
        <v>10</v>
      </c>
      <c r="DM25" s="34">
        <v>7</v>
      </c>
      <c r="DN25" s="34">
        <v>7</v>
      </c>
      <c r="DO25" s="34">
        <v>7</v>
      </c>
      <c r="DP25" s="34">
        <v>14</v>
      </c>
      <c r="DQ25" s="34">
        <v>7</v>
      </c>
      <c r="DR25" s="34">
        <v>3</v>
      </c>
      <c r="DS25" s="34">
        <v>2</v>
      </c>
      <c r="DT25" s="34">
        <v>2</v>
      </c>
      <c r="DU25" s="34">
        <v>11</v>
      </c>
      <c r="DV25" s="34">
        <v>9</v>
      </c>
      <c r="DW25" s="34">
        <v>7</v>
      </c>
      <c r="DX25" s="34">
        <v>3</v>
      </c>
      <c r="DY25" s="34">
        <v>9</v>
      </c>
      <c r="DZ25" s="34">
        <v>3</v>
      </c>
      <c r="EA25" s="34">
        <v>3</v>
      </c>
      <c r="EB25" s="34">
        <v>4</v>
      </c>
      <c r="EC25" s="34">
        <v>9</v>
      </c>
      <c r="ED25" s="34">
        <v>0</v>
      </c>
      <c r="EE25" s="34">
        <v>10</v>
      </c>
      <c r="EF25" s="34">
        <v>3</v>
      </c>
      <c r="EG25" s="34">
        <v>1</v>
      </c>
      <c r="EH25" s="34">
        <v>1</v>
      </c>
      <c r="EI25" s="34">
        <v>9</v>
      </c>
      <c r="EJ25" s="34">
        <v>3</v>
      </c>
      <c r="EK25" s="34">
        <v>13</v>
      </c>
      <c r="EL25" s="34">
        <v>10</v>
      </c>
      <c r="EM25" s="34">
        <v>3</v>
      </c>
      <c r="EN25" s="34"/>
      <c r="EO25" s="34">
        <v>2</v>
      </c>
      <c r="EP25" s="34">
        <v>1</v>
      </c>
      <c r="EQ25" s="34">
        <v>7</v>
      </c>
      <c r="ER25" s="34">
        <v>2</v>
      </c>
      <c r="ES25" s="34">
        <v>3</v>
      </c>
      <c r="ET25" s="34">
        <v>4</v>
      </c>
      <c r="EU25" s="34">
        <v>9</v>
      </c>
      <c r="EV25" s="34">
        <v>2</v>
      </c>
      <c r="EW25" s="34">
        <v>2</v>
      </c>
      <c r="EX25" s="34">
        <v>0</v>
      </c>
      <c r="EY25" s="34">
        <v>17</v>
      </c>
      <c r="EZ25" s="34">
        <v>4</v>
      </c>
      <c r="FA25" s="34">
        <v>3</v>
      </c>
      <c r="FB25" s="34">
        <v>2</v>
      </c>
      <c r="FC25" s="34">
        <v>2</v>
      </c>
      <c r="FD25" s="34">
        <v>3</v>
      </c>
      <c r="FE25" s="34">
        <v>5</v>
      </c>
      <c r="FF25" s="34">
        <v>5</v>
      </c>
      <c r="FG25" s="34">
        <v>8</v>
      </c>
      <c r="FH25" s="34">
        <v>4</v>
      </c>
      <c r="FI25" s="34">
        <v>7</v>
      </c>
      <c r="FJ25" s="34">
        <v>5</v>
      </c>
      <c r="FK25" s="34">
        <v>7</v>
      </c>
      <c r="FL25" s="34">
        <v>3</v>
      </c>
      <c r="FM25" s="34">
        <v>5</v>
      </c>
      <c r="FN25" s="34">
        <v>5</v>
      </c>
      <c r="FO25" s="34">
        <v>5</v>
      </c>
      <c r="FP25" s="34">
        <v>3</v>
      </c>
      <c r="FQ25" s="34">
        <v>8</v>
      </c>
      <c r="FR25" s="34">
        <v>2</v>
      </c>
      <c r="FS25" s="34">
        <v>3</v>
      </c>
      <c r="FT25" s="34">
        <v>4</v>
      </c>
      <c r="FU25" s="34" t="s">
        <v>47</v>
      </c>
      <c r="FV25" s="34"/>
      <c r="FW25" s="34"/>
    </row>
    <row r="26" spans="1:179" s="4" customFormat="1" ht="12.75" customHeight="1">
      <c r="A26" s="50"/>
      <c r="B26" s="39" t="s">
        <v>23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</row>
    <row r="27" spans="1:179" ht="12.75" customHeight="1">
      <c r="A27" s="50"/>
      <c r="B27" s="7" t="s">
        <v>17</v>
      </c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44"/>
      <c r="BH27" s="8"/>
      <c r="BI27" s="8"/>
      <c r="BJ27" s="8"/>
      <c r="BK27" s="44">
        <v>3</v>
      </c>
      <c r="BL27" s="8">
        <v>6</v>
      </c>
      <c r="BM27" s="8">
        <v>4</v>
      </c>
      <c r="BN27" s="8">
        <v>5</v>
      </c>
      <c r="BO27" s="44">
        <v>5</v>
      </c>
      <c r="BP27" s="8">
        <v>5</v>
      </c>
      <c r="BQ27" s="8">
        <v>5</v>
      </c>
      <c r="BR27" s="8">
        <v>5</v>
      </c>
      <c r="BS27" s="7">
        <v>5</v>
      </c>
      <c r="BT27" s="44">
        <v>5</v>
      </c>
      <c r="BU27" s="8">
        <v>1</v>
      </c>
      <c r="BV27" s="8">
        <v>1</v>
      </c>
      <c r="BW27" s="8">
        <v>1</v>
      </c>
      <c r="BX27" s="44">
        <v>0</v>
      </c>
      <c r="BY27" s="8">
        <v>1</v>
      </c>
      <c r="BZ27" s="8">
        <v>3</v>
      </c>
      <c r="CA27" s="8">
        <v>3</v>
      </c>
      <c r="CB27" s="44">
        <v>1</v>
      </c>
      <c r="CC27" s="8">
        <v>5</v>
      </c>
      <c r="CD27" s="8">
        <v>6</v>
      </c>
      <c r="CE27" s="8">
        <v>5</v>
      </c>
      <c r="CF27" s="8">
        <v>4</v>
      </c>
      <c r="CG27" s="44">
        <v>7</v>
      </c>
      <c r="CH27" s="8">
        <v>3</v>
      </c>
      <c r="CI27" s="8">
        <v>4</v>
      </c>
      <c r="CJ27" s="8">
        <v>4</v>
      </c>
      <c r="CK27" s="8">
        <v>7</v>
      </c>
      <c r="CL27" s="44">
        <v>9</v>
      </c>
      <c r="CM27" s="8">
        <v>5</v>
      </c>
      <c r="CN27" s="8">
        <v>1</v>
      </c>
      <c r="CO27" s="7">
        <v>0</v>
      </c>
      <c r="CP27" s="7">
        <v>0</v>
      </c>
      <c r="CQ27" s="44">
        <v>0</v>
      </c>
      <c r="CR27" s="8">
        <v>3</v>
      </c>
      <c r="CS27" s="7">
        <v>0</v>
      </c>
      <c r="CT27" s="7">
        <v>2</v>
      </c>
      <c r="CU27" s="44">
        <v>1</v>
      </c>
      <c r="CV27" s="8">
        <v>1</v>
      </c>
      <c r="CW27" s="8">
        <v>3</v>
      </c>
      <c r="CX27" s="7">
        <v>1</v>
      </c>
      <c r="CY27" s="44">
        <v>4</v>
      </c>
      <c r="CZ27" s="8">
        <v>5</v>
      </c>
      <c r="DA27" s="8">
        <v>12</v>
      </c>
      <c r="DB27" s="7">
        <v>11</v>
      </c>
      <c r="DC27" s="44">
        <v>5</v>
      </c>
      <c r="DD27" s="8">
        <v>6</v>
      </c>
      <c r="DE27" s="8">
        <v>5</v>
      </c>
      <c r="DF27" s="8">
        <v>7</v>
      </c>
      <c r="DG27" s="7">
        <v>6</v>
      </c>
      <c r="DH27" s="44">
        <v>10</v>
      </c>
      <c r="DI27" s="8">
        <v>1</v>
      </c>
      <c r="DJ27" s="8">
        <v>6</v>
      </c>
      <c r="DK27" s="7">
        <v>10</v>
      </c>
      <c r="DL27" s="44">
        <v>3</v>
      </c>
      <c r="DM27" s="8">
        <v>4</v>
      </c>
      <c r="DN27" s="8">
        <v>10</v>
      </c>
      <c r="DO27" s="7">
        <v>5</v>
      </c>
      <c r="DP27" s="44">
        <v>6</v>
      </c>
      <c r="DQ27" s="8">
        <v>0</v>
      </c>
      <c r="DR27" s="8">
        <v>4</v>
      </c>
      <c r="DS27" s="8">
        <v>2</v>
      </c>
      <c r="DT27" s="7">
        <v>5</v>
      </c>
      <c r="DU27" s="44">
        <v>5</v>
      </c>
      <c r="DV27" s="8">
        <v>10</v>
      </c>
      <c r="DW27" s="8">
        <v>8</v>
      </c>
      <c r="DX27" s="7">
        <v>7</v>
      </c>
      <c r="DY27" s="44">
        <v>8</v>
      </c>
      <c r="DZ27" s="8">
        <v>7</v>
      </c>
      <c r="EA27" s="8">
        <v>2</v>
      </c>
      <c r="EB27" s="8">
        <v>6</v>
      </c>
      <c r="EC27" s="7">
        <v>3</v>
      </c>
      <c r="ED27" s="44">
        <v>6</v>
      </c>
      <c r="EE27" s="8">
        <v>4</v>
      </c>
      <c r="EF27" s="8">
        <v>6</v>
      </c>
      <c r="EG27" s="7">
        <v>7</v>
      </c>
      <c r="EH27" s="44">
        <v>9</v>
      </c>
      <c r="EI27" s="8">
        <v>9</v>
      </c>
      <c r="EJ27" s="8">
        <v>12</v>
      </c>
      <c r="EK27" s="7">
        <v>11</v>
      </c>
      <c r="EL27" s="44">
        <v>9</v>
      </c>
      <c r="EM27" s="8">
        <v>6</v>
      </c>
      <c r="EN27" s="8"/>
      <c r="EO27" s="8">
        <v>4</v>
      </c>
      <c r="EP27" s="7">
        <v>0</v>
      </c>
      <c r="EQ27" s="44">
        <v>0</v>
      </c>
      <c r="ER27" s="8">
        <v>0</v>
      </c>
      <c r="ES27" s="8">
        <v>2</v>
      </c>
      <c r="ET27" s="7">
        <v>1</v>
      </c>
      <c r="EU27" s="44">
        <v>4</v>
      </c>
      <c r="EV27" s="8">
        <v>1</v>
      </c>
      <c r="EW27" s="8">
        <v>9</v>
      </c>
      <c r="EX27" s="7">
        <v>7</v>
      </c>
      <c r="EY27" s="44">
        <v>5</v>
      </c>
      <c r="EZ27" s="8">
        <v>3</v>
      </c>
      <c r="FA27" s="8">
        <v>1</v>
      </c>
      <c r="FB27" s="7">
        <v>6</v>
      </c>
      <c r="FC27" s="44">
        <v>6</v>
      </c>
      <c r="FD27" s="8">
        <v>5</v>
      </c>
      <c r="FE27" s="8">
        <v>7</v>
      </c>
      <c r="FF27" s="8">
        <v>8</v>
      </c>
      <c r="FG27" s="7">
        <v>8</v>
      </c>
      <c r="FH27" s="44">
        <v>9</v>
      </c>
      <c r="FI27" s="8">
        <v>10</v>
      </c>
      <c r="FJ27" s="8">
        <v>5</v>
      </c>
      <c r="FK27" s="7">
        <v>5</v>
      </c>
      <c r="FL27" s="44">
        <v>0</v>
      </c>
      <c r="FM27" s="8">
        <v>1</v>
      </c>
      <c r="FN27" s="8">
        <v>3</v>
      </c>
      <c r="FO27" s="8">
        <v>3</v>
      </c>
      <c r="FP27" s="7">
        <v>4</v>
      </c>
      <c r="FQ27" s="44">
        <v>6</v>
      </c>
      <c r="FR27" s="8">
        <v>9</v>
      </c>
      <c r="FS27" s="8">
        <v>6</v>
      </c>
      <c r="FT27" s="7">
        <v>2</v>
      </c>
      <c r="FU27" s="44" t="s">
        <v>46</v>
      </c>
      <c r="FV27" s="8"/>
      <c r="FW27" s="8"/>
    </row>
    <row r="28" spans="1:179" ht="12.75" customHeight="1">
      <c r="A28" s="50"/>
      <c r="B28" s="7" t="s">
        <v>18</v>
      </c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44"/>
      <c r="BH28" s="8"/>
      <c r="BI28" s="8"/>
      <c r="BJ28" s="8"/>
      <c r="BK28" s="44">
        <v>13</v>
      </c>
      <c r="BL28" s="8">
        <v>13</v>
      </c>
      <c r="BM28" s="8">
        <v>13</v>
      </c>
      <c r="BN28" s="8">
        <v>10</v>
      </c>
      <c r="BO28" s="44">
        <v>10</v>
      </c>
      <c r="BP28" s="8">
        <v>10</v>
      </c>
      <c r="BQ28" s="8">
        <v>10</v>
      </c>
      <c r="BR28" s="8">
        <v>10</v>
      </c>
      <c r="BS28" s="7">
        <v>10</v>
      </c>
      <c r="BT28" s="44">
        <v>10</v>
      </c>
      <c r="BU28" s="8">
        <v>2</v>
      </c>
      <c r="BV28" s="8">
        <v>2</v>
      </c>
      <c r="BW28" s="8">
        <v>2</v>
      </c>
      <c r="BX28" s="44">
        <v>2</v>
      </c>
      <c r="BY28" s="8">
        <v>3</v>
      </c>
      <c r="BZ28" s="8">
        <v>3</v>
      </c>
      <c r="CA28" s="8">
        <v>5</v>
      </c>
      <c r="CB28" s="44">
        <v>4</v>
      </c>
      <c r="CC28" s="8">
        <v>6</v>
      </c>
      <c r="CD28" s="8">
        <v>4</v>
      </c>
      <c r="CE28" s="8">
        <v>5</v>
      </c>
      <c r="CF28" s="8">
        <v>6</v>
      </c>
      <c r="CG28" s="44">
        <v>6</v>
      </c>
      <c r="CH28" s="8">
        <v>8</v>
      </c>
      <c r="CI28" s="8">
        <v>12</v>
      </c>
      <c r="CJ28" s="8">
        <v>7</v>
      </c>
      <c r="CK28" s="8">
        <v>6</v>
      </c>
      <c r="CL28" s="44">
        <v>6</v>
      </c>
      <c r="CM28" s="8">
        <v>9</v>
      </c>
      <c r="CN28" s="8">
        <v>11</v>
      </c>
      <c r="CO28" s="7">
        <v>12</v>
      </c>
      <c r="CP28" s="7">
        <v>12</v>
      </c>
      <c r="CQ28" s="44">
        <v>18</v>
      </c>
      <c r="CR28" s="8">
        <v>15</v>
      </c>
      <c r="CS28" s="7">
        <v>14</v>
      </c>
      <c r="CT28" s="7">
        <v>15</v>
      </c>
      <c r="CU28" s="44">
        <v>19</v>
      </c>
      <c r="CV28" s="8">
        <v>19</v>
      </c>
      <c r="CW28" s="8">
        <v>16</v>
      </c>
      <c r="CX28" s="7">
        <v>16</v>
      </c>
      <c r="CY28" s="44">
        <v>15</v>
      </c>
      <c r="CZ28" s="8">
        <v>11</v>
      </c>
      <c r="DA28" s="8">
        <v>16</v>
      </c>
      <c r="DB28" s="7">
        <v>22</v>
      </c>
      <c r="DC28" s="44">
        <v>25</v>
      </c>
      <c r="DD28" s="8">
        <v>26</v>
      </c>
      <c r="DE28" s="8">
        <v>25</v>
      </c>
      <c r="DF28" s="8">
        <v>26</v>
      </c>
      <c r="DG28" s="7">
        <v>18</v>
      </c>
      <c r="DH28" s="44">
        <v>17</v>
      </c>
      <c r="DI28" s="8">
        <v>27</v>
      </c>
      <c r="DJ28" s="8">
        <v>27</v>
      </c>
      <c r="DK28" s="7">
        <v>26</v>
      </c>
      <c r="DL28" s="44">
        <v>28</v>
      </c>
      <c r="DM28" s="8">
        <v>28</v>
      </c>
      <c r="DN28" s="8">
        <v>27</v>
      </c>
      <c r="DO28" s="7">
        <v>20</v>
      </c>
      <c r="DP28" s="44">
        <v>19</v>
      </c>
      <c r="DQ28" s="8">
        <v>21</v>
      </c>
      <c r="DR28" s="8">
        <v>21</v>
      </c>
      <c r="DS28" s="8">
        <v>21</v>
      </c>
      <c r="DT28" s="7">
        <v>21</v>
      </c>
      <c r="DU28" s="44">
        <v>13</v>
      </c>
      <c r="DV28" s="8">
        <v>14</v>
      </c>
      <c r="DW28" s="8">
        <v>14</v>
      </c>
      <c r="DX28" s="7">
        <v>13</v>
      </c>
      <c r="DY28" s="44">
        <v>10</v>
      </c>
      <c r="DZ28" s="8">
        <v>13</v>
      </c>
      <c r="EA28" s="8">
        <v>19</v>
      </c>
      <c r="EB28" s="8">
        <v>24</v>
      </c>
      <c r="EC28" s="7">
        <v>28</v>
      </c>
      <c r="ED28" s="44">
        <v>27</v>
      </c>
      <c r="EE28" s="8">
        <v>23</v>
      </c>
      <c r="EF28" s="8">
        <v>23</v>
      </c>
      <c r="EG28" s="7">
        <v>25</v>
      </c>
      <c r="EH28" s="44">
        <v>21</v>
      </c>
      <c r="EI28" s="8">
        <v>24</v>
      </c>
      <c r="EJ28" s="8">
        <v>15</v>
      </c>
      <c r="EK28" s="7">
        <v>15</v>
      </c>
      <c r="EL28" s="44">
        <v>16</v>
      </c>
      <c r="EM28" s="8">
        <v>19</v>
      </c>
      <c r="EN28" s="8"/>
      <c r="EO28" s="8">
        <v>22</v>
      </c>
      <c r="EP28" s="7">
        <v>20</v>
      </c>
      <c r="EQ28" s="44">
        <v>15</v>
      </c>
      <c r="ER28" s="8">
        <v>18</v>
      </c>
      <c r="ES28" s="8">
        <v>15</v>
      </c>
      <c r="ET28" s="7">
        <v>11</v>
      </c>
      <c r="EU28" s="44">
        <v>11</v>
      </c>
      <c r="EV28" s="8">
        <v>15</v>
      </c>
      <c r="EW28" s="8">
        <v>15</v>
      </c>
      <c r="EX28" s="7">
        <v>16</v>
      </c>
      <c r="EY28" s="44">
        <v>18</v>
      </c>
      <c r="EZ28" s="8">
        <v>19</v>
      </c>
      <c r="FA28" s="8">
        <v>18</v>
      </c>
      <c r="FB28" s="7">
        <v>18</v>
      </c>
      <c r="FC28" s="44">
        <v>19</v>
      </c>
      <c r="FD28" s="8">
        <v>21</v>
      </c>
      <c r="FE28" s="8">
        <v>21</v>
      </c>
      <c r="FF28" s="8">
        <v>21</v>
      </c>
      <c r="FG28" s="7">
        <v>20</v>
      </c>
      <c r="FH28" s="44">
        <v>18</v>
      </c>
      <c r="FI28" s="8">
        <v>14</v>
      </c>
      <c r="FJ28" s="8">
        <v>15</v>
      </c>
      <c r="FK28" s="7">
        <v>15</v>
      </c>
      <c r="FL28" s="44">
        <v>19</v>
      </c>
      <c r="FM28" s="8">
        <v>19</v>
      </c>
      <c r="FN28" s="8">
        <v>16</v>
      </c>
      <c r="FO28" s="8">
        <v>17</v>
      </c>
      <c r="FP28" s="7">
        <v>15</v>
      </c>
      <c r="FQ28" s="44">
        <v>20</v>
      </c>
      <c r="FR28" s="8">
        <v>20</v>
      </c>
      <c r="FS28" s="8">
        <v>27</v>
      </c>
      <c r="FT28" s="7">
        <v>29</v>
      </c>
      <c r="FU28" s="44" t="s">
        <v>39</v>
      </c>
      <c r="FV28" s="8"/>
      <c r="FW28" s="8"/>
    </row>
    <row r="29" spans="1:179" ht="12.75" customHeight="1">
      <c r="A29" s="50"/>
      <c r="B29" s="7" t="s">
        <v>19</v>
      </c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44"/>
      <c r="BH29" s="8"/>
      <c r="BI29" s="8"/>
      <c r="BJ29" s="8"/>
      <c r="BK29" s="44">
        <v>1</v>
      </c>
      <c r="BL29" s="8">
        <v>1</v>
      </c>
      <c r="BM29" s="8">
        <v>1</v>
      </c>
      <c r="BN29" s="8">
        <v>1</v>
      </c>
      <c r="BO29" s="44">
        <v>1</v>
      </c>
      <c r="BP29" s="8">
        <v>1</v>
      </c>
      <c r="BQ29" s="8">
        <v>1</v>
      </c>
      <c r="BR29" s="8">
        <v>1</v>
      </c>
      <c r="BS29" s="7">
        <v>1</v>
      </c>
      <c r="BT29" s="44">
        <v>1</v>
      </c>
      <c r="BU29" s="8">
        <v>0</v>
      </c>
      <c r="BV29" s="8">
        <v>0</v>
      </c>
      <c r="BW29" s="8">
        <v>0</v>
      </c>
      <c r="BX29" s="44">
        <v>0</v>
      </c>
      <c r="BY29" s="8">
        <v>0</v>
      </c>
      <c r="BZ29" s="8">
        <v>0</v>
      </c>
      <c r="CA29" s="8">
        <v>0</v>
      </c>
      <c r="CB29" s="44">
        <v>2</v>
      </c>
      <c r="CC29" s="8">
        <v>1</v>
      </c>
      <c r="CD29" s="8">
        <v>1</v>
      </c>
      <c r="CE29" s="8">
        <v>1</v>
      </c>
      <c r="CF29" s="8">
        <v>1</v>
      </c>
      <c r="CG29" s="44">
        <v>2</v>
      </c>
      <c r="CH29" s="8">
        <v>2</v>
      </c>
      <c r="CI29" s="8">
        <v>2</v>
      </c>
      <c r="CJ29" s="8">
        <v>3</v>
      </c>
      <c r="CK29" s="8">
        <v>3</v>
      </c>
      <c r="CL29" s="44">
        <v>3</v>
      </c>
      <c r="CM29" s="8">
        <v>2</v>
      </c>
      <c r="CN29" s="8">
        <v>2</v>
      </c>
      <c r="CO29" s="7">
        <v>1</v>
      </c>
      <c r="CP29" s="7">
        <v>1</v>
      </c>
      <c r="CQ29" s="44">
        <v>1</v>
      </c>
      <c r="CR29" s="8">
        <v>1</v>
      </c>
      <c r="CS29" s="7">
        <v>1</v>
      </c>
      <c r="CT29" s="7">
        <v>1</v>
      </c>
      <c r="CU29" s="44">
        <v>1</v>
      </c>
      <c r="CV29" s="8">
        <v>1</v>
      </c>
      <c r="CW29" s="8">
        <v>0</v>
      </c>
      <c r="CX29" s="7">
        <v>2</v>
      </c>
      <c r="CY29" s="44">
        <v>0</v>
      </c>
      <c r="CZ29" s="8">
        <v>2</v>
      </c>
      <c r="DA29" s="8">
        <v>1</v>
      </c>
      <c r="DB29" s="7">
        <v>1</v>
      </c>
      <c r="DC29" s="44">
        <v>1</v>
      </c>
      <c r="DD29" s="8">
        <v>2</v>
      </c>
      <c r="DE29" s="8">
        <v>2</v>
      </c>
      <c r="DF29" s="8">
        <v>2</v>
      </c>
      <c r="DG29" s="7">
        <v>2</v>
      </c>
      <c r="DH29" s="44">
        <v>2</v>
      </c>
      <c r="DI29" s="8">
        <v>3</v>
      </c>
      <c r="DJ29" s="8">
        <v>2</v>
      </c>
      <c r="DK29" s="7">
        <v>2</v>
      </c>
      <c r="DL29" s="44">
        <v>2</v>
      </c>
      <c r="DM29" s="8">
        <v>0</v>
      </c>
      <c r="DN29" s="8">
        <v>0</v>
      </c>
      <c r="DO29" s="7">
        <v>0</v>
      </c>
      <c r="DP29" s="44">
        <v>0</v>
      </c>
      <c r="DQ29" s="8">
        <v>1</v>
      </c>
      <c r="DR29" s="8">
        <v>1</v>
      </c>
      <c r="DS29" s="8">
        <v>1</v>
      </c>
      <c r="DT29" s="7">
        <v>1</v>
      </c>
      <c r="DU29" s="44">
        <v>2</v>
      </c>
      <c r="DV29" s="8">
        <v>2</v>
      </c>
      <c r="DW29" s="8">
        <v>2</v>
      </c>
      <c r="DX29" s="7">
        <v>3</v>
      </c>
      <c r="DY29" s="44">
        <v>8</v>
      </c>
      <c r="DZ29" s="8">
        <v>8</v>
      </c>
      <c r="EA29" s="8">
        <v>8</v>
      </c>
      <c r="EB29" s="8">
        <v>6</v>
      </c>
      <c r="EC29" s="7">
        <v>5</v>
      </c>
      <c r="ED29" s="44">
        <v>6</v>
      </c>
      <c r="EE29" s="8">
        <v>7</v>
      </c>
      <c r="EF29" s="8">
        <v>6</v>
      </c>
      <c r="EG29" s="7">
        <v>6</v>
      </c>
      <c r="EH29" s="44">
        <v>6</v>
      </c>
      <c r="EI29" s="8">
        <v>7</v>
      </c>
      <c r="EJ29" s="8">
        <v>7</v>
      </c>
      <c r="EK29" s="7">
        <v>4</v>
      </c>
      <c r="EL29" s="44">
        <v>4</v>
      </c>
      <c r="EM29" s="8">
        <v>4</v>
      </c>
      <c r="EN29" s="8"/>
      <c r="EO29" s="8">
        <v>4</v>
      </c>
      <c r="EP29" s="7">
        <v>5</v>
      </c>
      <c r="EQ29" s="44">
        <v>8</v>
      </c>
      <c r="ER29" s="8">
        <v>8</v>
      </c>
      <c r="ES29" s="8">
        <v>8</v>
      </c>
      <c r="ET29" s="7">
        <v>7</v>
      </c>
      <c r="EU29" s="44">
        <v>6</v>
      </c>
      <c r="EV29" s="8">
        <v>7</v>
      </c>
      <c r="EW29" s="8">
        <v>11</v>
      </c>
      <c r="EX29" s="7">
        <v>7</v>
      </c>
      <c r="EY29" s="44">
        <v>7</v>
      </c>
      <c r="EZ29" s="8">
        <v>8</v>
      </c>
      <c r="FA29" s="8">
        <v>8</v>
      </c>
      <c r="FB29" s="7">
        <v>7</v>
      </c>
      <c r="FC29" s="44">
        <v>7</v>
      </c>
      <c r="FD29" s="8">
        <v>7</v>
      </c>
      <c r="FE29" s="8">
        <v>5</v>
      </c>
      <c r="FF29" s="8">
        <v>5</v>
      </c>
      <c r="FG29" s="7">
        <v>3</v>
      </c>
      <c r="FH29" s="44">
        <v>9</v>
      </c>
      <c r="FI29" s="8">
        <v>10</v>
      </c>
      <c r="FJ29" s="8">
        <v>8</v>
      </c>
      <c r="FK29" s="7">
        <v>7</v>
      </c>
      <c r="FL29" s="44">
        <v>7</v>
      </c>
      <c r="FM29" s="8">
        <v>4</v>
      </c>
      <c r="FN29" s="8">
        <v>3</v>
      </c>
      <c r="FO29" s="8">
        <v>2</v>
      </c>
      <c r="FP29" s="7">
        <v>3</v>
      </c>
      <c r="FQ29" s="44">
        <v>2</v>
      </c>
      <c r="FR29" s="8">
        <v>3</v>
      </c>
      <c r="FS29" s="8">
        <v>3</v>
      </c>
      <c r="FT29" s="7">
        <v>3</v>
      </c>
      <c r="FU29" s="44"/>
      <c r="FV29" s="8"/>
      <c r="FW29" s="8"/>
    </row>
    <row r="30" spans="1:179" ht="12.75" customHeight="1">
      <c r="A30" s="50"/>
      <c r="B30" s="7" t="s">
        <v>20</v>
      </c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7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7">
        <v>1</v>
      </c>
      <c r="CP30" s="7">
        <v>1</v>
      </c>
      <c r="CQ30" s="8">
        <v>1</v>
      </c>
      <c r="CR30" s="8">
        <v>1</v>
      </c>
      <c r="CS30" s="7">
        <v>0</v>
      </c>
      <c r="CT30" s="7">
        <v>0</v>
      </c>
      <c r="CU30" s="8">
        <v>0</v>
      </c>
      <c r="CV30" s="8">
        <v>0</v>
      </c>
      <c r="CW30" s="8">
        <v>0</v>
      </c>
      <c r="CX30" s="7">
        <v>0</v>
      </c>
      <c r="CY30" s="8">
        <v>0</v>
      </c>
      <c r="CZ30" s="8">
        <v>0</v>
      </c>
      <c r="DA30" s="8">
        <v>0</v>
      </c>
      <c r="DB30" s="7">
        <v>0</v>
      </c>
      <c r="DC30" s="8">
        <v>0</v>
      </c>
      <c r="DD30" s="8">
        <v>0</v>
      </c>
      <c r="DE30" s="8">
        <v>0</v>
      </c>
      <c r="DF30" s="8">
        <v>0</v>
      </c>
      <c r="DG30" s="7">
        <v>0</v>
      </c>
      <c r="DH30" s="8">
        <v>0</v>
      </c>
      <c r="DI30" s="8">
        <v>0</v>
      </c>
      <c r="DJ30" s="8">
        <v>0</v>
      </c>
      <c r="DK30" s="7">
        <v>0</v>
      </c>
      <c r="DL30" s="8">
        <v>0</v>
      </c>
      <c r="DM30" s="8">
        <v>1</v>
      </c>
      <c r="DN30" s="8">
        <v>0</v>
      </c>
      <c r="DO30" s="7">
        <v>0</v>
      </c>
      <c r="DP30" s="8">
        <v>0</v>
      </c>
      <c r="DQ30" s="8">
        <v>0</v>
      </c>
      <c r="DR30" s="8">
        <v>0</v>
      </c>
      <c r="DS30" s="8">
        <v>0</v>
      </c>
      <c r="DT30" s="7">
        <v>0</v>
      </c>
      <c r="DU30" s="8">
        <v>0</v>
      </c>
      <c r="DV30" s="8">
        <v>0</v>
      </c>
      <c r="DW30" s="8">
        <v>1</v>
      </c>
      <c r="DX30" s="7">
        <v>0</v>
      </c>
      <c r="DY30" s="8">
        <v>1</v>
      </c>
      <c r="DZ30" s="8">
        <v>1</v>
      </c>
      <c r="EA30" s="8">
        <v>1</v>
      </c>
      <c r="EB30" s="8">
        <v>0</v>
      </c>
      <c r="EC30" s="7">
        <v>0</v>
      </c>
      <c r="ED30" s="8">
        <v>0</v>
      </c>
      <c r="EE30" s="8">
        <v>2</v>
      </c>
      <c r="EF30" s="8">
        <v>1</v>
      </c>
      <c r="EG30" s="7">
        <v>1</v>
      </c>
      <c r="EH30" s="8">
        <v>1</v>
      </c>
      <c r="EI30" s="8">
        <v>1</v>
      </c>
      <c r="EJ30" s="8">
        <v>1</v>
      </c>
      <c r="EK30" s="7">
        <v>1</v>
      </c>
      <c r="EL30" s="8">
        <v>1</v>
      </c>
      <c r="EM30" s="8">
        <v>1</v>
      </c>
      <c r="EN30" s="8"/>
      <c r="EO30" s="8">
        <v>0</v>
      </c>
      <c r="EP30" s="7">
        <v>0</v>
      </c>
      <c r="EQ30" s="8">
        <v>0</v>
      </c>
      <c r="ER30" s="8">
        <v>0</v>
      </c>
      <c r="ES30" s="8">
        <v>0</v>
      </c>
      <c r="ET30" s="7">
        <v>0</v>
      </c>
      <c r="EU30" s="8">
        <v>0</v>
      </c>
      <c r="EV30" s="8">
        <v>0</v>
      </c>
      <c r="EW30" s="8">
        <v>0</v>
      </c>
      <c r="EX30" s="7">
        <v>0</v>
      </c>
      <c r="EY30" s="8">
        <v>0</v>
      </c>
      <c r="EZ30" s="8">
        <v>0</v>
      </c>
      <c r="FA30" s="8">
        <v>0</v>
      </c>
      <c r="FB30" s="7">
        <v>0</v>
      </c>
      <c r="FC30" s="8">
        <v>0</v>
      </c>
      <c r="FD30" s="8">
        <v>0</v>
      </c>
      <c r="FE30" s="8">
        <v>0</v>
      </c>
      <c r="FF30" s="8">
        <v>4</v>
      </c>
      <c r="FG30" s="7">
        <v>1</v>
      </c>
      <c r="FH30" s="8">
        <v>1</v>
      </c>
      <c r="FI30" s="8">
        <v>3</v>
      </c>
      <c r="FJ30" s="8">
        <v>3</v>
      </c>
      <c r="FK30" s="7">
        <v>3</v>
      </c>
      <c r="FL30" s="8">
        <v>2</v>
      </c>
      <c r="FM30" s="8">
        <v>1</v>
      </c>
      <c r="FN30" s="8">
        <v>0</v>
      </c>
      <c r="FO30" s="8">
        <v>0</v>
      </c>
      <c r="FP30" s="7">
        <v>0</v>
      </c>
      <c r="FQ30" s="8">
        <v>1</v>
      </c>
      <c r="FR30" s="8">
        <v>1</v>
      </c>
      <c r="FS30" s="8">
        <v>1</v>
      </c>
      <c r="FT30" s="7">
        <v>1</v>
      </c>
      <c r="FU30" s="8"/>
      <c r="FV30" s="8"/>
      <c r="FW30" s="8"/>
    </row>
    <row r="31" spans="1:179" ht="12.75" customHeight="1">
      <c r="A31" s="50"/>
      <c r="B31" s="46" t="s">
        <v>21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6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2</v>
      </c>
      <c r="CC31" s="47">
        <v>0</v>
      </c>
      <c r="CD31" s="47">
        <v>0</v>
      </c>
      <c r="CE31" s="47">
        <v>1</v>
      </c>
      <c r="CF31" s="47">
        <v>0</v>
      </c>
      <c r="CG31" s="47">
        <v>2</v>
      </c>
      <c r="CH31" s="47">
        <v>0</v>
      </c>
      <c r="CI31" s="47">
        <v>1</v>
      </c>
      <c r="CJ31" s="47">
        <v>2</v>
      </c>
      <c r="CK31" s="47">
        <v>0</v>
      </c>
      <c r="CL31" s="47">
        <v>1</v>
      </c>
      <c r="CM31" s="47">
        <v>4</v>
      </c>
      <c r="CN31" s="47">
        <v>1</v>
      </c>
      <c r="CO31" s="46">
        <v>0</v>
      </c>
      <c r="CP31" s="46">
        <v>0</v>
      </c>
      <c r="CQ31" s="47">
        <v>0</v>
      </c>
      <c r="CR31" s="47">
        <v>0</v>
      </c>
      <c r="CS31" s="46">
        <v>0</v>
      </c>
      <c r="CT31" s="46">
        <v>0</v>
      </c>
      <c r="CU31" s="47">
        <v>0</v>
      </c>
      <c r="CV31" s="47">
        <v>0</v>
      </c>
      <c r="CW31" s="47">
        <v>0</v>
      </c>
      <c r="CX31" s="46">
        <v>0</v>
      </c>
      <c r="CY31" s="47">
        <v>0</v>
      </c>
      <c r="CZ31" s="47">
        <v>1</v>
      </c>
      <c r="DA31" s="47">
        <v>0</v>
      </c>
      <c r="DB31" s="46">
        <v>0</v>
      </c>
      <c r="DC31" s="47">
        <v>0</v>
      </c>
      <c r="DD31" s="47">
        <v>0</v>
      </c>
      <c r="DE31" s="47">
        <v>1</v>
      </c>
      <c r="DF31" s="47">
        <v>0</v>
      </c>
      <c r="DG31" s="46">
        <v>1</v>
      </c>
      <c r="DH31" s="47">
        <v>3</v>
      </c>
      <c r="DI31" s="47">
        <v>2</v>
      </c>
      <c r="DJ31" s="47">
        <v>1</v>
      </c>
      <c r="DK31" s="46">
        <v>5</v>
      </c>
      <c r="DL31" s="47">
        <v>0</v>
      </c>
      <c r="DM31" s="47">
        <v>1</v>
      </c>
      <c r="DN31" s="47">
        <v>2</v>
      </c>
      <c r="DO31" s="46">
        <v>0</v>
      </c>
      <c r="DP31" s="47">
        <v>0</v>
      </c>
      <c r="DQ31" s="47">
        <v>1</v>
      </c>
      <c r="DR31" s="47">
        <v>0</v>
      </c>
      <c r="DS31" s="47">
        <v>0</v>
      </c>
      <c r="DT31" s="46">
        <v>0</v>
      </c>
      <c r="DU31" s="47">
        <v>1</v>
      </c>
      <c r="DV31" s="47">
        <v>2</v>
      </c>
      <c r="DW31" s="47">
        <v>0</v>
      </c>
      <c r="DX31" s="46">
        <v>1</v>
      </c>
      <c r="DY31" s="47">
        <v>0</v>
      </c>
      <c r="DZ31" s="47">
        <v>0</v>
      </c>
      <c r="EA31" s="47">
        <v>0</v>
      </c>
      <c r="EB31" s="47">
        <v>0</v>
      </c>
      <c r="EC31" s="46">
        <v>0</v>
      </c>
      <c r="ED31" s="47">
        <v>1</v>
      </c>
      <c r="EE31" s="47">
        <v>0</v>
      </c>
      <c r="EF31" s="47">
        <v>0</v>
      </c>
      <c r="EG31" s="46">
        <v>0</v>
      </c>
      <c r="EH31" s="47">
        <v>3</v>
      </c>
      <c r="EI31" s="47">
        <v>0</v>
      </c>
      <c r="EJ31" s="47">
        <v>1</v>
      </c>
      <c r="EK31" s="46">
        <v>0</v>
      </c>
      <c r="EL31" s="47">
        <v>0</v>
      </c>
      <c r="EM31" s="47">
        <v>0</v>
      </c>
      <c r="EN31" s="47"/>
      <c r="EO31" s="47">
        <v>0</v>
      </c>
      <c r="EP31" s="46">
        <v>1</v>
      </c>
      <c r="EQ31" s="47">
        <v>1</v>
      </c>
      <c r="ER31" s="47">
        <v>0</v>
      </c>
      <c r="ES31" s="47">
        <v>2</v>
      </c>
      <c r="ET31" s="46">
        <v>0</v>
      </c>
      <c r="EU31" s="47">
        <v>0</v>
      </c>
      <c r="EV31" s="47">
        <v>0</v>
      </c>
      <c r="EW31" s="47">
        <v>0</v>
      </c>
      <c r="EX31" s="46">
        <v>2</v>
      </c>
      <c r="EY31" s="47">
        <v>1</v>
      </c>
      <c r="EZ31" s="47">
        <v>1</v>
      </c>
      <c r="FA31" s="47">
        <v>1</v>
      </c>
      <c r="FB31" s="46">
        <v>0</v>
      </c>
      <c r="FC31" s="47">
        <v>0</v>
      </c>
      <c r="FD31" s="47">
        <v>1</v>
      </c>
      <c r="FE31" s="47">
        <v>1</v>
      </c>
      <c r="FF31" s="47">
        <v>0</v>
      </c>
      <c r="FG31" s="46">
        <v>3</v>
      </c>
      <c r="FH31" s="47">
        <v>0</v>
      </c>
      <c r="FI31" s="47">
        <v>1</v>
      </c>
      <c r="FJ31" s="47">
        <v>3</v>
      </c>
      <c r="FK31" s="46">
        <v>0</v>
      </c>
      <c r="FL31" s="47">
        <v>0</v>
      </c>
      <c r="FM31" s="47">
        <v>0</v>
      </c>
      <c r="FN31" s="47">
        <v>0</v>
      </c>
      <c r="FO31" s="47">
        <v>0</v>
      </c>
      <c r="FP31" s="46">
        <v>0</v>
      </c>
      <c r="FQ31" s="47">
        <v>0</v>
      </c>
      <c r="FR31" s="47">
        <v>0</v>
      </c>
      <c r="FS31" s="47">
        <v>3</v>
      </c>
      <c r="FT31" s="46">
        <v>3</v>
      </c>
      <c r="FU31" s="47"/>
      <c r="FV31" s="47"/>
      <c r="FW31" s="47"/>
    </row>
    <row r="32" spans="1:179" ht="12.75" customHeight="1">
      <c r="A32" s="50"/>
      <c r="B32" s="7" t="s">
        <v>22</v>
      </c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>
        <v>1</v>
      </c>
      <c r="BL32" s="8">
        <v>1</v>
      </c>
      <c r="BM32" s="8">
        <v>0</v>
      </c>
      <c r="BN32" s="8">
        <v>4</v>
      </c>
      <c r="BO32" s="8">
        <v>0</v>
      </c>
      <c r="BP32" s="8">
        <v>0</v>
      </c>
      <c r="BQ32" s="8">
        <v>0</v>
      </c>
      <c r="BR32" s="8">
        <v>0</v>
      </c>
      <c r="BS32" s="7">
        <v>0</v>
      </c>
      <c r="BT32" s="8">
        <v>0</v>
      </c>
      <c r="BU32" s="8">
        <v>13</v>
      </c>
      <c r="BV32" s="8">
        <v>0</v>
      </c>
      <c r="BW32" s="8">
        <v>0</v>
      </c>
      <c r="BX32" s="8">
        <v>0</v>
      </c>
      <c r="BY32" s="8">
        <v>0</v>
      </c>
      <c r="BZ32" s="8">
        <v>1</v>
      </c>
      <c r="CA32" s="8">
        <v>0</v>
      </c>
      <c r="CB32" s="8">
        <v>3</v>
      </c>
      <c r="CC32" s="8">
        <v>1</v>
      </c>
      <c r="CD32" s="8">
        <v>1</v>
      </c>
      <c r="CE32" s="8">
        <v>0</v>
      </c>
      <c r="CF32" s="8">
        <v>1</v>
      </c>
      <c r="CG32" s="8">
        <v>0</v>
      </c>
      <c r="CH32" s="8">
        <v>1</v>
      </c>
      <c r="CI32" s="8">
        <v>0</v>
      </c>
      <c r="CJ32" s="8">
        <v>0</v>
      </c>
      <c r="CK32" s="8">
        <v>0</v>
      </c>
      <c r="CL32" s="8">
        <v>0</v>
      </c>
      <c r="CM32" s="8">
        <v>1</v>
      </c>
      <c r="CN32" s="8">
        <v>0</v>
      </c>
      <c r="CO32" s="7">
        <v>2</v>
      </c>
      <c r="CP32" s="7">
        <v>1</v>
      </c>
      <c r="CQ32" s="8">
        <v>0</v>
      </c>
      <c r="CR32" s="8">
        <v>0</v>
      </c>
      <c r="CS32" s="7">
        <v>5</v>
      </c>
      <c r="CT32" s="7">
        <v>0</v>
      </c>
      <c r="CU32" s="8">
        <v>0</v>
      </c>
      <c r="CV32" s="8">
        <v>0</v>
      </c>
      <c r="CW32" s="8">
        <v>5</v>
      </c>
      <c r="CX32" s="7">
        <v>0</v>
      </c>
      <c r="CY32" s="8">
        <v>0</v>
      </c>
      <c r="CZ32" s="8">
        <v>5</v>
      </c>
      <c r="DA32" s="8">
        <v>2</v>
      </c>
      <c r="DB32" s="7">
        <v>1</v>
      </c>
      <c r="DC32" s="8">
        <v>2</v>
      </c>
      <c r="DD32" s="8">
        <v>0</v>
      </c>
      <c r="DE32" s="8">
        <v>1</v>
      </c>
      <c r="DF32" s="8">
        <v>0</v>
      </c>
      <c r="DG32" s="7">
        <v>12</v>
      </c>
      <c r="DH32" s="8">
        <v>0</v>
      </c>
      <c r="DI32" s="8">
        <v>0</v>
      </c>
      <c r="DJ32" s="8">
        <v>1</v>
      </c>
      <c r="DK32" s="7">
        <v>0</v>
      </c>
      <c r="DL32" s="8">
        <v>2</v>
      </c>
      <c r="DM32" s="8">
        <v>0</v>
      </c>
      <c r="DN32" s="8">
        <v>1</v>
      </c>
      <c r="DO32" s="7">
        <v>12</v>
      </c>
      <c r="DP32" s="8">
        <v>1</v>
      </c>
      <c r="DQ32" s="8">
        <v>1</v>
      </c>
      <c r="DR32" s="8">
        <v>2</v>
      </c>
      <c r="DS32" s="8">
        <v>0</v>
      </c>
      <c r="DT32" s="7">
        <v>0</v>
      </c>
      <c r="DU32" s="8">
        <v>4</v>
      </c>
      <c r="DV32" s="8">
        <v>0</v>
      </c>
      <c r="DW32" s="8">
        <v>3</v>
      </c>
      <c r="DX32" s="7">
        <v>3</v>
      </c>
      <c r="DY32" s="8">
        <v>0</v>
      </c>
      <c r="DZ32" s="8">
        <v>0</v>
      </c>
      <c r="EA32" s="8">
        <v>2</v>
      </c>
      <c r="EB32" s="8">
        <v>1</v>
      </c>
      <c r="EC32" s="7">
        <v>0</v>
      </c>
      <c r="ED32" s="8">
        <v>2</v>
      </c>
      <c r="EE32" s="8">
        <v>0</v>
      </c>
      <c r="EF32" s="8">
        <v>1</v>
      </c>
      <c r="EG32" s="7">
        <v>0</v>
      </c>
      <c r="EH32" s="8">
        <v>4</v>
      </c>
      <c r="EI32" s="8">
        <v>5</v>
      </c>
      <c r="EJ32" s="8">
        <v>8</v>
      </c>
      <c r="EK32" s="7">
        <v>4</v>
      </c>
      <c r="EL32" s="8">
        <v>1</v>
      </c>
      <c r="EM32" s="8">
        <v>0</v>
      </c>
      <c r="EN32" s="8"/>
      <c r="EO32" s="8">
        <v>0</v>
      </c>
      <c r="EP32" s="7">
        <v>4</v>
      </c>
      <c r="EQ32" s="8">
        <v>0</v>
      </c>
      <c r="ER32" s="8">
        <v>0</v>
      </c>
      <c r="ES32" s="8">
        <v>0</v>
      </c>
      <c r="ET32" s="7">
        <v>5</v>
      </c>
      <c r="EU32" s="8">
        <v>0</v>
      </c>
      <c r="EV32" s="8">
        <v>0</v>
      </c>
      <c r="EW32" s="8">
        <v>0</v>
      </c>
      <c r="EX32" s="7">
        <v>11</v>
      </c>
      <c r="EY32" s="8">
        <v>1</v>
      </c>
      <c r="EZ32" s="8">
        <v>1</v>
      </c>
      <c r="FA32" s="8">
        <v>0</v>
      </c>
      <c r="FB32" s="7">
        <v>0</v>
      </c>
      <c r="FC32" s="8">
        <v>0</v>
      </c>
      <c r="FD32" s="8">
        <v>3</v>
      </c>
      <c r="FE32" s="8">
        <v>1</v>
      </c>
      <c r="FF32" s="8">
        <v>3</v>
      </c>
      <c r="FG32" s="7">
        <v>0</v>
      </c>
      <c r="FH32" s="8">
        <v>2</v>
      </c>
      <c r="FI32" s="8">
        <v>0</v>
      </c>
      <c r="FJ32" s="8">
        <v>1</v>
      </c>
      <c r="FK32" s="7">
        <v>1</v>
      </c>
      <c r="FL32" s="8">
        <v>1</v>
      </c>
      <c r="FM32" s="8">
        <v>0</v>
      </c>
      <c r="FN32" s="8">
        <v>1</v>
      </c>
      <c r="FO32" s="8">
        <v>0</v>
      </c>
      <c r="FP32" s="7">
        <v>6</v>
      </c>
      <c r="FQ32" s="8">
        <v>0</v>
      </c>
      <c r="FR32" s="8">
        <v>1</v>
      </c>
      <c r="FS32" s="8">
        <v>1</v>
      </c>
      <c r="FT32" s="7">
        <v>0</v>
      </c>
      <c r="FU32" s="8"/>
      <c r="FV32" s="8"/>
      <c r="FW32" s="8"/>
    </row>
    <row r="33" spans="1:179" s="4" customFormat="1" ht="12.75" customHeight="1">
      <c r="A33" s="51"/>
      <c r="B33" s="9" t="s">
        <v>14</v>
      </c>
      <c r="C33" s="9"/>
      <c r="D33" s="9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>
        <v>21</v>
      </c>
      <c r="BL33" s="10">
        <v>23</v>
      </c>
      <c r="BM33" s="10">
        <v>20</v>
      </c>
      <c r="BN33" s="10">
        <v>20</v>
      </c>
      <c r="BO33" s="10">
        <v>16</v>
      </c>
      <c r="BP33" s="10">
        <v>16</v>
      </c>
      <c r="BQ33" s="10">
        <v>16</v>
      </c>
      <c r="BR33" s="10">
        <v>16</v>
      </c>
      <c r="BS33" s="9">
        <v>16</v>
      </c>
      <c r="BT33" s="10">
        <v>16</v>
      </c>
      <c r="BU33" s="10">
        <v>16</v>
      </c>
      <c r="BV33" s="10">
        <v>3</v>
      </c>
      <c r="BW33" s="10">
        <v>3</v>
      </c>
      <c r="BX33" s="10">
        <v>2</v>
      </c>
      <c r="BY33" s="10">
        <v>6</v>
      </c>
      <c r="BZ33" s="10">
        <v>7</v>
      </c>
      <c r="CA33" s="10">
        <v>8</v>
      </c>
      <c r="CB33" s="10">
        <v>12</v>
      </c>
      <c r="CC33" s="10">
        <v>13</v>
      </c>
      <c r="CD33" s="10">
        <v>12</v>
      </c>
      <c r="CE33" s="10">
        <v>11</v>
      </c>
      <c r="CF33" s="10">
        <v>13</v>
      </c>
      <c r="CG33" s="10">
        <v>16</v>
      </c>
      <c r="CH33" s="10">
        <v>15</v>
      </c>
      <c r="CI33" s="10">
        <v>19</v>
      </c>
      <c r="CJ33" s="10">
        <v>19</v>
      </c>
      <c r="CK33" s="10">
        <v>19</v>
      </c>
      <c r="CL33" s="10">
        <v>22</v>
      </c>
      <c r="CM33" s="10">
        <v>23</v>
      </c>
      <c r="CN33" s="10">
        <v>17</v>
      </c>
      <c r="CO33" s="9">
        <v>16</v>
      </c>
      <c r="CP33" s="9">
        <v>16</v>
      </c>
      <c r="CQ33" s="10">
        <v>20</v>
      </c>
      <c r="CR33" s="10">
        <v>20</v>
      </c>
      <c r="CS33" s="9">
        <v>20</v>
      </c>
      <c r="CT33" s="9">
        <v>18</v>
      </c>
      <c r="CU33" s="10">
        <v>21</v>
      </c>
      <c r="CV33" s="10">
        <v>21</v>
      </c>
      <c r="CW33" s="10">
        <v>24</v>
      </c>
      <c r="CX33" s="9">
        <v>19</v>
      </c>
      <c r="CY33" s="10">
        <v>19</v>
      </c>
      <c r="CZ33" s="10">
        <v>24</v>
      </c>
      <c r="DA33" s="10">
        <v>31</v>
      </c>
      <c r="DB33" s="9">
        <v>35</v>
      </c>
      <c r="DC33" s="10">
        <v>33</v>
      </c>
      <c r="DD33" s="10">
        <v>34</v>
      </c>
      <c r="DE33" s="10">
        <v>34</v>
      </c>
      <c r="DF33" s="10">
        <v>35</v>
      </c>
      <c r="DG33" s="9">
        <v>39</v>
      </c>
      <c r="DH33" s="10">
        <v>32</v>
      </c>
      <c r="DI33" s="10">
        <v>33</v>
      </c>
      <c r="DJ33" s="10">
        <v>37</v>
      </c>
      <c r="DK33" s="9">
        <v>43</v>
      </c>
      <c r="DL33" s="10">
        <v>35</v>
      </c>
      <c r="DM33" s="10">
        <v>35</v>
      </c>
      <c r="DN33" s="10">
        <v>40</v>
      </c>
      <c r="DO33" s="9">
        <v>38</v>
      </c>
      <c r="DP33" s="10">
        <v>27</v>
      </c>
      <c r="DQ33" s="10">
        <v>25</v>
      </c>
      <c r="DR33" s="10">
        <v>29</v>
      </c>
      <c r="DS33" s="10">
        <v>24</v>
      </c>
      <c r="DT33" s="9">
        <v>27</v>
      </c>
      <c r="DU33" s="10">
        <v>25</v>
      </c>
      <c r="DV33" s="10">
        <v>28</v>
      </c>
      <c r="DW33" s="10">
        <v>28</v>
      </c>
      <c r="DX33" s="9">
        <v>27</v>
      </c>
      <c r="DY33" s="10">
        <v>27</v>
      </c>
      <c r="DZ33" s="10">
        <v>29</v>
      </c>
      <c r="EA33" s="10">
        <v>32</v>
      </c>
      <c r="EB33" s="10">
        <v>37</v>
      </c>
      <c r="EC33" s="9">
        <v>36</v>
      </c>
      <c r="ED33" s="10">
        <v>42</v>
      </c>
      <c r="EE33" s="10">
        <v>36</v>
      </c>
      <c r="EF33" s="10">
        <v>37</v>
      </c>
      <c r="EG33" s="9">
        <v>39</v>
      </c>
      <c r="EH33" s="10">
        <v>44</v>
      </c>
      <c r="EI33" s="10">
        <v>46</v>
      </c>
      <c r="EJ33" s="10">
        <v>44</v>
      </c>
      <c r="EK33" s="9">
        <v>35</v>
      </c>
      <c r="EL33" s="10">
        <v>31</v>
      </c>
      <c r="EM33" s="10">
        <v>30</v>
      </c>
      <c r="EN33" s="10"/>
      <c r="EO33" s="10">
        <v>30</v>
      </c>
      <c r="EP33" s="9">
        <v>30</v>
      </c>
      <c r="EQ33" s="10">
        <v>24</v>
      </c>
      <c r="ER33" s="10">
        <v>26</v>
      </c>
      <c r="ES33" s="10">
        <v>27</v>
      </c>
      <c r="ET33" s="9">
        <v>24</v>
      </c>
      <c r="EU33" s="10">
        <v>21</v>
      </c>
      <c r="EV33" s="10">
        <v>23</v>
      </c>
      <c r="EW33" s="10">
        <v>35</v>
      </c>
      <c r="EX33" s="9">
        <v>43</v>
      </c>
      <c r="EY33" s="10">
        <v>32</v>
      </c>
      <c r="EZ33" s="10">
        <v>31</v>
      </c>
      <c r="FA33" s="10">
        <v>28</v>
      </c>
      <c r="FB33" s="9">
        <v>31</v>
      </c>
      <c r="FC33" s="10">
        <v>32</v>
      </c>
      <c r="FD33" s="10">
        <v>37</v>
      </c>
      <c r="FE33" s="10">
        <v>35</v>
      </c>
      <c r="FF33" s="10">
        <v>41</v>
      </c>
      <c r="FG33" s="9">
        <v>35</v>
      </c>
      <c r="FH33" s="10">
        <v>39</v>
      </c>
      <c r="FI33" s="10">
        <v>38</v>
      </c>
      <c r="FJ33" s="10">
        <v>35</v>
      </c>
      <c r="FK33" s="9">
        <v>31</v>
      </c>
      <c r="FL33" s="10">
        <v>29</v>
      </c>
      <c r="FM33" s="10">
        <v>25</v>
      </c>
      <c r="FN33" s="10">
        <v>27</v>
      </c>
      <c r="FO33" s="10">
        <v>29</v>
      </c>
      <c r="FP33" s="9">
        <v>30</v>
      </c>
      <c r="FQ33" s="10">
        <v>32</v>
      </c>
      <c r="FR33" s="10">
        <v>36</v>
      </c>
      <c r="FS33" s="10">
        <v>41</v>
      </c>
      <c r="FT33" s="9">
        <v>38</v>
      </c>
      <c r="FU33" s="10"/>
      <c r="FV33" s="10"/>
      <c r="FW33" s="10"/>
    </row>
    <row r="34" spans="1:179" s="4" customFormat="1" ht="6" customHeight="1">
      <c r="A34" s="40"/>
      <c r="B34" s="41"/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2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2"/>
      <c r="CP34" s="42"/>
      <c r="CQ34" s="43"/>
      <c r="CR34" s="43"/>
      <c r="CS34" s="42"/>
      <c r="CT34" s="42"/>
      <c r="CU34" s="43"/>
      <c r="CV34" s="43"/>
      <c r="CW34" s="43"/>
      <c r="CX34" s="42"/>
      <c r="CY34" s="43"/>
      <c r="CZ34" s="43"/>
      <c r="DA34" s="43"/>
      <c r="DB34" s="42"/>
      <c r="DC34" s="43"/>
      <c r="DD34" s="43"/>
      <c r="DE34" s="43"/>
      <c r="DF34" s="43"/>
      <c r="DG34" s="42"/>
      <c r="DH34" s="43"/>
      <c r="DI34" s="43"/>
      <c r="DJ34" s="43"/>
      <c r="DK34" s="42"/>
      <c r="DL34" s="43"/>
      <c r="DM34" s="43"/>
      <c r="DN34" s="43"/>
      <c r="DO34" s="42"/>
      <c r="DP34" s="43"/>
      <c r="DQ34" s="43"/>
      <c r="DR34" s="43"/>
      <c r="DS34" s="43"/>
      <c r="DT34" s="42"/>
      <c r="DU34" s="43"/>
      <c r="DV34" s="43"/>
      <c r="DW34" s="43"/>
      <c r="DX34" s="42"/>
      <c r="DY34" s="43"/>
      <c r="DZ34" s="43"/>
      <c r="EA34" s="43"/>
      <c r="EB34" s="43"/>
      <c r="EC34" s="42"/>
      <c r="ED34" s="43"/>
      <c r="EE34" s="43"/>
      <c r="EF34" s="43"/>
      <c r="EG34" s="42"/>
      <c r="EH34" s="43"/>
      <c r="EI34" s="43"/>
      <c r="EJ34" s="43"/>
      <c r="EK34" s="42"/>
      <c r="EL34" s="43"/>
      <c r="EM34" s="43"/>
      <c r="EN34" s="43"/>
      <c r="EO34" s="43"/>
      <c r="EP34" s="42"/>
      <c r="EQ34" s="43"/>
      <c r="ER34" s="43"/>
      <c r="ES34" s="43"/>
      <c r="ET34" s="42"/>
      <c r="EU34" s="43"/>
      <c r="EV34" s="43"/>
      <c r="EW34" s="43"/>
      <c r="EX34" s="42"/>
      <c r="EY34" s="43"/>
      <c r="EZ34" s="43"/>
      <c r="FA34" s="43"/>
      <c r="FB34" s="42"/>
      <c r="FC34" s="43"/>
      <c r="FD34" s="43"/>
      <c r="FE34" s="43"/>
      <c r="FF34" s="43"/>
      <c r="FG34" s="42"/>
      <c r="FH34" s="43"/>
      <c r="FI34" s="43"/>
      <c r="FJ34" s="43"/>
      <c r="FK34" s="42"/>
      <c r="FL34" s="43"/>
      <c r="FM34" s="43"/>
      <c r="FN34" s="43"/>
      <c r="FO34" s="43"/>
      <c r="FP34" s="42"/>
      <c r="FQ34" s="43"/>
      <c r="FR34" s="43"/>
      <c r="FS34" s="43"/>
      <c r="FT34" s="42"/>
      <c r="FU34" s="43"/>
      <c r="FV34" s="43"/>
      <c r="FW34" s="43"/>
    </row>
    <row r="35" spans="1:179" ht="12.75" customHeight="1">
      <c r="A35" s="11"/>
      <c r="B35" s="12" t="s">
        <v>24</v>
      </c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>
        <v>3</v>
      </c>
      <c r="BL35" s="18">
        <v>2</v>
      </c>
      <c r="BM35" s="18">
        <v>2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7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8">
        <v>2</v>
      </c>
      <c r="BZ35" s="18">
        <v>0</v>
      </c>
      <c r="CA35" s="18">
        <v>0</v>
      </c>
      <c r="CB35" s="18">
        <v>0</v>
      </c>
      <c r="CC35" s="18">
        <v>0</v>
      </c>
      <c r="CD35" s="18">
        <v>2</v>
      </c>
      <c r="CE35" s="18">
        <v>3</v>
      </c>
      <c r="CF35" s="18">
        <v>1</v>
      </c>
      <c r="CG35" s="18">
        <v>0</v>
      </c>
      <c r="CH35" s="18">
        <v>1</v>
      </c>
      <c r="CI35" s="18">
        <v>0</v>
      </c>
      <c r="CJ35" s="18">
        <v>3</v>
      </c>
      <c r="CK35" s="18">
        <v>3</v>
      </c>
      <c r="CL35" s="18">
        <v>3</v>
      </c>
      <c r="CM35" s="18">
        <v>2</v>
      </c>
      <c r="CN35" s="18">
        <v>2</v>
      </c>
      <c r="CO35" s="17">
        <v>0</v>
      </c>
      <c r="CP35" s="17">
        <v>0</v>
      </c>
      <c r="CQ35" s="18">
        <v>0</v>
      </c>
      <c r="CR35" s="18">
        <v>0</v>
      </c>
      <c r="CS35" s="17">
        <v>0</v>
      </c>
      <c r="CT35" s="17">
        <v>0</v>
      </c>
      <c r="CU35" s="18">
        <v>0</v>
      </c>
      <c r="CV35" s="18">
        <v>0</v>
      </c>
      <c r="CW35" s="18">
        <v>0</v>
      </c>
      <c r="CX35" s="17">
        <v>0</v>
      </c>
      <c r="CY35" s="18">
        <v>0</v>
      </c>
      <c r="CZ35" s="18">
        <v>0</v>
      </c>
      <c r="DA35" s="18">
        <v>0</v>
      </c>
      <c r="DB35" s="17">
        <v>0</v>
      </c>
      <c r="DC35" s="18">
        <v>0</v>
      </c>
      <c r="DD35" s="18">
        <v>0</v>
      </c>
      <c r="DE35" s="18">
        <v>0</v>
      </c>
      <c r="DF35" s="18">
        <v>0</v>
      </c>
      <c r="DG35" s="17">
        <v>0</v>
      </c>
      <c r="DH35" s="18">
        <v>0</v>
      </c>
      <c r="DI35" s="18">
        <v>0</v>
      </c>
      <c r="DJ35" s="18">
        <v>0</v>
      </c>
      <c r="DK35" s="17">
        <v>0</v>
      </c>
      <c r="DL35" s="18">
        <v>0</v>
      </c>
      <c r="DM35" s="18">
        <v>1</v>
      </c>
      <c r="DN35" s="18">
        <v>0</v>
      </c>
      <c r="DO35" s="17">
        <v>1</v>
      </c>
      <c r="DP35" s="18">
        <v>1</v>
      </c>
      <c r="DQ35" s="18">
        <v>1</v>
      </c>
      <c r="DR35" s="18">
        <v>1</v>
      </c>
      <c r="DS35" s="18">
        <v>0</v>
      </c>
      <c r="DT35" s="17">
        <v>0</v>
      </c>
      <c r="DU35" s="18">
        <v>0</v>
      </c>
      <c r="DV35" s="18">
        <v>0</v>
      </c>
      <c r="DW35" s="18">
        <v>0</v>
      </c>
      <c r="DX35" s="17">
        <v>0</v>
      </c>
      <c r="DY35" s="18">
        <v>0</v>
      </c>
      <c r="DZ35" s="18">
        <v>0</v>
      </c>
      <c r="EA35" s="18">
        <v>0</v>
      </c>
      <c r="EB35" s="18">
        <v>0</v>
      </c>
      <c r="EC35" s="17">
        <v>0</v>
      </c>
      <c r="ED35" s="18">
        <v>0</v>
      </c>
      <c r="EE35" s="18">
        <v>0</v>
      </c>
      <c r="EF35" s="18">
        <v>0</v>
      </c>
      <c r="EG35" s="17">
        <v>0</v>
      </c>
      <c r="EH35" s="18">
        <v>0</v>
      </c>
      <c r="EI35" s="18">
        <v>0</v>
      </c>
      <c r="EJ35" s="18">
        <v>0</v>
      </c>
      <c r="EK35" s="17">
        <v>0</v>
      </c>
      <c r="EL35" s="18">
        <v>0</v>
      </c>
      <c r="EM35" s="18">
        <v>0</v>
      </c>
      <c r="EN35" s="18"/>
      <c r="EO35" s="18">
        <v>0</v>
      </c>
      <c r="EP35" s="17">
        <v>0</v>
      </c>
      <c r="EQ35" s="18">
        <v>0</v>
      </c>
      <c r="ER35" s="18">
        <v>0</v>
      </c>
      <c r="ES35" s="18">
        <v>0</v>
      </c>
      <c r="ET35" s="17">
        <v>0</v>
      </c>
      <c r="EU35" s="18">
        <v>0</v>
      </c>
      <c r="EV35" s="18">
        <v>0</v>
      </c>
      <c r="EW35" s="18">
        <v>0</v>
      </c>
      <c r="EX35" s="17">
        <v>0</v>
      </c>
      <c r="EY35" s="18">
        <v>0</v>
      </c>
      <c r="EZ35" s="18">
        <v>0</v>
      </c>
      <c r="FA35" s="18">
        <v>0</v>
      </c>
      <c r="FB35" s="17">
        <v>0</v>
      </c>
      <c r="FC35" s="18">
        <v>0</v>
      </c>
      <c r="FD35" s="18">
        <v>0</v>
      </c>
      <c r="FE35" s="18">
        <v>0</v>
      </c>
      <c r="FF35" s="18">
        <v>0</v>
      </c>
      <c r="FG35" s="17">
        <v>0</v>
      </c>
      <c r="FH35" s="18">
        <v>0</v>
      </c>
      <c r="FI35" s="18">
        <v>0</v>
      </c>
      <c r="FJ35" s="18">
        <v>0</v>
      </c>
      <c r="FK35" s="17">
        <v>0</v>
      </c>
      <c r="FL35" s="18">
        <v>0</v>
      </c>
      <c r="FM35" s="18">
        <v>0</v>
      </c>
      <c r="FN35" s="18">
        <v>4</v>
      </c>
      <c r="FO35" s="18">
        <v>0</v>
      </c>
      <c r="FP35" s="17">
        <v>0</v>
      </c>
      <c r="FQ35" s="18">
        <v>0</v>
      </c>
      <c r="FR35" s="18">
        <v>0</v>
      </c>
      <c r="FS35" s="18">
        <v>3</v>
      </c>
      <c r="FT35" s="17">
        <v>3</v>
      </c>
      <c r="FU35" s="18"/>
      <c r="FV35" s="18"/>
      <c r="FW35" s="18"/>
    </row>
    <row r="36" spans="1:179" ht="6.75" customHeight="1">
      <c r="A36" s="19"/>
      <c r="B36" s="20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3"/>
      <c r="Y36" s="22"/>
      <c r="Z36" s="22"/>
      <c r="AA36" s="22"/>
      <c r="AB36" s="23"/>
      <c r="AC36" s="22"/>
      <c r="AD36" s="22"/>
      <c r="AE36" s="22"/>
      <c r="AF36" s="22"/>
      <c r="AG36" s="23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3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1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1"/>
      <c r="CP36" s="21"/>
      <c r="CQ36" s="22"/>
      <c r="CR36" s="22"/>
      <c r="CS36" s="21"/>
      <c r="CT36" s="21"/>
      <c r="CU36" s="22"/>
      <c r="CV36" s="22"/>
      <c r="CW36" s="22"/>
      <c r="CX36" s="21"/>
      <c r="CY36" s="22"/>
      <c r="CZ36" s="22"/>
      <c r="DA36" s="22"/>
      <c r="DB36" s="21"/>
      <c r="DC36" s="22"/>
      <c r="DD36" s="22"/>
      <c r="DE36" s="22"/>
      <c r="DF36" s="22"/>
      <c r="DG36" s="21"/>
      <c r="DH36" s="22"/>
      <c r="DI36" s="22"/>
      <c r="DJ36" s="22"/>
      <c r="DK36" s="21"/>
      <c r="DL36" s="22"/>
      <c r="DM36" s="22"/>
      <c r="DN36" s="22"/>
      <c r="DO36" s="21"/>
      <c r="DP36" s="22"/>
      <c r="DQ36" s="22"/>
      <c r="DR36" s="22"/>
      <c r="DS36" s="22"/>
      <c r="DT36" s="21"/>
      <c r="DU36" s="22"/>
      <c r="DV36" s="22"/>
      <c r="DW36" s="22"/>
      <c r="DX36" s="21"/>
      <c r="DY36" s="22"/>
      <c r="DZ36" s="22"/>
      <c r="EA36" s="22"/>
      <c r="EB36" s="22"/>
      <c r="EC36" s="21"/>
      <c r="ED36" s="22"/>
      <c r="EE36" s="22"/>
      <c r="EF36" s="22"/>
      <c r="EG36" s="21"/>
      <c r="EH36" s="22"/>
      <c r="EI36" s="22"/>
      <c r="EJ36" s="22"/>
      <c r="EK36" s="21"/>
      <c r="EL36" s="22"/>
      <c r="EM36" s="22"/>
      <c r="EN36" s="22"/>
      <c r="EO36" s="22"/>
      <c r="EP36" s="21"/>
      <c r="EQ36" s="22"/>
      <c r="ER36" s="22"/>
      <c r="ES36" s="22"/>
      <c r="ET36" s="21"/>
      <c r="EU36" s="22"/>
      <c r="EV36" s="22"/>
      <c r="EW36" s="22"/>
      <c r="EX36" s="21"/>
      <c r="EY36" s="22"/>
      <c r="EZ36" s="22"/>
      <c r="FA36" s="22"/>
    </row>
    <row r="37" spans="1:179" s="4" customFormat="1">
      <c r="A37" s="25"/>
      <c r="B37" s="25" t="s">
        <v>12</v>
      </c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8"/>
      <c r="Y37" s="27"/>
      <c r="Z37" s="27"/>
      <c r="AA37" s="27"/>
      <c r="AB37" s="28"/>
      <c r="AC37" s="27"/>
      <c r="AD37" s="27"/>
      <c r="AE37" s="27"/>
      <c r="AF37" s="27"/>
      <c r="AG37" s="28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8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6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7"/>
      <c r="CX37" s="26"/>
      <c r="CY37" s="27"/>
      <c r="CZ37" s="27"/>
      <c r="DA37" s="27"/>
      <c r="DB37" s="26"/>
      <c r="DC37" s="27"/>
      <c r="DD37" s="27"/>
      <c r="DE37" s="27"/>
      <c r="DF37" s="27"/>
      <c r="DG37" s="26"/>
      <c r="DH37" s="27"/>
      <c r="DI37" s="27"/>
      <c r="DJ37" s="27"/>
      <c r="DK37" s="26"/>
      <c r="DL37" s="27"/>
      <c r="DM37" s="27"/>
      <c r="DN37" s="27"/>
      <c r="DO37" s="26"/>
      <c r="DP37" s="27"/>
      <c r="DQ37" s="27"/>
      <c r="DR37" s="27"/>
      <c r="DS37" s="27"/>
      <c r="DT37" s="26"/>
      <c r="DU37" s="27"/>
      <c r="DV37" s="27"/>
      <c r="DW37" s="27"/>
      <c r="DX37" s="26"/>
      <c r="DY37" s="27"/>
      <c r="DZ37" s="27"/>
      <c r="EA37" s="27"/>
      <c r="EB37" s="27"/>
      <c r="EC37" s="26"/>
      <c r="ED37" s="27"/>
      <c r="EE37" s="27"/>
      <c r="EF37" s="27"/>
      <c r="EG37" s="26"/>
      <c r="EH37" s="27"/>
      <c r="EI37" s="27"/>
      <c r="EJ37" s="27"/>
      <c r="EK37" s="26"/>
      <c r="EL37" s="27"/>
      <c r="EM37" s="27"/>
      <c r="EN37" s="27"/>
      <c r="EO37" s="27"/>
      <c r="EP37" s="26"/>
      <c r="EQ37" s="27"/>
      <c r="ER37" s="27"/>
      <c r="ES37" s="27"/>
      <c r="ET37" s="26"/>
      <c r="EU37" s="27"/>
      <c r="EV37" s="27"/>
      <c r="EW37" s="27"/>
      <c r="EX37" s="26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</row>
    <row r="38" spans="1:179" s="1" customFormat="1">
      <c r="A38" s="29"/>
      <c r="B38" s="29" t="s">
        <v>9</v>
      </c>
      <c r="C38" s="30">
        <v>8</v>
      </c>
      <c r="D38" s="30">
        <v>8</v>
      </c>
      <c r="E38" s="30">
        <v>8</v>
      </c>
      <c r="F38" s="30">
        <v>8</v>
      </c>
      <c r="G38" s="30">
        <v>7</v>
      </c>
      <c r="H38" s="30">
        <v>7</v>
      </c>
      <c r="I38" s="30">
        <v>7</v>
      </c>
      <c r="J38" s="30">
        <v>7</v>
      </c>
      <c r="K38" s="30">
        <v>7</v>
      </c>
      <c r="L38" s="30">
        <v>7</v>
      </c>
      <c r="M38" s="30">
        <v>7</v>
      </c>
      <c r="N38" s="30">
        <v>7</v>
      </c>
      <c r="O38" s="30">
        <v>7</v>
      </c>
      <c r="P38" s="30">
        <v>7</v>
      </c>
      <c r="Q38" s="30">
        <v>7</v>
      </c>
      <c r="R38" s="30">
        <v>7</v>
      </c>
      <c r="S38" s="30">
        <v>7</v>
      </c>
      <c r="T38" s="30">
        <v>7</v>
      </c>
      <c r="U38" s="30">
        <v>7</v>
      </c>
      <c r="V38" s="30">
        <v>7</v>
      </c>
      <c r="W38" s="30">
        <v>7</v>
      </c>
      <c r="X38" s="30">
        <v>7</v>
      </c>
      <c r="Y38" s="30">
        <v>7</v>
      </c>
      <c r="Z38" s="30">
        <v>7</v>
      </c>
      <c r="AA38" s="30">
        <v>7</v>
      </c>
      <c r="AB38" s="30">
        <v>7</v>
      </c>
      <c r="AC38" s="30">
        <v>7</v>
      </c>
      <c r="AD38" s="30">
        <v>7</v>
      </c>
      <c r="AE38" s="30">
        <v>7</v>
      </c>
      <c r="AF38" s="30">
        <v>7</v>
      </c>
      <c r="AG38" s="30">
        <v>7</v>
      </c>
      <c r="AH38" s="30">
        <v>7</v>
      </c>
      <c r="AI38" s="30">
        <v>7</v>
      </c>
      <c r="AJ38" s="30">
        <v>7</v>
      </c>
      <c r="AK38" s="30">
        <v>7</v>
      </c>
      <c r="AL38" s="30">
        <v>7</v>
      </c>
      <c r="AM38" s="30">
        <v>7</v>
      </c>
      <c r="AN38" s="30">
        <v>7</v>
      </c>
      <c r="AO38" s="30">
        <v>7</v>
      </c>
      <c r="AP38" s="30">
        <v>7</v>
      </c>
      <c r="AQ38" s="30">
        <v>7</v>
      </c>
      <c r="AR38" s="30">
        <v>7</v>
      </c>
      <c r="AS38" s="30">
        <v>7</v>
      </c>
      <c r="AT38" s="30">
        <v>7</v>
      </c>
      <c r="AU38" s="30">
        <v>7</v>
      </c>
      <c r="AV38" s="30">
        <v>7</v>
      </c>
      <c r="AW38" s="30">
        <v>7</v>
      </c>
      <c r="AX38" s="30">
        <v>7</v>
      </c>
      <c r="AY38" s="30">
        <v>7</v>
      </c>
      <c r="AZ38" s="30">
        <v>7</v>
      </c>
      <c r="BA38" s="30">
        <v>7</v>
      </c>
      <c r="BB38" s="30">
        <v>7</v>
      </c>
      <c r="BC38" s="30">
        <v>7</v>
      </c>
      <c r="BD38" s="30">
        <v>7</v>
      </c>
      <c r="BE38" s="30">
        <v>7</v>
      </c>
      <c r="BF38" s="30">
        <v>7</v>
      </c>
      <c r="BG38" s="30">
        <v>7</v>
      </c>
      <c r="BH38" s="30">
        <v>7</v>
      </c>
      <c r="BI38" s="30">
        <v>7</v>
      </c>
      <c r="BJ38" s="30">
        <v>7</v>
      </c>
      <c r="BK38" s="30">
        <v>3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3</v>
      </c>
      <c r="BS38" s="30">
        <v>3</v>
      </c>
      <c r="BT38" s="30">
        <v>3</v>
      </c>
      <c r="BU38" s="30">
        <v>3</v>
      </c>
      <c r="BV38" s="30">
        <v>3</v>
      </c>
      <c r="BW38" s="30">
        <v>3</v>
      </c>
      <c r="BX38" s="30">
        <v>3</v>
      </c>
      <c r="BY38" s="30">
        <v>3</v>
      </c>
      <c r="BZ38" s="30">
        <v>3</v>
      </c>
      <c r="CA38" s="30">
        <v>3</v>
      </c>
      <c r="CB38" s="30">
        <v>3</v>
      </c>
      <c r="CC38" s="30">
        <v>3</v>
      </c>
      <c r="CD38" s="30">
        <v>3</v>
      </c>
      <c r="CE38" s="30">
        <v>3</v>
      </c>
      <c r="CF38" s="30">
        <v>3</v>
      </c>
      <c r="CG38" s="30">
        <v>3</v>
      </c>
      <c r="CH38" s="30">
        <v>3</v>
      </c>
      <c r="CI38" s="30">
        <v>3</v>
      </c>
      <c r="CJ38" s="30">
        <v>3</v>
      </c>
      <c r="CK38" s="30">
        <v>3</v>
      </c>
      <c r="CL38" s="30">
        <v>3</v>
      </c>
      <c r="CM38" s="30">
        <v>3</v>
      </c>
      <c r="CN38" s="30">
        <v>3</v>
      </c>
      <c r="CO38" s="30">
        <v>3</v>
      </c>
      <c r="CP38" s="30">
        <v>3</v>
      </c>
      <c r="CQ38" s="30">
        <v>3</v>
      </c>
      <c r="CR38" s="30">
        <v>3</v>
      </c>
      <c r="CS38" s="30">
        <v>3</v>
      </c>
      <c r="CT38" s="30">
        <v>3</v>
      </c>
      <c r="CU38" s="30">
        <v>3</v>
      </c>
      <c r="CV38" s="30">
        <v>3</v>
      </c>
      <c r="CW38" s="30">
        <v>3</v>
      </c>
      <c r="CX38" s="30">
        <v>3</v>
      </c>
      <c r="CY38" s="30">
        <v>3</v>
      </c>
      <c r="CZ38" s="30">
        <v>3</v>
      </c>
      <c r="DA38" s="30">
        <v>3</v>
      </c>
      <c r="DB38" s="30">
        <v>3</v>
      </c>
      <c r="DC38" s="30">
        <v>3</v>
      </c>
      <c r="DD38" s="30">
        <v>3</v>
      </c>
      <c r="DE38" s="30">
        <v>3</v>
      </c>
      <c r="DF38" s="30">
        <v>3</v>
      </c>
      <c r="DG38" s="30">
        <v>3</v>
      </c>
      <c r="DH38" s="30">
        <v>3</v>
      </c>
      <c r="DI38" s="30">
        <v>3</v>
      </c>
      <c r="DJ38" s="30">
        <v>3</v>
      </c>
      <c r="DK38" s="30">
        <v>3</v>
      </c>
      <c r="DL38" s="30">
        <v>3</v>
      </c>
      <c r="DM38" s="30">
        <v>3</v>
      </c>
      <c r="DN38" s="30">
        <v>3</v>
      </c>
      <c r="DO38" s="30">
        <v>3</v>
      </c>
      <c r="DP38" s="30">
        <v>3</v>
      </c>
      <c r="DQ38" s="30">
        <v>3</v>
      </c>
      <c r="DR38" s="30">
        <v>3</v>
      </c>
      <c r="DS38" s="30">
        <v>3</v>
      </c>
      <c r="DT38" s="30">
        <v>3</v>
      </c>
      <c r="DU38" s="30">
        <v>3</v>
      </c>
      <c r="DV38" s="30">
        <v>3</v>
      </c>
      <c r="DW38" s="30">
        <v>3</v>
      </c>
      <c r="DX38" s="30">
        <v>3</v>
      </c>
      <c r="DY38" s="30">
        <v>3</v>
      </c>
      <c r="DZ38" s="30">
        <v>3</v>
      </c>
      <c r="EA38" s="30">
        <v>3</v>
      </c>
      <c r="EB38" s="30">
        <v>3</v>
      </c>
      <c r="EC38" s="30">
        <v>3</v>
      </c>
      <c r="ED38" s="30">
        <v>3</v>
      </c>
      <c r="EE38" s="30">
        <v>3</v>
      </c>
      <c r="EF38" s="30">
        <v>3</v>
      </c>
      <c r="EG38" s="30">
        <v>3</v>
      </c>
      <c r="EH38" s="30">
        <v>3</v>
      </c>
      <c r="EI38" s="30">
        <v>3</v>
      </c>
      <c r="EJ38" s="30">
        <v>3</v>
      </c>
      <c r="EK38" s="30">
        <v>3</v>
      </c>
      <c r="EL38" s="30">
        <v>3</v>
      </c>
      <c r="EM38" s="30">
        <v>3</v>
      </c>
      <c r="EN38" s="30"/>
      <c r="EO38" s="30">
        <v>3</v>
      </c>
      <c r="EP38" s="30">
        <v>3</v>
      </c>
      <c r="EQ38" s="30">
        <v>3</v>
      </c>
      <c r="ER38" s="30">
        <v>3</v>
      </c>
      <c r="ES38" s="30">
        <v>3</v>
      </c>
      <c r="ET38" s="30">
        <v>3</v>
      </c>
      <c r="EU38" s="30">
        <v>3</v>
      </c>
      <c r="EV38" s="30">
        <v>3</v>
      </c>
      <c r="EW38" s="30">
        <v>3</v>
      </c>
      <c r="EX38" s="30">
        <v>3</v>
      </c>
      <c r="EY38" s="30">
        <v>3</v>
      </c>
      <c r="EZ38" s="30">
        <v>3</v>
      </c>
      <c r="FA38" s="30">
        <v>3</v>
      </c>
      <c r="FB38" s="30">
        <v>3</v>
      </c>
      <c r="FC38" s="30">
        <v>3</v>
      </c>
      <c r="FD38" s="30">
        <v>3</v>
      </c>
      <c r="FE38" s="30">
        <v>3</v>
      </c>
      <c r="FF38" s="30">
        <v>3</v>
      </c>
      <c r="FG38" s="30">
        <v>3</v>
      </c>
      <c r="FH38" s="30">
        <v>3</v>
      </c>
      <c r="FI38" s="30">
        <v>3</v>
      </c>
      <c r="FJ38" s="30">
        <v>3</v>
      </c>
      <c r="FK38" s="30">
        <v>3</v>
      </c>
      <c r="FL38" s="30">
        <v>3</v>
      </c>
      <c r="FM38" s="30">
        <v>3</v>
      </c>
      <c r="FN38" s="30">
        <v>3</v>
      </c>
      <c r="FO38" s="30">
        <v>3</v>
      </c>
      <c r="FP38" s="30">
        <v>3</v>
      </c>
      <c r="FQ38" s="30">
        <v>3</v>
      </c>
      <c r="FR38" s="30">
        <v>3</v>
      </c>
      <c r="FS38" s="30">
        <v>3</v>
      </c>
      <c r="FT38" s="30">
        <v>3</v>
      </c>
      <c r="FU38" s="30"/>
      <c r="FV38" s="30"/>
      <c r="FW38" s="30"/>
    </row>
    <row r="39" spans="1:179">
      <c r="A39" s="29"/>
      <c r="B39" s="29" t="s">
        <v>10</v>
      </c>
      <c r="C39" s="29">
        <v>4</v>
      </c>
      <c r="D39" s="29">
        <v>4</v>
      </c>
      <c r="E39" s="29">
        <v>4</v>
      </c>
      <c r="F39" s="29">
        <v>4</v>
      </c>
      <c r="G39" s="29">
        <v>4</v>
      </c>
      <c r="H39" s="29">
        <v>4</v>
      </c>
      <c r="I39" s="29">
        <v>4</v>
      </c>
      <c r="J39" s="29">
        <v>4</v>
      </c>
      <c r="K39" s="29">
        <v>4</v>
      </c>
      <c r="L39" s="29">
        <v>4</v>
      </c>
      <c r="M39" s="29">
        <v>4</v>
      </c>
      <c r="N39" s="29">
        <v>4</v>
      </c>
      <c r="O39" s="29">
        <v>4</v>
      </c>
      <c r="P39" s="29">
        <v>4</v>
      </c>
      <c r="Q39" s="29">
        <v>4</v>
      </c>
      <c r="R39" s="29">
        <v>4</v>
      </c>
      <c r="S39" s="29">
        <v>4</v>
      </c>
      <c r="T39" s="29">
        <v>4</v>
      </c>
      <c r="U39" s="29">
        <v>4</v>
      </c>
      <c r="V39" s="29">
        <v>4</v>
      </c>
      <c r="W39" s="29">
        <v>4</v>
      </c>
      <c r="X39" s="29">
        <v>4</v>
      </c>
      <c r="Y39" s="29">
        <v>4</v>
      </c>
      <c r="Z39" s="29">
        <v>4</v>
      </c>
      <c r="AA39" s="29">
        <v>4</v>
      </c>
      <c r="AB39" s="29">
        <v>4</v>
      </c>
      <c r="AC39" s="29">
        <v>4</v>
      </c>
      <c r="AD39" s="29">
        <v>4</v>
      </c>
      <c r="AE39" s="29">
        <v>4</v>
      </c>
      <c r="AF39" s="29">
        <v>2</v>
      </c>
      <c r="AG39" s="29">
        <v>2</v>
      </c>
      <c r="AH39" s="29">
        <v>2</v>
      </c>
      <c r="AI39" s="29">
        <v>2</v>
      </c>
      <c r="AJ39" s="29">
        <v>2</v>
      </c>
      <c r="AK39" s="29">
        <v>2</v>
      </c>
      <c r="AL39" s="29">
        <v>2</v>
      </c>
      <c r="AM39" s="29">
        <v>2</v>
      </c>
      <c r="AN39" s="29">
        <v>2</v>
      </c>
      <c r="AO39" s="29">
        <v>2</v>
      </c>
      <c r="AP39" s="29">
        <v>2</v>
      </c>
      <c r="AQ39" s="29">
        <v>2</v>
      </c>
      <c r="AR39" s="29">
        <v>2</v>
      </c>
      <c r="AS39" s="29">
        <v>2</v>
      </c>
      <c r="AT39" s="29">
        <v>2</v>
      </c>
      <c r="AU39" s="29">
        <v>2</v>
      </c>
      <c r="AV39" s="29">
        <v>2</v>
      </c>
      <c r="AW39" s="29">
        <v>2</v>
      </c>
      <c r="AX39" s="29">
        <v>2</v>
      </c>
      <c r="AY39" s="29">
        <v>2</v>
      </c>
      <c r="AZ39" s="29">
        <v>2</v>
      </c>
      <c r="BA39" s="29">
        <v>2</v>
      </c>
      <c r="BB39" s="29">
        <v>2</v>
      </c>
      <c r="BC39" s="29">
        <v>2</v>
      </c>
      <c r="BD39" s="29">
        <v>2</v>
      </c>
      <c r="BE39" s="29">
        <v>2</v>
      </c>
      <c r="BF39" s="29">
        <v>2</v>
      </c>
      <c r="BG39" s="29">
        <v>2</v>
      </c>
      <c r="BH39" s="29">
        <v>2</v>
      </c>
      <c r="BI39" s="29">
        <v>2</v>
      </c>
      <c r="BJ39" s="29">
        <v>2</v>
      </c>
      <c r="BK39" s="29">
        <v>1</v>
      </c>
      <c r="BL39" s="29">
        <v>1</v>
      </c>
      <c r="BM39" s="29">
        <v>1</v>
      </c>
      <c r="BN39" s="29">
        <v>1</v>
      </c>
      <c r="BO39" s="29">
        <v>1</v>
      </c>
      <c r="BP39" s="29">
        <v>1</v>
      </c>
      <c r="BQ39" s="29">
        <v>1</v>
      </c>
      <c r="BR39" s="29">
        <v>1</v>
      </c>
      <c r="BS39" s="29">
        <v>1</v>
      </c>
      <c r="BT39" s="29">
        <v>1</v>
      </c>
      <c r="BU39" s="29">
        <v>1</v>
      </c>
      <c r="BV39" s="29">
        <v>1</v>
      </c>
      <c r="BW39" s="29">
        <v>1</v>
      </c>
      <c r="BX39" s="29">
        <v>1</v>
      </c>
      <c r="BY39" s="29">
        <v>1</v>
      </c>
      <c r="BZ39" s="29">
        <v>1</v>
      </c>
      <c r="CA39" s="29">
        <v>1</v>
      </c>
      <c r="CB39" s="29">
        <v>1</v>
      </c>
      <c r="CC39" s="29">
        <v>1</v>
      </c>
      <c r="CD39" s="29">
        <v>1</v>
      </c>
      <c r="CE39" s="29">
        <v>1</v>
      </c>
      <c r="CF39" s="29">
        <v>1</v>
      </c>
      <c r="CG39" s="29">
        <v>1</v>
      </c>
      <c r="CH39" s="29">
        <v>1</v>
      </c>
      <c r="CI39" s="29">
        <v>1</v>
      </c>
      <c r="CJ39" s="29">
        <v>1</v>
      </c>
      <c r="CK39" s="29">
        <v>1</v>
      </c>
      <c r="CL39" s="29">
        <v>1</v>
      </c>
      <c r="CM39" s="29">
        <v>1</v>
      </c>
      <c r="CN39" s="29">
        <v>1</v>
      </c>
      <c r="CO39" s="29">
        <v>1</v>
      </c>
      <c r="CP39" s="29">
        <v>1</v>
      </c>
      <c r="CQ39" s="29">
        <v>1</v>
      </c>
      <c r="CR39" s="29">
        <v>1</v>
      </c>
      <c r="CS39" s="29">
        <v>1</v>
      </c>
      <c r="CT39" s="29">
        <v>1</v>
      </c>
      <c r="CU39" s="29">
        <v>1</v>
      </c>
      <c r="CV39" s="29">
        <v>1</v>
      </c>
      <c r="CW39" s="29">
        <v>1</v>
      </c>
      <c r="CX39" s="29">
        <v>1</v>
      </c>
      <c r="CY39" s="29">
        <v>1</v>
      </c>
      <c r="CZ39" s="29">
        <v>1</v>
      </c>
      <c r="DA39" s="29">
        <v>1</v>
      </c>
      <c r="DB39" s="29">
        <v>1</v>
      </c>
      <c r="DC39" s="29">
        <v>1</v>
      </c>
      <c r="DD39" s="29">
        <v>1</v>
      </c>
      <c r="DE39" s="29">
        <v>1</v>
      </c>
      <c r="DF39" s="29">
        <v>1</v>
      </c>
      <c r="DG39" s="29">
        <v>1</v>
      </c>
      <c r="DH39" s="29">
        <v>1</v>
      </c>
      <c r="DI39" s="29">
        <v>1</v>
      </c>
      <c r="DJ39" s="29">
        <v>1</v>
      </c>
      <c r="DK39" s="29">
        <v>1</v>
      </c>
      <c r="DL39" s="29">
        <v>1</v>
      </c>
      <c r="DM39" s="29">
        <v>1</v>
      </c>
      <c r="DN39" s="29">
        <v>1</v>
      </c>
      <c r="DO39" s="29">
        <v>1</v>
      </c>
      <c r="DP39" s="29">
        <v>1</v>
      </c>
      <c r="DQ39" s="29">
        <v>1</v>
      </c>
      <c r="DR39" s="29">
        <v>1</v>
      </c>
      <c r="DS39" s="29">
        <v>1</v>
      </c>
      <c r="DT39" s="29">
        <v>1</v>
      </c>
      <c r="DU39" s="29">
        <v>1</v>
      </c>
      <c r="DV39" s="29">
        <v>1</v>
      </c>
      <c r="DW39" s="29">
        <v>1</v>
      </c>
      <c r="DX39" s="29">
        <v>1</v>
      </c>
      <c r="DY39" s="29">
        <v>1</v>
      </c>
      <c r="DZ39" s="29">
        <v>1</v>
      </c>
      <c r="EA39" s="29">
        <v>1</v>
      </c>
      <c r="EB39" s="29">
        <v>1</v>
      </c>
      <c r="EC39" s="29">
        <v>1</v>
      </c>
      <c r="ED39" s="29">
        <v>1</v>
      </c>
      <c r="EE39" s="29">
        <v>1</v>
      </c>
      <c r="EF39" s="29">
        <v>1</v>
      </c>
      <c r="EG39" s="29">
        <v>1</v>
      </c>
      <c r="EH39" s="29">
        <v>1</v>
      </c>
      <c r="EI39" s="29">
        <v>1</v>
      </c>
      <c r="EJ39" s="29">
        <v>1</v>
      </c>
      <c r="EK39" s="29">
        <v>1</v>
      </c>
      <c r="EL39" s="29">
        <v>1</v>
      </c>
      <c r="EM39" s="29">
        <v>1</v>
      </c>
      <c r="EN39" s="29"/>
      <c r="EO39" s="29">
        <v>1</v>
      </c>
      <c r="EP39" s="29">
        <v>1</v>
      </c>
      <c r="EQ39" s="29">
        <v>1</v>
      </c>
      <c r="ER39" s="29">
        <v>1</v>
      </c>
      <c r="ES39" s="29">
        <v>1</v>
      </c>
      <c r="ET39" s="29">
        <v>1</v>
      </c>
      <c r="EU39" s="29">
        <v>1</v>
      </c>
      <c r="EV39" s="29">
        <v>1</v>
      </c>
      <c r="EW39" s="29">
        <v>1</v>
      </c>
      <c r="EX39" s="29">
        <v>1</v>
      </c>
      <c r="EY39" s="29">
        <v>1</v>
      </c>
      <c r="EZ39" s="29">
        <v>1</v>
      </c>
      <c r="FA39" s="29">
        <v>1</v>
      </c>
      <c r="FB39" s="29">
        <v>1</v>
      </c>
      <c r="FC39" s="29">
        <v>1</v>
      </c>
      <c r="FD39" s="29">
        <v>1</v>
      </c>
      <c r="FE39" s="29">
        <v>1</v>
      </c>
      <c r="FF39" s="29">
        <v>1</v>
      </c>
      <c r="FG39" s="29">
        <v>1</v>
      </c>
      <c r="FH39" s="29">
        <v>1</v>
      </c>
      <c r="FI39" s="29">
        <v>1</v>
      </c>
      <c r="FJ39" s="29">
        <v>1</v>
      </c>
      <c r="FK39" s="29">
        <v>1</v>
      </c>
      <c r="FL39" s="29">
        <v>1</v>
      </c>
      <c r="FM39" s="29">
        <v>1</v>
      </c>
      <c r="FN39" s="29">
        <v>1</v>
      </c>
      <c r="FO39" s="29">
        <v>1</v>
      </c>
      <c r="FP39" s="29">
        <v>1</v>
      </c>
      <c r="FQ39" s="29">
        <v>1</v>
      </c>
      <c r="FR39" s="29">
        <v>1</v>
      </c>
      <c r="FS39" s="29">
        <v>1</v>
      </c>
      <c r="FT39" s="29">
        <v>1</v>
      </c>
      <c r="FU39" s="29"/>
      <c r="FV39" s="29"/>
      <c r="FW39" s="29"/>
    </row>
    <row r="40" spans="1:179">
      <c r="A40" s="31"/>
      <c r="B40" s="29" t="s">
        <v>11</v>
      </c>
      <c r="C40" s="29">
        <v>0</v>
      </c>
      <c r="D40" s="29">
        <v>0</v>
      </c>
      <c r="E40" s="29">
        <v>0</v>
      </c>
      <c r="F40" s="29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29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2">
        <v>0</v>
      </c>
      <c r="CN40" s="32">
        <v>0</v>
      </c>
      <c r="CO40" s="29">
        <v>0</v>
      </c>
      <c r="CP40" s="29">
        <v>0</v>
      </c>
      <c r="CQ40" s="32">
        <v>0</v>
      </c>
      <c r="CR40" s="32">
        <v>0</v>
      </c>
      <c r="CS40" s="29">
        <v>0</v>
      </c>
      <c r="CT40" s="29">
        <v>0</v>
      </c>
      <c r="CU40" s="32">
        <v>0</v>
      </c>
      <c r="CV40" s="32">
        <v>0</v>
      </c>
      <c r="CW40" s="29">
        <v>0</v>
      </c>
      <c r="CX40" s="29">
        <v>0</v>
      </c>
      <c r="CY40" s="32">
        <v>0</v>
      </c>
      <c r="CZ40" s="32">
        <v>0</v>
      </c>
      <c r="DA40" s="29">
        <v>0</v>
      </c>
      <c r="DB40" s="29">
        <v>0</v>
      </c>
      <c r="DC40" s="32">
        <v>0</v>
      </c>
      <c r="DD40" s="32">
        <v>0</v>
      </c>
      <c r="DE40" s="29">
        <v>0</v>
      </c>
      <c r="DF40" s="29">
        <v>0</v>
      </c>
      <c r="DG40" s="29">
        <v>0</v>
      </c>
      <c r="DH40" s="32">
        <v>0</v>
      </c>
      <c r="DI40" s="32">
        <v>0</v>
      </c>
      <c r="DJ40" s="29">
        <v>0</v>
      </c>
      <c r="DK40" s="29">
        <v>0</v>
      </c>
      <c r="DL40" s="32">
        <v>0</v>
      </c>
      <c r="DM40" s="32">
        <v>0</v>
      </c>
      <c r="DN40" s="29">
        <v>0</v>
      </c>
      <c r="DO40" s="29">
        <v>0</v>
      </c>
      <c r="DP40" s="32">
        <v>0</v>
      </c>
      <c r="DQ40" s="32">
        <v>0</v>
      </c>
      <c r="DR40" s="29">
        <v>0</v>
      </c>
      <c r="DS40" s="29">
        <v>0</v>
      </c>
      <c r="DT40" s="29">
        <v>0</v>
      </c>
      <c r="DU40" s="32">
        <v>0</v>
      </c>
      <c r="DV40" s="32">
        <v>0</v>
      </c>
      <c r="DW40" s="29">
        <v>0</v>
      </c>
      <c r="DX40" s="29">
        <v>0</v>
      </c>
      <c r="DY40" s="32">
        <v>0</v>
      </c>
      <c r="DZ40" s="32">
        <v>0</v>
      </c>
      <c r="EA40" s="29">
        <v>0</v>
      </c>
      <c r="EB40" s="29">
        <v>0</v>
      </c>
      <c r="EC40" s="29">
        <v>0</v>
      </c>
      <c r="ED40" s="32">
        <v>0</v>
      </c>
      <c r="EE40" s="32">
        <v>0</v>
      </c>
      <c r="EF40" s="29">
        <v>0</v>
      </c>
      <c r="EG40" s="29">
        <v>0</v>
      </c>
      <c r="EH40" s="32">
        <v>0</v>
      </c>
      <c r="EI40" s="32">
        <v>0</v>
      </c>
      <c r="EJ40" s="29">
        <v>0</v>
      </c>
      <c r="EK40" s="29">
        <v>0</v>
      </c>
      <c r="EL40" s="32"/>
      <c r="EM40" s="32">
        <v>0</v>
      </c>
      <c r="EN40" s="32"/>
      <c r="EO40" s="29">
        <v>0</v>
      </c>
      <c r="EP40" s="29">
        <v>0</v>
      </c>
      <c r="EQ40" s="32">
        <v>0</v>
      </c>
      <c r="ER40" s="32">
        <v>0</v>
      </c>
      <c r="ES40" s="32">
        <v>0</v>
      </c>
      <c r="ET40" s="29">
        <v>0</v>
      </c>
      <c r="EU40" s="32">
        <v>0</v>
      </c>
      <c r="EV40" s="32">
        <v>0</v>
      </c>
      <c r="EW40" s="32">
        <v>0</v>
      </c>
      <c r="EX40" s="29">
        <v>0</v>
      </c>
      <c r="EY40" s="32">
        <v>0</v>
      </c>
      <c r="EZ40" s="32">
        <v>0</v>
      </c>
      <c r="FA40" s="32">
        <v>0</v>
      </c>
      <c r="FB40" s="32">
        <v>0</v>
      </c>
      <c r="FC40" s="32">
        <v>0</v>
      </c>
      <c r="FD40" s="32">
        <v>0</v>
      </c>
      <c r="FE40" s="32">
        <v>0</v>
      </c>
      <c r="FF40" s="32">
        <v>0</v>
      </c>
      <c r="FG40" s="32">
        <v>0</v>
      </c>
      <c r="FH40" s="32">
        <v>0</v>
      </c>
      <c r="FI40" s="32">
        <v>0</v>
      </c>
      <c r="FJ40" s="32">
        <v>0</v>
      </c>
      <c r="FK40" s="32">
        <v>0</v>
      </c>
      <c r="FL40" s="32">
        <v>0</v>
      </c>
      <c r="FM40" s="32">
        <v>0</v>
      </c>
      <c r="FN40" s="32">
        <v>0</v>
      </c>
      <c r="FO40" s="32">
        <v>0</v>
      </c>
      <c r="FP40" s="32">
        <v>0</v>
      </c>
      <c r="FQ40" s="32">
        <v>0</v>
      </c>
      <c r="FR40" s="32">
        <v>0</v>
      </c>
      <c r="FS40" s="32">
        <v>0</v>
      </c>
      <c r="FT40" s="32">
        <v>0</v>
      </c>
      <c r="FU40" s="32"/>
      <c r="FV40" s="32"/>
      <c r="FW40" s="32"/>
    </row>
  </sheetData>
  <mergeCells count="43">
    <mergeCell ref="FT2:FW2"/>
    <mergeCell ref="EX2:FA2"/>
    <mergeCell ref="ET2:EW2"/>
    <mergeCell ref="EP2:ES2"/>
    <mergeCell ref="EK2:EO2"/>
    <mergeCell ref="FB2:FF2"/>
    <mergeCell ref="EG2:EJ2"/>
    <mergeCell ref="DB2:DF2"/>
    <mergeCell ref="CX2:DA2"/>
    <mergeCell ref="EC2:EF2"/>
    <mergeCell ref="DO2:DS2"/>
    <mergeCell ref="DK2:DN2"/>
    <mergeCell ref="DG2:DJ2"/>
    <mergeCell ref="DX2:EB2"/>
    <mergeCell ref="DT2:DW2"/>
    <mergeCell ref="CT2:CW2"/>
    <mergeCell ref="CG2:CJ2"/>
    <mergeCell ref="BO2:BS2"/>
    <mergeCell ref="CB2:CF2"/>
    <mergeCell ref="BT2:BW2"/>
    <mergeCell ref="CK2:CO2"/>
    <mergeCell ref="CP2:CS2"/>
    <mergeCell ref="AH2:AK2"/>
    <mergeCell ref="AL2:AO2"/>
    <mergeCell ref="AP2:AR2"/>
    <mergeCell ref="AS2:AW2"/>
    <mergeCell ref="BX2:CA2"/>
    <mergeCell ref="FP2:FS2"/>
    <mergeCell ref="FK2:FO2"/>
    <mergeCell ref="FG2:FJ2"/>
    <mergeCell ref="A24:A33"/>
    <mergeCell ref="BK2:BN2"/>
    <mergeCell ref="A5:A14"/>
    <mergeCell ref="G2:K2"/>
    <mergeCell ref="L2:O2"/>
    <mergeCell ref="P2:T2"/>
    <mergeCell ref="C2:F2"/>
    <mergeCell ref="BG2:BJ2"/>
    <mergeCell ref="BB2:BF2"/>
    <mergeCell ref="AX2:BA2"/>
    <mergeCell ref="Y2:AB2"/>
    <mergeCell ref="U2:X2"/>
    <mergeCell ref="AC2:AG2"/>
  </mergeCells>
  <phoneticPr fontId="4"/>
  <pageMargins left="0.7" right="0.7" top="0.75" bottom="0.75" header="0.3" footer="0.3"/>
  <pageSetup paperSize="9" orientation="landscape" r:id="rId1"/>
  <ignoredErrors>
    <ignoredError sqref="C14:D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41E5-CB57-4629-9CD1-7B5ABFB94B6F}">
  <sheetPr codeName="Sheet3">
    <pageSetUpPr fitToPage="1"/>
  </sheetPr>
  <dimension ref="A1:AX188"/>
  <sheetViews>
    <sheetView tabSelected="1" zoomScale="80" zoomScaleNormal="80" zoomScaleSheetLayoutView="50" workbookViewId="0">
      <pane xSplit="9" ySplit="4" topLeftCell="AE5" activePane="bottomRight" state="frozen"/>
      <selection pane="topRight" activeCell="J1" sqref="J1"/>
      <selection pane="bottomLeft" activeCell="A5" sqref="A5"/>
      <selection pane="bottomRight" activeCell="G12" sqref="G12"/>
    </sheetView>
  </sheetViews>
  <sheetFormatPr defaultColWidth="4.28515625" defaultRowHeight="18.75"/>
  <cols>
    <col min="1" max="1" width="4.7109375" style="67" customWidth="1"/>
    <col min="2" max="2" width="19.5703125" style="67" customWidth="1"/>
    <col min="3" max="3" width="13.42578125" style="67" customWidth="1"/>
    <col min="4" max="4" width="38" style="144" customWidth="1"/>
    <col min="5" max="5" width="10.5703125" style="144" customWidth="1"/>
    <col min="6" max="6" width="8.28515625" style="78" customWidth="1"/>
    <col min="7" max="7" width="12.28515625" style="145" customWidth="1"/>
    <col min="8" max="8" width="13.140625" style="145" customWidth="1"/>
    <col min="9" max="9" width="12.28515625" style="78" customWidth="1"/>
    <col min="10" max="10" width="12.42578125" style="67" customWidth="1"/>
    <col min="11" max="11" width="11.28515625" style="146" customWidth="1"/>
    <col min="12" max="12" width="12.85546875" style="58" customWidth="1"/>
    <col min="13" max="13" width="13.5703125" style="67" customWidth="1"/>
    <col min="14" max="14" width="14.42578125" style="145" customWidth="1"/>
    <col min="15" max="15" width="18" style="68" customWidth="1"/>
    <col min="16" max="16" width="11.7109375" style="147" customWidth="1"/>
    <col min="17" max="17" width="27.5703125" style="148" customWidth="1"/>
    <col min="18" max="18" width="11.5703125" style="149" customWidth="1"/>
    <col min="19" max="19" width="17.42578125" style="61" customWidth="1"/>
    <col min="20" max="20" width="19.7109375" style="61" customWidth="1"/>
    <col min="21" max="21" width="11" style="61" customWidth="1"/>
    <col min="22" max="22" width="24.7109375" style="61" customWidth="1"/>
    <col min="23" max="23" width="13.42578125" style="150" customWidth="1"/>
    <col min="24" max="24" width="15" style="63" customWidth="1"/>
    <col min="25" max="28" width="15.140625" style="151" customWidth="1"/>
    <col min="29" max="29" width="28.140625" style="144" customWidth="1"/>
    <col min="30" max="30" width="12.28515625" style="144" customWidth="1"/>
    <col min="31" max="31" width="23.42578125" style="67" customWidth="1"/>
    <col min="32" max="32" width="32.85546875" style="67" customWidth="1"/>
    <col min="33" max="33" width="68.42578125" style="67" customWidth="1"/>
    <col min="34" max="34" width="14.5703125" style="66" hidden="1" customWidth="1"/>
    <col min="35" max="35" width="32.7109375" style="67" hidden="1" customWidth="1"/>
    <col min="36" max="36" width="12.7109375" style="68" hidden="1" customWidth="1"/>
    <col min="37" max="37" width="19.140625" style="142" hidden="1" customWidth="1"/>
    <col min="38" max="39" width="16.28515625" style="70" hidden="1" customWidth="1"/>
    <col min="40" max="40" width="17.7109375" style="162" customWidth="1"/>
    <col min="41" max="41" width="18.7109375" style="71" customWidth="1"/>
    <col min="42" max="42" width="19.140625" style="71" customWidth="1"/>
    <col min="43" max="43" width="17" style="70" customWidth="1"/>
    <col min="44" max="44" width="11" style="70" customWidth="1"/>
    <col min="45" max="45" width="26.7109375" style="142" customWidth="1"/>
    <col min="46" max="46" width="35" style="70" bestFit="1" customWidth="1"/>
    <col min="47" max="47" width="15.28515625" style="70" bestFit="1" customWidth="1"/>
    <col min="48" max="50" width="4.28515625" style="70"/>
    <col min="51" max="16384" width="4.28515625" style="67"/>
  </cols>
  <sheetData>
    <row r="1" spans="1:45" ht="33">
      <c r="A1" s="55" t="s">
        <v>49</v>
      </c>
      <c r="B1" s="55"/>
      <c r="C1" s="55"/>
      <c r="D1" s="56"/>
      <c r="E1" s="56"/>
      <c r="F1" s="55"/>
      <c r="G1" s="55"/>
      <c r="H1" s="55"/>
      <c r="I1" s="56"/>
      <c r="J1" s="55"/>
      <c r="K1" s="57"/>
      <c r="M1" s="55"/>
      <c r="N1" s="59"/>
      <c r="O1" s="59"/>
      <c r="P1" s="60"/>
      <c r="Q1" s="59"/>
      <c r="R1" s="61"/>
      <c r="W1" s="62"/>
      <c r="Y1" s="55"/>
      <c r="Z1" s="55"/>
      <c r="AA1" s="55"/>
      <c r="AB1" s="55"/>
      <c r="AC1" s="64"/>
      <c r="AD1" s="65"/>
      <c r="AE1" s="55"/>
      <c r="AF1" s="55"/>
      <c r="AG1" s="55"/>
      <c r="AK1" s="69"/>
      <c r="AN1" s="71"/>
      <c r="AR1" s="72"/>
      <c r="AS1" s="69"/>
    </row>
    <row r="2" spans="1:45" ht="33" hidden="1">
      <c r="A2" s="73"/>
      <c r="B2" s="74" t="s">
        <v>50</v>
      </c>
      <c r="C2" s="75" t="s">
        <v>51</v>
      </c>
      <c r="D2" s="76" t="s">
        <v>52</v>
      </c>
      <c r="E2" s="76" t="s">
        <v>53</v>
      </c>
      <c r="F2" s="76" t="s">
        <v>54</v>
      </c>
      <c r="G2" s="76"/>
      <c r="H2" s="76" t="s">
        <v>55</v>
      </c>
      <c r="I2" s="74" t="s">
        <v>56</v>
      </c>
      <c r="J2" s="76"/>
      <c r="K2" s="76"/>
      <c r="L2" s="58" t="s">
        <v>57</v>
      </c>
      <c r="M2" s="77" t="s">
        <v>58</v>
      </c>
      <c r="N2" s="77" t="s">
        <v>59</v>
      </c>
      <c r="O2" s="77" t="s">
        <v>60</v>
      </c>
      <c r="P2" s="78" t="s">
        <v>61</v>
      </c>
      <c r="Q2" s="77" t="s">
        <v>62</v>
      </c>
      <c r="R2" s="77" t="s">
        <v>63</v>
      </c>
      <c r="S2" s="77" t="s">
        <v>64</v>
      </c>
      <c r="T2" s="77" t="s">
        <v>65</v>
      </c>
      <c r="U2" s="76" t="s">
        <v>66</v>
      </c>
      <c r="V2" s="76" t="s">
        <v>67</v>
      </c>
      <c r="W2" s="79" t="s">
        <v>68</v>
      </c>
      <c r="X2" s="63" t="s">
        <v>69</v>
      </c>
      <c r="Y2" s="76" t="s">
        <v>70</v>
      </c>
      <c r="Z2" s="76" t="s">
        <v>71</v>
      </c>
      <c r="AA2" s="76" t="s">
        <v>72</v>
      </c>
      <c r="AB2" s="76" t="s">
        <v>73</v>
      </c>
      <c r="AC2" s="76" t="s">
        <v>74</v>
      </c>
      <c r="AD2" s="76" t="s">
        <v>75</v>
      </c>
      <c r="AE2" s="76" t="s">
        <v>76</v>
      </c>
      <c r="AF2" s="76" t="s">
        <v>77</v>
      </c>
      <c r="AG2" s="58"/>
      <c r="AH2" s="66" t="s">
        <v>78</v>
      </c>
      <c r="AI2" s="67" t="s">
        <v>79</v>
      </c>
      <c r="AJ2" s="68" t="s">
        <v>80</v>
      </c>
      <c r="AK2" s="68" t="s">
        <v>81</v>
      </c>
      <c r="AL2" s="70" t="s">
        <v>82</v>
      </c>
      <c r="AM2" s="70" t="s">
        <v>83</v>
      </c>
      <c r="AN2" s="71" t="s">
        <v>84</v>
      </c>
      <c r="AO2" s="71" t="s">
        <v>85</v>
      </c>
      <c r="AP2" s="71" t="s">
        <v>86</v>
      </c>
      <c r="AR2" s="72"/>
      <c r="AS2" s="69"/>
    </row>
    <row r="3" spans="1:45" ht="24.6" customHeight="1">
      <c r="A3" s="80"/>
      <c r="B3" s="80"/>
      <c r="C3" s="81"/>
      <c r="D3" s="82" t="s">
        <v>87</v>
      </c>
      <c r="E3" s="83"/>
      <c r="F3" s="84"/>
      <c r="G3" s="85"/>
      <c r="H3" s="86"/>
      <c r="I3" s="84"/>
      <c r="J3" s="82" t="s">
        <v>88</v>
      </c>
      <c r="K3" s="84"/>
      <c r="L3" s="87"/>
      <c r="M3" s="88"/>
      <c r="N3" s="89"/>
      <c r="O3" s="90"/>
      <c r="P3" s="91"/>
      <c r="Q3" s="92" t="s">
        <v>89</v>
      </c>
      <c r="R3" s="90"/>
      <c r="S3" s="90"/>
      <c r="T3" s="90"/>
      <c r="U3" s="93"/>
      <c r="V3" s="94"/>
      <c r="W3" s="95" t="s">
        <v>90</v>
      </c>
      <c r="X3" s="96"/>
      <c r="Y3" s="96"/>
      <c r="Z3" s="97"/>
      <c r="AA3" s="98" t="s">
        <v>91</v>
      </c>
      <c r="AB3" s="98"/>
      <c r="AC3" s="99" t="s">
        <v>92</v>
      </c>
      <c r="AD3" s="100" t="s">
        <v>93</v>
      </c>
      <c r="AE3" s="101"/>
      <c r="AF3" s="102"/>
      <c r="AG3" s="102"/>
      <c r="AH3" s="103" t="s">
        <v>94</v>
      </c>
      <c r="AI3" s="104" t="s">
        <v>95</v>
      </c>
      <c r="AJ3" s="105" t="s">
        <v>96</v>
      </c>
      <c r="AK3" s="106" t="s">
        <v>97</v>
      </c>
      <c r="AL3" s="107" t="s">
        <v>98</v>
      </c>
      <c r="AM3" s="108"/>
      <c r="AN3" s="103"/>
      <c r="AR3" s="109"/>
      <c r="AS3" s="106"/>
    </row>
    <row r="4" spans="1:45" ht="32.450000000000003" customHeight="1">
      <c r="A4" s="80" t="s">
        <v>99</v>
      </c>
      <c r="B4" s="110" t="s">
        <v>100</v>
      </c>
      <c r="C4" s="110" t="s">
        <v>101</v>
      </c>
      <c r="D4" s="111" t="s">
        <v>102</v>
      </c>
      <c r="E4" s="111" t="s">
        <v>103</v>
      </c>
      <c r="F4" s="112" t="s">
        <v>104</v>
      </c>
      <c r="G4" s="113" t="s">
        <v>105</v>
      </c>
      <c r="H4" s="113" t="s">
        <v>106</v>
      </c>
      <c r="I4" s="110" t="s">
        <v>107</v>
      </c>
      <c r="J4" s="110" t="s">
        <v>108</v>
      </c>
      <c r="K4" s="110" t="s">
        <v>109</v>
      </c>
      <c r="L4" s="111" t="s">
        <v>110</v>
      </c>
      <c r="M4" s="111" t="s">
        <v>111</v>
      </c>
      <c r="N4" s="114" t="s">
        <v>112</v>
      </c>
      <c r="O4" s="115" t="s">
        <v>113</v>
      </c>
      <c r="P4" s="115" t="s">
        <v>114</v>
      </c>
      <c r="Q4" s="116" t="s">
        <v>115</v>
      </c>
      <c r="R4" s="117" t="s">
        <v>116</v>
      </c>
      <c r="S4" s="117" t="s">
        <v>117</v>
      </c>
      <c r="T4" s="118" t="s">
        <v>118</v>
      </c>
      <c r="U4" s="119" t="s">
        <v>119</v>
      </c>
      <c r="V4" s="119" t="s">
        <v>120</v>
      </c>
      <c r="W4" s="119" t="s">
        <v>121</v>
      </c>
      <c r="X4" s="119" t="s">
        <v>122</v>
      </c>
      <c r="Y4" s="119" t="s">
        <v>123</v>
      </c>
      <c r="Z4" s="120" t="s">
        <v>124</v>
      </c>
      <c r="AA4" s="120" t="s">
        <v>125</v>
      </c>
      <c r="AB4" s="120" t="s">
        <v>126</v>
      </c>
      <c r="AC4" s="121" t="s">
        <v>127</v>
      </c>
      <c r="AD4" s="122" t="s">
        <v>128</v>
      </c>
      <c r="AE4" s="121" t="s">
        <v>129</v>
      </c>
      <c r="AF4" s="121" t="s">
        <v>130</v>
      </c>
      <c r="AG4" s="121" t="s">
        <v>1172</v>
      </c>
      <c r="AH4" s="123" t="s">
        <v>131</v>
      </c>
      <c r="AI4" s="123" t="s">
        <v>132</v>
      </c>
      <c r="AJ4" s="124" t="s">
        <v>133</v>
      </c>
      <c r="AK4" s="124" t="s">
        <v>134</v>
      </c>
      <c r="AL4" s="123" t="s">
        <v>135</v>
      </c>
      <c r="AM4" s="123" t="s">
        <v>136</v>
      </c>
      <c r="AN4" s="124" t="s">
        <v>137</v>
      </c>
      <c r="AO4" s="124" t="s">
        <v>138</v>
      </c>
      <c r="AP4" s="124" t="s">
        <v>139</v>
      </c>
      <c r="AR4" s="125"/>
      <c r="AS4" s="126"/>
    </row>
    <row r="5" spans="1:45">
      <c r="A5" s="127">
        <f>SUBTOTAL(103,$I$5:I5)</f>
        <v>1</v>
      </c>
      <c r="B5" s="127" t="s">
        <v>140</v>
      </c>
      <c r="C5" s="128" t="s">
        <v>141</v>
      </c>
      <c r="D5" s="129" t="s">
        <v>142</v>
      </c>
      <c r="E5" s="58"/>
      <c r="F5" s="58" t="s">
        <v>34</v>
      </c>
      <c r="G5" s="58">
        <v>43803</v>
      </c>
      <c r="H5" s="58" t="s">
        <v>143</v>
      </c>
      <c r="I5" s="127" t="s">
        <v>144</v>
      </c>
      <c r="J5" s="58" t="s">
        <v>145</v>
      </c>
      <c r="K5" s="130" t="s">
        <v>146</v>
      </c>
      <c r="L5" s="58">
        <v>44169</v>
      </c>
      <c r="M5" s="58">
        <v>44965.772175925929</v>
      </c>
      <c r="N5" s="58">
        <v>44970.731469907405</v>
      </c>
      <c r="O5" s="131" t="s">
        <v>147</v>
      </c>
      <c r="P5" s="132" t="s">
        <v>148</v>
      </c>
      <c r="Q5" s="132" t="s">
        <v>149</v>
      </c>
      <c r="R5" s="133">
        <v>1241</v>
      </c>
      <c r="S5" s="132" t="s">
        <v>150</v>
      </c>
      <c r="T5" s="132">
        <v>45168</v>
      </c>
      <c r="U5" s="132" t="s">
        <v>151</v>
      </c>
      <c r="V5" s="132">
        <v>45076</v>
      </c>
      <c r="W5" s="132">
        <v>45140</v>
      </c>
      <c r="Y5" s="132"/>
      <c r="Z5" s="132"/>
      <c r="AA5" s="132"/>
      <c r="AB5" s="132"/>
      <c r="AC5" s="131" t="s">
        <v>152</v>
      </c>
      <c r="AD5" s="131" t="s">
        <v>153</v>
      </c>
      <c r="AE5" s="134" t="s">
        <v>154</v>
      </c>
      <c r="AF5" s="134" t="s">
        <v>155</v>
      </c>
      <c r="AG5" s="134" t="s">
        <v>156</v>
      </c>
      <c r="AH5" s="135" t="s">
        <v>89</v>
      </c>
      <c r="AI5" s="134" t="s">
        <v>157</v>
      </c>
      <c r="AJ5" s="136"/>
      <c r="AK5" s="137"/>
      <c r="AL5" s="138">
        <v>45152.534515474537</v>
      </c>
      <c r="AM5" s="139" t="s">
        <v>158</v>
      </c>
      <c r="AN5" s="71">
        <f ca="1">IF(M5="","-",NETWORKDAYS.INTL(M5,TODAY()))</f>
        <v>151</v>
      </c>
      <c r="AO5" s="140" t="str">
        <f t="shared" ref="AO5:AO68" ca="1" si="0">IF(S5&lt;&gt;"",IFERROR(NETWORKDAYS.INTL(S5,TODAY()),"-"),"-")</f>
        <v>-</v>
      </c>
      <c r="AP5" s="140">
        <f ca="1">IF(V5&lt;&gt;"",IF(W5&lt;&gt;"",NETWORKDAYS.INTL(V5,W5),NETWORKDAYS.INTL(V5,TODAY())),"-")</f>
        <v>47</v>
      </c>
      <c r="AQ5" s="141"/>
      <c r="AR5" s="141"/>
      <c r="AS5" s="141"/>
    </row>
    <row r="6" spans="1:45">
      <c r="A6" s="127">
        <f>SUBTOTAL(103,$I$5:I6)</f>
        <v>2</v>
      </c>
      <c r="B6" s="127" t="s">
        <v>159</v>
      </c>
      <c r="C6" s="128" t="s">
        <v>141</v>
      </c>
      <c r="D6" s="129" t="s">
        <v>160</v>
      </c>
      <c r="E6" s="58"/>
      <c r="F6" s="58" t="s">
        <v>34</v>
      </c>
      <c r="G6" s="58">
        <v>43231</v>
      </c>
      <c r="H6" s="58" t="s">
        <v>143</v>
      </c>
      <c r="I6" s="127" t="s">
        <v>161</v>
      </c>
      <c r="J6" s="58" t="s">
        <v>145</v>
      </c>
      <c r="K6" s="130" t="s">
        <v>146</v>
      </c>
      <c r="L6" s="58">
        <v>43596</v>
      </c>
      <c r="M6" s="58">
        <v>44965.787523148145</v>
      </c>
      <c r="N6" s="58">
        <v>44971.506863425922</v>
      </c>
      <c r="O6" s="131" t="s">
        <v>162</v>
      </c>
      <c r="P6" s="132" t="s">
        <v>148</v>
      </c>
      <c r="Q6" s="132" t="s">
        <v>163</v>
      </c>
      <c r="R6" s="133">
        <v>2559</v>
      </c>
      <c r="S6" s="132" t="s">
        <v>150</v>
      </c>
      <c r="T6" s="132">
        <v>45168</v>
      </c>
      <c r="U6" s="132" t="s">
        <v>151</v>
      </c>
      <c r="V6" s="132">
        <v>45076</v>
      </c>
      <c r="W6" s="132">
        <v>45140</v>
      </c>
      <c r="Y6" s="132"/>
      <c r="Z6" s="132"/>
      <c r="AA6" s="132"/>
      <c r="AB6" s="132"/>
      <c r="AC6" s="131" t="s">
        <v>164</v>
      </c>
      <c r="AD6" s="131" t="s">
        <v>165</v>
      </c>
      <c r="AE6" s="134" t="s">
        <v>154</v>
      </c>
      <c r="AF6" s="134" t="s">
        <v>155</v>
      </c>
      <c r="AG6" s="134" t="s">
        <v>156</v>
      </c>
      <c r="AH6" s="135" t="s">
        <v>89</v>
      </c>
      <c r="AI6" s="134" t="s">
        <v>157</v>
      </c>
      <c r="AJ6" s="136"/>
      <c r="AK6" s="137"/>
      <c r="AL6" s="138">
        <v>45152.534643692132</v>
      </c>
      <c r="AM6" s="139" t="s">
        <v>158</v>
      </c>
      <c r="AN6" s="71">
        <f t="shared" ref="AN6:AN69" ca="1" si="1">IF(M6="","-",NETWORKDAYS.INTL(M6,TODAY()))</f>
        <v>151</v>
      </c>
      <c r="AO6" s="140" t="str">
        <f t="shared" ca="1" si="0"/>
        <v>-</v>
      </c>
      <c r="AP6" s="140">
        <f t="shared" ref="AP6:AP69" ca="1" si="2">IF(V6&lt;&gt;"",IF(W6&lt;&gt;"",NETWORKDAYS.INTL(V6,W6),NETWORKDAYS.INTL(V6,TODAY())),"-")</f>
        <v>47</v>
      </c>
      <c r="AQ6" s="141"/>
      <c r="AR6" s="141"/>
      <c r="AS6" s="141"/>
    </row>
    <row r="7" spans="1:45">
      <c r="A7" s="127">
        <f>SUBTOTAL(103,$I$5:I7)</f>
        <v>3</v>
      </c>
      <c r="B7" s="127" t="s">
        <v>166</v>
      </c>
      <c r="C7" s="128" t="s">
        <v>167</v>
      </c>
      <c r="D7" s="129" t="s">
        <v>168</v>
      </c>
      <c r="E7" s="58" t="s">
        <v>169</v>
      </c>
      <c r="F7" s="58" t="s">
        <v>34</v>
      </c>
      <c r="G7" s="58">
        <v>42744</v>
      </c>
      <c r="H7" s="58" t="s">
        <v>170</v>
      </c>
      <c r="I7" s="127" t="s">
        <v>171</v>
      </c>
      <c r="J7" s="58" t="s">
        <v>145</v>
      </c>
      <c r="K7" s="130" t="s">
        <v>146</v>
      </c>
      <c r="L7" s="58">
        <v>43109</v>
      </c>
      <c r="M7" s="58">
        <v>44973.591284722221</v>
      </c>
      <c r="N7" s="58">
        <v>44980.674872685187</v>
      </c>
      <c r="O7" s="131" t="s">
        <v>172</v>
      </c>
      <c r="P7" s="132" t="s">
        <v>148</v>
      </c>
      <c r="Q7" s="132" t="s">
        <v>173</v>
      </c>
      <c r="R7" s="133">
        <v>620</v>
      </c>
      <c r="S7" s="132">
        <v>45007</v>
      </c>
      <c r="T7" s="132"/>
      <c r="U7" s="132" t="s">
        <v>99</v>
      </c>
      <c r="V7" s="132"/>
      <c r="W7" s="132"/>
      <c r="Y7" s="132"/>
      <c r="Z7" s="132"/>
      <c r="AA7" s="132"/>
      <c r="AB7" s="132"/>
      <c r="AC7" s="131" t="s">
        <v>174</v>
      </c>
      <c r="AD7" s="131" t="s">
        <v>175</v>
      </c>
      <c r="AE7" s="134" t="s">
        <v>176</v>
      </c>
      <c r="AF7" s="134" t="s">
        <v>177</v>
      </c>
      <c r="AG7" s="134" t="s">
        <v>178</v>
      </c>
      <c r="AH7" s="135" t="s">
        <v>89</v>
      </c>
      <c r="AI7" s="134" t="s">
        <v>179</v>
      </c>
      <c r="AJ7" s="136"/>
      <c r="AK7" s="137"/>
      <c r="AL7" s="138">
        <v>45156.46021917824</v>
      </c>
      <c r="AM7" s="139" t="s">
        <v>180</v>
      </c>
      <c r="AN7" s="71">
        <f t="shared" ca="1" si="1"/>
        <v>145</v>
      </c>
      <c r="AO7" s="140">
        <f t="shared" ca="1" si="0"/>
        <v>121</v>
      </c>
      <c r="AP7" s="140" t="str">
        <f t="shared" ca="1" si="2"/>
        <v>-</v>
      </c>
      <c r="AQ7" s="141"/>
      <c r="AR7" s="141"/>
      <c r="AS7" s="141"/>
    </row>
    <row r="8" spans="1:45">
      <c r="A8" s="127">
        <f>SUBTOTAL(103,$I$5:I8)</f>
        <v>4</v>
      </c>
      <c r="B8" s="127" t="s">
        <v>181</v>
      </c>
      <c r="C8" s="128" t="s">
        <v>182</v>
      </c>
      <c r="D8" s="129" t="s">
        <v>183</v>
      </c>
      <c r="E8" s="58" t="s">
        <v>169</v>
      </c>
      <c r="F8" s="58" t="s">
        <v>34</v>
      </c>
      <c r="G8" s="58">
        <v>42508</v>
      </c>
      <c r="H8" s="58" t="s">
        <v>184</v>
      </c>
      <c r="I8" s="127" t="s">
        <v>185</v>
      </c>
      <c r="J8" s="58" t="s">
        <v>186</v>
      </c>
      <c r="K8" s="130" t="s">
        <v>187</v>
      </c>
      <c r="L8" s="58">
        <v>42873</v>
      </c>
      <c r="M8" s="58">
        <v>44985.713379629633</v>
      </c>
      <c r="N8" s="58">
        <v>44987.513009259259</v>
      </c>
      <c r="O8" s="131" t="s">
        <v>188</v>
      </c>
      <c r="P8" s="132" t="s">
        <v>189</v>
      </c>
      <c r="Q8" s="132" t="s">
        <v>190</v>
      </c>
      <c r="R8" s="133" t="s">
        <v>191</v>
      </c>
      <c r="S8" s="132">
        <v>45000</v>
      </c>
      <c r="T8" s="132">
        <v>45014</v>
      </c>
      <c r="U8" s="132" t="s">
        <v>99</v>
      </c>
      <c r="V8" s="132"/>
      <c r="W8" s="132"/>
      <c r="Y8" s="132"/>
      <c r="Z8" s="132"/>
      <c r="AA8" s="132"/>
      <c r="AB8" s="132"/>
      <c r="AC8" s="131" t="s">
        <v>192</v>
      </c>
      <c r="AD8" s="131" t="s">
        <v>175</v>
      </c>
      <c r="AE8" s="134" t="s">
        <v>193</v>
      </c>
      <c r="AF8" s="134"/>
      <c r="AG8" s="134" t="s">
        <v>178</v>
      </c>
      <c r="AH8" s="135" t="s">
        <v>89</v>
      </c>
      <c r="AI8" s="134" t="s">
        <v>194</v>
      </c>
      <c r="AJ8" s="136"/>
      <c r="AK8" s="137"/>
      <c r="AL8" s="138">
        <v>45118.455127141206</v>
      </c>
      <c r="AM8" s="139" t="s">
        <v>158</v>
      </c>
      <c r="AN8" s="71">
        <f t="shared" ca="1" si="1"/>
        <v>137</v>
      </c>
      <c r="AO8" s="140">
        <f t="shared" ca="1" si="0"/>
        <v>126</v>
      </c>
      <c r="AP8" s="140" t="str">
        <f t="shared" ca="1" si="2"/>
        <v>-</v>
      </c>
    </row>
    <row r="9" spans="1:45">
      <c r="A9" s="127">
        <f>SUBTOTAL(103,$I$5:I9)</f>
        <v>5</v>
      </c>
      <c r="B9" s="127" t="s">
        <v>195</v>
      </c>
      <c r="C9" s="128" t="s">
        <v>167</v>
      </c>
      <c r="D9" s="129" t="s">
        <v>168</v>
      </c>
      <c r="E9" s="58" t="s">
        <v>169</v>
      </c>
      <c r="F9" s="58" t="s">
        <v>34</v>
      </c>
      <c r="G9" s="58">
        <v>42774</v>
      </c>
      <c r="H9" s="58" t="s">
        <v>196</v>
      </c>
      <c r="I9" s="127" t="s">
        <v>197</v>
      </c>
      <c r="J9" s="58" t="s">
        <v>186</v>
      </c>
      <c r="K9" s="130" t="s">
        <v>198</v>
      </c>
      <c r="L9" s="58">
        <v>43139</v>
      </c>
      <c r="M9" s="58">
        <v>45008.820173611108</v>
      </c>
      <c r="N9" s="58">
        <v>45016.518078703702</v>
      </c>
      <c r="O9" s="131" t="s">
        <v>199</v>
      </c>
      <c r="P9" s="132" t="s">
        <v>189</v>
      </c>
      <c r="Q9" s="132" t="s">
        <v>190</v>
      </c>
      <c r="R9" s="133">
        <v>5495</v>
      </c>
      <c r="S9" s="132">
        <v>45030</v>
      </c>
      <c r="T9" s="132"/>
      <c r="U9" s="132" t="s">
        <v>99</v>
      </c>
      <c r="V9" s="132"/>
      <c r="W9" s="132"/>
      <c r="Y9" s="132"/>
      <c r="Z9" s="132"/>
      <c r="AA9" s="132"/>
      <c r="AB9" s="132"/>
      <c r="AC9" s="131" t="s">
        <v>200</v>
      </c>
      <c r="AD9" s="131" t="s">
        <v>175</v>
      </c>
      <c r="AE9" s="134" t="s">
        <v>193</v>
      </c>
      <c r="AF9" s="134" t="s">
        <v>201</v>
      </c>
      <c r="AG9" s="134" t="s">
        <v>178</v>
      </c>
      <c r="AH9" s="137" t="s">
        <v>89</v>
      </c>
      <c r="AI9" s="137" t="s">
        <v>202</v>
      </c>
      <c r="AJ9" s="137"/>
      <c r="AK9" s="137"/>
      <c r="AL9" s="138">
        <v>45147.492955474539</v>
      </c>
      <c r="AM9" s="139" t="s">
        <v>203</v>
      </c>
      <c r="AN9" s="71">
        <f t="shared" ca="1" si="1"/>
        <v>120</v>
      </c>
      <c r="AO9" s="140">
        <f t="shared" ca="1" si="0"/>
        <v>104</v>
      </c>
      <c r="AP9" s="140" t="str">
        <f t="shared" ca="1" si="2"/>
        <v>-</v>
      </c>
    </row>
    <row r="10" spans="1:45">
      <c r="A10" s="127">
        <f>SUBTOTAL(103,$I$5:I10)</f>
        <v>6</v>
      </c>
      <c r="B10" s="127" t="s">
        <v>204</v>
      </c>
      <c r="C10" s="128" t="s">
        <v>141</v>
      </c>
      <c r="D10" s="129" t="s">
        <v>142</v>
      </c>
      <c r="E10" s="58"/>
      <c r="F10" s="58" t="s">
        <v>34</v>
      </c>
      <c r="G10" s="58"/>
      <c r="H10" s="58" t="s">
        <v>205</v>
      </c>
      <c r="I10" s="127" t="s">
        <v>206</v>
      </c>
      <c r="J10" s="58" t="s">
        <v>145</v>
      </c>
      <c r="K10" s="130" t="s">
        <v>207</v>
      </c>
      <c r="L10" s="58">
        <v>43910</v>
      </c>
      <c r="M10" s="58">
        <v>45015.456145833334</v>
      </c>
      <c r="N10" s="58">
        <v>45020.773136574076</v>
      </c>
      <c r="O10" s="131" t="s">
        <v>208</v>
      </c>
      <c r="P10" s="132" t="s">
        <v>148</v>
      </c>
      <c r="Q10" s="132" t="s">
        <v>209</v>
      </c>
      <c r="R10" s="133">
        <v>2490</v>
      </c>
      <c r="S10" s="132" t="s">
        <v>150</v>
      </c>
      <c r="T10" s="132">
        <v>45168</v>
      </c>
      <c r="U10" s="132" t="s">
        <v>151</v>
      </c>
      <c r="V10" s="132">
        <v>45076</v>
      </c>
      <c r="W10" s="132">
        <v>45140</v>
      </c>
      <c r="Y10" s="132"/>
      <c r="Z10" s="132"/>
      <c r="AA10" s="132"/>
      <c r="AB10" s="132"/>
      <c r="AC10" s="131" t="s">
        <v>210</v>
      </c>
      <c r="AD10" s="131" t="s">
        <v>165</v>
      </c>
      <c r="AE10" s="134" t="s">
        <v>154</v>
      </c>
      <c r="AF10" s="134" t="s">
        <v>155</v>
      </c>
      <c r="AG10" s="134" t="s">
        <v>156</v>
      </c>
      <c r="AH10" s="137" t="s">
        <v>89</v>
      </c>
      <c r="AI10" s="137" t="s">
        <v>157</v>
      </c>
      <c r="AJ10" s="137"/>
      <c r="AK10" s="137"/>
      <c r="AL10" s="138">
        <v>45152.535077222223</v>
      </c>
      <c r="AM10" s="139" t="s">
        <v>158</v>
      </c>
      <c r="AN10" s="71">
        <f t="shared" ca="1" si="1"/>
        <v>115</v>
      </c>
      <c r="AO10" s="140" t="str">
        <f t="shared" ca="1" si="0"/>
        <v>-</v>
      </c>
      <c r="AP10" s="140">
        <f t="shared" ca="1" si="2"/>
        <v>47</v>
      </c>
    </row>
    <row r="11" spans="1:45">
      <c r="A11" s="127">
        <f>SUBTOTAL(103,$I$5:I11)</f>
        <v>7</v>
      </c>
      <c r="B11" s="127" t="s">
        <v>211</v>
      </c>
      <c r="C11" s="128" t="s">
        <v>141</v>
      </c>
      <c r="D11" s="129" t="s">
        <v>160</v>
      </c>
      <c r="E11" s="58"/>
      <c r="F11" s="58" t="s">
        <v>34</v>
      </c>
      <c r="G11" s="58">
        <v>41835</v>
      </c>
      <c r="H11" s="58" t="s">
        <v>212</v>
      </c>
      <c r="I11" s="127" t="s">
        <v>213</v>
      </c>
      <c r="J11" s="58" t="s">
        <v>214</v>
      </c>
      <c r="K11" s="130" t="s">
        <v>215</v>
      </c>
      <c r="L11" s="58">
        <v>42201</v>
      </c>
      <c r="M11" s="58">
        <v>45019.717638888891</v>
      </c>
      <c r="N11" s="58">
        <v>45027.55741898148</v>
      </c>
      <c r="O11" s="131" t="s">
        <v>216</v>
      </c>
      <c r="P11" s="132" t="s">
        <v>148</v>
      </c>
      <c r="Q11" s="132" t="s">
        <v>217</v>
      </c>
      <c r="R11" s="133">
        <v>907</v>
      </c>
      <c r="S11" s="132" t="s">
        <v>150</v>
      </c>
      <c r="T11" s="132">
        <v>45168</v>
      </c>
      <c r="U11" s="132" t="s">
        <v>151</v>
      </c>
      <c r="V11" s="132">
        <v>45076</v>
      </c>
      <c r="W11" s="132">
        <v>45140</v>
      </c>
      <c r="Y11" s="132"/>
      <c r="Z11" s="132"/>
      <c r="AA11" s="132"/>
      <c r="AB11" s="132"/>
      <c r="AC11" s="131" t="s">
        <v>218</v>
      </c>
      <c r="AD11" s="131" t="s">
        <v>165</v>
      </c>
      <c r="AE11" s="134" t="s">
        <v>154</v>
      </c>
      <c r="AF11" s="134" t="s">
        <v>155</v>
      </c>
      <c r="AG11" s="134" t="s">
        <v>156</v>
      </c>
      <c r="AH11" s="137" t="s">
        <v>89</v>
      </c>
      <c r="AI11" s="137" t="s">
        <v>157</v>
      </c>
      <c r="AJ11" s="137"/>
      <c r="AK11" s="137"/>
      <c r="AL11" s="138">
        <v>45152.535243680555</v>
      </c>
      <c r="AM11" s="139" t="s">
        <v>158</v>
      </c>
      <c r="AN11" s="71">
        <f t="shared" ca="1" si="1"/>
        <v>113</v>
      </c>
      <c r="AO11" s="140" t="str">
        <f t="shared" ca="1" si="0"/>
        <v>-</v>
      </c>
      <c r="AP11" s="140">
        <f t="shared" ca="1" si="2"/>
        <v>47</v>
      </c>
    </row>
    <row r="12" spans="1:45">
      <c r="A12" s="127">
        <f>SUBTOTAL(103,$I$5:I12)</f>
        <v>8</v>
      </c>
      <c r="B12" s="127" t="s">
        <v>219</v>
      </c>
      <c r="C12" s="128" t="s">
        <v>182</v>
      </c>
      <c r="D12" s="129" t="s">
        <v>183</v>
      </c>
      <c r="E12" s="58" t="s">
        <v>169</v>
      </c>
      <c r="F12" s="58" t="s">
        <v>34</v>
      </c>
      <c r="G12" s="58">
        <v>43994</v>
      </c>
      <c r="H12" s="58" t="s">
        <v>220</v>
      </c>
      <c r="I12" s="127" t="s">
        <v>221</v>
      </c>
      <c r="J12" s="58" t="s">
        <v>222</v>
      </c>
      <c r="K12" s="130" t="s">
        <v>223</v>
      </c>
      <c r="L12" s="58">
        <v>44360</v>
      </c>
      <c r="M12" s="58">
        <v>45020.712731481479</v>
      </c>
      <c r="N12" s="58">
        <v>45022.575636574074</v>
      </c>
      <c r="O12" s="131" t="s">
        <v>224</v>
      </c>
      <c r="P12" s="132" t="s">
        <v>148</v>
      </c>
      <c r="Q12" s="132" t="s">
        <v>225</v>
      </c>
      <c r="R12" s="133">
        <v>3495</v>
      </c>
      <c r="S12" s="132">
        <v>45027</v>
      </c>
      <c r="T12" s="132"/>
      <c r="U12" s="132"/>
      <c r="V12" s="132"/>
      <c r="W12" s="132"/>
      <c r="Y12" s="132"/>
      <c r="Z12" s="132"/>
      <c r="AA12" s="132"/>
      <c r="AB12" s="132"/>
      <c r="AC12" s="131" t="s">
        <v>226</v>
      </c>
      <c r="AD12" s="131" t="s">
        <v>153</v>
      </c>
      <c r="AE12" s="134" t="s">
        <v>227</v>
      </c>
      <c r="AF12" s="134" t="s">
        <v>228</v>
      </c>
      <c r="AG12" s="134" t="s">
        <v>229</v>
      </c>
      <c r="AH12" s="137" t="s">
        <v>89</v>
      </c>
      <c r="AI12" s="137" t="s">
        <v>230</v>
      </c>
      <c r="AJ12" s="137"/>
      <c r="AK12" s="137"/>
      <c r="AL12" s="138">
        <v>45075.520166006943</v>
      </c>
      <c r="AM12" s="139" t="s">
        <v>158</v>
      </c>
      <c r="AN12" s="71">
        <f t="shared" ca="1" si="1"/>
        <v>112</v>
      </c>
      <c r="AO12" s="140">
        <f t="shared" ca="1" si="0"/>
        <v>107</v>
      </c>
      <c r="AP12" s="140" t="str">
        <f t="shared" ca="1" si="2"/>
        <v>-</v>
      </c>
    </row>
    <row r="13" spans="1:45">
      <c r="A13" s="127">
        <f>SUBTOTAL(103,$I$5:I13)</f>
        <v>9</v>
      </c>
      <c r="B13" s="127" t="s">
        <v>231</v>
      </c>
      <c r="C13" s="128" t="s">
        <v>167</v>
      </c>
      <c r="D13" s="129" t="s">
        <v>232</v>
      </c>
      <c r="E13" s="58" t="s">
        <v>233</v>
      </c>
      <c r="F13" s="58" t="s">
        <v>34</v>
      </c>
      <c r="G13" s="58">
        <v>43536</v>
      </c>
      <c r="H13" s="58" t="s">
        <v>234</v>
      </c>
      <c r="I13" s="127" t="s">
        <v>235</v>
      </c>
      <c r="J13" s="58" t="s">
        <v>222</v>
      </c>
      <c r="K13" s="130" t="s">
        <v>207</v>
      </c>
      <c r="L13" s="58">
        <v>43902</v>
      </c>
      <c r="M13" s="58">
        <v>45021.509328703702</v>
      </c>
      <c r="N13" s="58">
        <v>45034.43954861111</v>
      </c>
      <c r="O13" s="131" t="s">
        <v>236</v>
      </c>
      <c r="P13" s="132" t="s">
        <v>148</v>
      </c>
      <c r="Q13" s="132" t="s">
        <v>237</v>
      </c>
      <c r="R13" s="133">
        <v>6918</v>
      </c>
      <c r="S13" s="132">
        <v>45021</v>
      </c>
      <c r="T13" s="132"/>
      <c r="U13" s="132"/>
      <c r="V13" s="132"/>
      <c r="W13" s="132"/>
      <c r="Y13" s="132"/>
      <c r="Z13" s="132"/>
      <c r="AA13" s="132"/>
      <c r="AB13" s="132"/>
      <c r="AC13" s="131" t="s">
        <v>238</v>
      </c>
      <c r="AD13" s="131" t="s">
        <v>175</v>
      </c>
      <c r="AE13" s="134" t="s">
        <v>227</v>
      </c>
      <c r="AF13" s="134" t="s">
        <v>228</v>
      </c>
      <c r="AG13" s="134" t="s">
        <v>239</v>
      </c>
      <c r="AH13" s="137" t="s">
        <v>89</v>
      </c>
      <c r="AI13" s="137" t="s">
        <v>230</v>
      </c>
      <c r="AJ13" s="137"/>
      <c r="AK13" s="137"/>
      <c r="AL13" s="138">
        <v>45075.520382905095</v>
      </c>
      <c r="AM13" s="139" t="s">
        <v>158</v>
      </c>
      <c r="AN13" s="71">
        <f t="shared" ca="1" si="1"/>
        <v>111</v>
      </c>
      <c r="AO13" s="140">
        <f t="shared" ca="1" si="0"/>
        <v>111</v>
      </c>
      <c r="AP13" s="140" t="str">
        <f t="shared" ca="1" si="2"/>
        <v>-</v>
      </c>
    </row>
    <row r="14" spans="1:45">
      <c r="A14" s="127">
        <f>SUBTOTAL(103,$I$5:I14)</f>
        <v>10</v>
      </c>
      <c r="B14" s="127" t="s">
        <v>240</v>
      </c>
      <c r="C14" s="128" t="s">
        <v>182</v>
      </c>
      <c r="D14" s="129" t="s">
        <v>241</v>
      </c>
      <c r="E14" s="58"/>
      <c r="F14" s="58" t="s">
        <v>34</v>
      </c>
      <c r="G14" s="58">
        <v>42346</v>
      </c>
      <c r="H14" s="58" t="s">
        <v>242</v>
      </c>
      <c r="I14" s="127" t="s">
        <v>243</v>
      </c>
      <c r="J14" s="58" t="s">
        <v>145</v>
      </c>
      <c r="K14" s="130" t="s">
        <v>207</v>
      </c>
      <c r="L14" s="58">
        <v>42711</v>
      </c>
      <c r="M14" s="58">
        <v>45044.801886574074</v>
      </c>
      <c r="N14" s="58">
        <v>45054.804328703707</v>
      </c>
      <c r="O14" s="131" t="s">
        <v>244</v>
      </c>
      <c r="P14" s="132" t="s">
        <v>148</v>
      </c>
      <c r="Q14" s="132" t="s">
        <v>245</v>
      </c>
      <c r="R14" s="133">
        <v>6919</v>
      </c>
      <c r="S14" s="132">
        <v>45055</v>
      </c>
      <c r="T14" s="132"/>
      <c r="U14" s="132"/>
      <c r="V14" s="132"/>
      <c r="W14" s="132"/>
      <c r="Y14" s="132"/>
      <c r="Z14" s="132"/>
      <c r="AA14" s="132"/>
      <c r="AB14" s="132"/>
      <c r="AC14" s="131" t="s">
        <v>246</v>
      </c>
      <c r="AD14" s="131" t="s">
        <v>153</v>
      </c>
      <c r="AE14" s="134" t="s">
        <v>227</v>
      </c>
      <c r="AF14" s="134" t="s">
        <v>247</v>
      </c>
      <c r="AG14" s="134" t="s">
        <v>248</v>
      </c>
      <c r="AH14" s="137" t="s">
        <v>89</v>
      </c>
      <c r="AI14" s="137" t="s">
        <v>230</v>
      </c>
      <c r="AJ14" s="137"/>
      <c r="AK14" s="137"/>
      <c r="AL14" s="138">
        <v>45075.541857141201</v>
      </c>
      <c r="AM14" s="139" t="s">
        <v>158</v>
      </c>
      <c r="AN14" s="71">
        <f t="shared" ca="1" si="1"/>
        <v>94</v>
      </c>
      <c r="AO14" s="140">
        <f t="shared" ca="1" si="0"/>
        <v>87</v>
      </c>
      <c r="AP14" s="140" t="str">
        <f t="shared" ca="1" si="2"/>
        <v>-</v>
      </c>
    </row>
    <row r="15" spans="1:45">
      <c r="A15" s="127">
        <f>SUBTOTAL(103,$I$5:I15)</f>
        <v>11</v>
      </c>
      <c r="B15" s="127" t="s">
        <v>249</v>
      </c>
      <c r="C15" s="128" t="s">
        <v>182</v>
      </c>
      <c r="D15" s="129" t="s">
        <v>241</v>
      </c>
      <c r="E15" s="58"/>
      <c r="F15" s="58" t="s">
        <v>34</v>
      </c>
      <c r="G15" s="58">
        <v>42702</v>
      </c>
      <c r="H15" s="58" t="s">
        <v>242</v>
      </c>
      <c r="I15" s="127" t="s">
        <v>250</v>
      </c>
      <c r="J15" s="58" t="s">
        <v>145</v>
      </c>
      <c r="K15" s="130" t="s">
        <v>207</v>
      </c>
      <c r="L15" s="58">
        <v>43067</v>
      </c>
      <c r="M15" s="58">
        <v>45069.76462962963</v>
      </c>
      <c r="N15" s="58">
        <v>45072.651956018519</v>
      </c>
      <c r="O15" s="131" t="s">
        <v>251</v>
      </c>
      <c r="P15" s="132" t="s">
        <v>148</v>
      </c>
      <c r="Q15" s="132" t="s">
        <v>252</v>
      </c>
      <c r="R15" s="133">
        <v>10257</v>
      </c>
      <c r="S15" s="132">
        <v>45084</v>
      </c>
      <c r="T15" s="132"/>
      <c r="U15" s="132"/>
      <c r="V15" s="132"/>
      <c r="W15" s="132"/>
      <c r="Y15" s="132"/>
      <c r="Z15" s="132"/>
      <c r="AA15" s="132"/>
      <c r="AB15" s="132"/>
      <c r="AC15" s="131" t="s">
        <v>253</v>
      </c>
      <c r="AD15" s="131" t="s">
        <v>175</v>
      </c>
      <c r="AE15" s="134" t="s">
        <v>227</v>
      </c>
      <c r="AF15" s="134" t="s">
        <v>247</v>
      </c>
      <c r="AG15" s="134" t="s">
        <v>248</v>
      </c>
      <c r="AH15" s="137" t="s">
        <v>89</v>
      </c>
      <c r="AI15" s="137" t="s">
        <v>230</v>
      </c>
      <c r="AJ15" s="137"/>
      <c r="AK15" s="137"/>
      <c r="AL15" s="138">
        <v>45084.465320162039</v>
      </c>
      <c r="AM15" s="139" t="s">
        <v>254</v>
      </c>
      <c r="AN15" s="71">
        <f t="shared" ca="1" si="1"/>
        <v>77</v>
      </c>
      <c r="AO15" s="140">
        <f t="shared" ca="1" si="0"/>
        <v>66</v>
      </c>
      <c r="AP15" s="140" t="str">
        <f t="shared" ca="1" si="2"/>
        <v>-</v>
      </c>
    </row>
    <row r="16" spans="1:45">
      <c r="A16" s="127">
        <f>SUBTOTAL(103,$I$5:I16)</f>
        <v>12</v>
      </c>
      <c r="B16" s="127" t="s">
        <v>255</v>
      </c>
      <c r="C16" s="128" t="s">
        <v>182</v>
      </c>
      <c r="D16" s="129" t="s">
        <v>256</v>
      </c>
      <c r="E16" s="58" t="s">
        <v>169</v>
      </c>
      <c r="F16" s="58" t="s">
        <v>35</v>
      </c>
      <c r="G16" s="58">
        <v>42746</v>
      </c>
      <c r="H16" s="58" t="s">
        <v>257</v>
      </c>
      <c r="I16" s="127" t="s">
        <v>258</v>
      </c>
      <c r="J16" s="58" t="s">
        <v>145</v>
      </c>
      <c r="K16" s="130" t="s">
        <v>223</v>
      </c>
      <c r="L16" s="58">
        <v>43111</v>
      </c>
      <c r="M16" s="58">
        <v>45029.664884259262</v>
      </c>
      <c r="N16" s="58">
        <v>45029.682013888887</v>
      </c>
      <c r="O16" s="131" t="s">
        <v>259</v>
      </c>
      <c r="P16" s="132" t="s">
        <v>148</v>
      </c>
      <c r="Q16" s="132" t="s">
        <v>260</v>
      </c>
      <c r="R16" s="133">
        <v>7081</v>
      </c>
      <c r="S16" s="132">
        <v>45030</v>
      </c>
      <c r="T16" s="132"/>
      <c r="U16" s="132"/>
      <c r="V16" s="132"/>
      <c r="W16" s="132"/>
      <c r="Y16" s="132"/>
      <c r="Z16" s="132"/>
      <c r="AA16" s="132"/>
      <c r="AB16" s="132"/>
      <c r="AC16" s="131" t="s">
        <v>261</v>
      </c>
      <c r="AD16" s="131" t="s">
        <v>158</v>
      </c>
      <c r="AE16" s="134" t="s">
        <v>227</v>
      </c>
      <c r="AF16" s="134" t="s">
        <v>247</v>
      </c>
      <c r="AG16" s="134" t="s">
        <v>262</v>
      </c>
      <c r="AH16" s="137" t="s">
        <v>89</v>
      </c>
      <c r="AI16" s="137" t="s">
        <v>230</v>
      </c>
      <c r="AJ16" s="137"/>
      <c r="AK16" s="137"/>
      <c r="AL16" s="138">
        <v>45075.526488055555</v>
      </c>
      <c r="AM16" s="139" t="s">
        <v>158</v>
      </c>
      <c r="AN16" s="71">
        <f t="shared" ca="1" si="1"/>
        <v>105</v>
      </c>
      <c r="AO16" s="140">
        <f t="shared" ca="1" si="0"/>
        <v>104</v>
      </c>
      <c r="AP16" s="140" t="str">
        <f t="shared" ca="1" si="2"/>
        <v>-</v>
      </c>
    </row>
    <row r="17" spans="1:42">
      <c r="A17" s="127">
        <f>SUBTOTAL(103,$I$5:I17)</f>
        <v>13</v>
      </c>
      <c r="B17" s="127" t="s">
        <v>263</v>
      </c>
      <c r="C17" s="128" t="s">
        <v>182</v>
      </c>
      <c r="D17" s="129" t="s">
        <v>264</v>
      </c>
      <c r="E17" s="58" t="s">
        <v>265</v>
      </c>
      <c r="F17" s="58" t="s">
        <v>34</v>
      </c>
      <c r="G17" s="58">
        <v>42788</v>
      </c>
      <c r="H17" s="58" t="s">
        <v>266</v>
      </c>
      <c r="I17" s="127" t="s">
        <v>267</v>
      </c>
      <c r="J17" s="58" t="s">
        <v>186</v>
      </c>
      <c r="K17" s="130" t="s">
        <v>187</v>
      </c>
      <c r="L17" s="58">
        <v>43153</v>
      </c>
      <c r="M17" s="58">
        <v>45029.83525462963</v>
      </c>
      <c r="N17" s="58">
        <v>45034.755520833336</v>
      </c>
      <c r="O17" s="131" t="s">
        <v>268</v>
      </c>
      <c r="P17" s="132" t="s">
        <v>189</v>
      </c>
      <c r="Q17" s="132" t="s">
        <v>269</v>
      </c>
      <c r="R17" s="133">
        <v>1241</v>
      </c>
      <c r="S17" s="132">
        <v>45044</v>
      </c>
      <c r="T17" s="132"/>
      <c r="U17" s="132"/>
      <c r="V17" s="132"/>
      <c r="W17" s="132"/>
      <c r="Y17" s="132"/>
      <c r="Z17" s="132"/>
      <c r="AA17" s="132"/>
      <c r="AB17" s="132"/>
      <c r="AC17" s="131" t="s">
        <v>270</v>
      </c>
      <c r="AD17" s="131" t="s">
        <v>271</v>
      </c>
      <c r="AE17" s="134" t="s">
        <v>272</v>
      </c>
      <c r="AF17" s="134" t="s">
        <v>247</v>
      </c>
      <c r="AG17" s="134" t="s">
        <v>273</v>
      </c>
      <c r="AH17" s="137" t="s">
        <v>89</v>
      </c>
      <c r="AI17" s="137" t="s">
        <v>230</v>
      </c>
      <c r="AJ17" s="137"/>
      <c r="AK17" s="137"/>
      <c r="AL17" s="138">
        <v>45126.834028136574</v>
      </c>
      <c r="AM17" s="139" t="s">
        <v>274</v>
      </c>
      <c r="AN17" s="71">
        <f t="shared" ca="1" si="1"/>
        <v>105</v>
      </c>
      <c r="AO17" s="140">
        <f t="shared" ca="1" si="0"/>
        <v>94</v>
      </c>
      <c r="AP17" s="140" t="str">
        <f t="shared" ca="1" si="2"/>
        <v>-</v>
      </c>
    </row>
    <row r="18" spans="1:42">
      <c r="A18" s="127">
        <f>SUBTOTAL(103,$I$5:I18)</f>
        <v>14</v>
      </c>
      <c r="B18" s="127" t="s">
        <v>275</v>
      </c>
      <c r="C18" s="128" t="s">
        <v>182</v>
      </c>
      <c r="D18" s="129" t="s">
        <v>276</v>
      </c>
      <c r="E18" s="58" t="s">
        <v>169</v>
      </c>
      <c r="F18" s="58" t="s">
        <v>34</v>
      </c>
      <c r="G18" s="58">
        <v>44520</v>
      </c>
      <c r="H18" s="58" t="s">
        <v>220</v>
      </c>
      <c r="I18" s="127" t="s">
        <v>277</v>
      </c>
      <c r="J18" s="58" t="s">
        <v>222</v>
      </c>
      <c r="K18" s="130" t="s">
        <v>223</v>
      </c>
      <c r="L18" s="58">
        <v>44885</v>
      </c>
      <c r="M18" s="58">
        <v>45034.533750000002</v>
      </c>
      <c r="N18" s="58">
        <v>45043.834178240744</v>
      </c>
      <c r="O18" s="131" t="s">
        <v>278</v>
      </c>
      <c r="P18" s="132" t="s">
        <v>148</v>
      </c>
      <c r="Q18" s="132" t="s">
        <v>279</v>
      </c>
      <c r="R18" s="133">
        <v>5123</v>
      </c>
      <c r="S18" s="132">
        <v>45091</v>
      </c>
      <c r="T18" s="132"/>
      <c r="U18" s="132"/>
      <c r="V18" s="132"/>
      <c r="W18" s="132"/>
      <c r="Y18" s="132"/>
      <c r="Z18" s="132"/>
      <c r="AA18" s="132"/>
      <c r="AB18" s="132"/>
      <c r="AC18" s="131" t="s">
        <v>280</v>
      </c>
      <c r="AD18" s="131" t="s">
        <v>153</v>
      </c>
      <c r="AE18" s="134" t="s">
        <v>227</v>
      </c>
      <c r="AF18" s="134" t="s">
        <v>247</v>
      </c>
      <c r="AG18" s="134" t="s">
        <v>281</v>
      </c>
      <c r="AH18" s="137" t="s">
        <v>89</v>
      </c>
      <c r="AI18" s="137" t="s">
        <v>230</v>
      </c>
      <c r="AJ18" s="137"/>
      <c r="AK18" s="137"/>
      <c r="AL18" s="138">
        <v>45075.532160810188</v>
      </c>
      <c r="AM18" s="139" t="s">
        <v>158</v>
      </c>
      <c r="AN18" s="71">
        <f t="shared" ca="1" si="1"/>
        <v>102</v>
      </c>
      <c r="AO18" s="140">
        <f t="shared" ca="1" si="0"/>
        <v>61</v>
      </c>
      <c r="AP18" s="140" t="str">
        <f t="shared" ca="1" si="2"/>
        <v>-</v>
      </c>
    </row>
    <row r="19" spans="1:42">
      <c r="A19" s="127">
        <f>SUBTOTAL(103,$I$5:I19)</f>
        <v>15</v>
      </c>
      <c r="B19" s="127" t="s">
        <v>282</v>
      </c>
      <c r="C19" s="128" t="s">
        <v>182</v>
      </c>
      <c r="D19" s="129" t="s">
        <v>276</v>
      </c>
      <c r="E19" s="58" t="s">
        <v>169</v>
      </c>
      <c r="F19" s="58" t="s">
        <v>34</v>
      </c>
      <c r="G19" s="58">
        <v>44414</v>
      </c>
      <c r="H19" s="58" t="s">
        <v>220</v>
      </c>
      <c r="I19" s="127" t="s">
        <v>283</v>
      </c>
      <c r="J19" s="58" t="s">
        <v>222</v>
      </c>
      <c r="K19" s="130" t="s">
        <v>223</v>
      </c>
      <c r="L19" s="58">
        <v>44785</v>
      </c>
      <c r="M19" s="58">
        <v>45043.768900462965</v>
      </c>
      <c r="N19" s="58">
        <v>45058.751493055555</v>
      </c>
      <c r="O19" s="131" t="s">
        <v>284</v>
      </c>
      <c r="P19" s="132" t="s">
        <v>148</v>
      </c>
      <c r="Q19" s="132" t="s">
        <v>285</v>
      </c>
      <c r="R19" s="133">
        <v>3320</v>
      </c>
      <c r="S19" s="132">
        <v>45100</v>
      </c>
      <c r="T19" s="132"/>
      <c r="U19" s="132"/>
      <c r="V19" s="132"/>
      <c r="W19" s="132"/>
      <c r="Y19" s="132"/>
      <c r="Z19" s="132"/>
      <c r="AA19" s="132"/>
      <c r="AB19" s="132"/>
      <c r="AC19" s="131" t="s">
        <v>286</v>
      </c>
      <c r="AD19" s="131" t="s">
        <v>175</v>
      </c>
      <c r="AE19" s="134" t="s">
        <v>227</v>
      </c>
      <c r="AF19" s="134" t="s">
        <v>247</v>
      </c>
      <c r="AG19" s="134" t="s">
        <v>281</v>
      </c>
      <c r="AH19" s="137" t="s">
        <v>89</v>
      </c>
      <c r="AI19" s="137" t="s">
        <v>287</v>
      </c>
      <c r="AJ19" s="137"/>
      <c r="AK19" s="137"/>
      <c r="AL19" s="138">
        <v>45089.474347627314</v>
      </c>
      <c r="AM19" s="139" t="s">
        <v>158</v>
      </c>
      <c r="AN19" s="71">
        <f t="shared" ca="1" si="1"/>
        <v>95</v>
      </c>
      <c r="AO19" s="140">
        <f t="shared" ca="1" si="0"/>
        <v>54</v>
      </c>
      <c r="AP19" s="140" t="str">
        <f t="shared" ca="1" si="2"/>
        <v>-</v>
      </c>
    </row>
    <row r="20" spans="1:42">
      <c r="A20" s="127">
        <f>SUBTOTAL(103,$I$5:I20)</f>
        <v>16</v>
      </c>
      <c r="B20" s="127" t="s">
        <v>288</v>
      </c>
      <c r="C20" s="128" t="s">
        <v>141</v>
      </c>
      <c r="D20" s="129" t="s">
        <v>142</v>
      </c>
      <c r="E20" s="58"/>
      <c r="F20" s="58" t="s">
        <v>35</v>
      </c>
      <c r="G20" s="58">
        <v>42917</v>
      </c>
      <c r="H20" s="58" t="s">
        <v>289</v>
      </c>
      <c r="I20" s="127" t="s">
        <v>290</v>
      </c>
      <c r="J20" s="58" t="s">
        <v>222</v>
      </c>
      <c r="K20" s="130" t="s">
        <v>291</v>
      </c>
      <c r="L20" s="58">
        <v>43282</v>
      </c>
      <c r="M20" s="58">
        <v>45042.735532407409</v>
      </c>
      <c r="N20" s="58">
        <v>45064.630474537036</v>
      </c>
      <c r="O20" s="131" t="s">
        <v>292</v>
      </c>
      <c r="P20" s="132" t="s">
        <v>148</v>
      </c>
      <c r="Q20" s="132" t="s">
        <v>293</v>
      </c>
      <c r="R20" s="133"/>
      <c r="S20" s="132" t="s">
        <v>150</v>
      </c>
      <c r="T20" s="132">
        <v>45145</v>
      </c>
      <c r="U20" s="132"/>
      <c r="V20" s="132"/>
      <c r="W20" s="132"/>
      <c r="Y20" s="132"/>
      <c r="Z20" s="132"/>
      <c r="AA20" s="132"/>
      <c r="AB20" s="132"/>
      <c r="AC20" s="131" t="s">
        <v>294</v>
      </c>
      <c r="AD20" s="131" t="s">
        <v>175</v>
      </c>
      <c r="AE20" s="134" t="s">
        <v>176</v>
      </c>
      <c r="AF20" s="134" t="s">
        <v>295</v>
      </c>
      <c r="AG20" s="134" t="s">
        <v>156</v>
      </c>
      <c r="AH20" s="137" t="s">
        <v>89</v>
      </c>
      <c r="AI20" s="137" t="s">
        <v>194</v>
      </c>
      <c r="AJ20" s="137"/>
      <c r="AK20" s="137"/>
      <c r="AL20" s="138">
        <v>45098.688216331022</v>
      </c>
      <c r="AM20" s="139" t="s">
        <v>180</v>
      </c>
      <c r="AN20" s="71">
        <f t="shared" ca="1" si="1"/>
        <v>96</v>
      </c>
      <c r="AO20" s="140" t="str">
        <f t="shared" ca="1" si="0"/>
        <v>-</v>
      </c>
      <c r="AP20" s="140" t="str">
        <f t="shared" ca="1" si="2"/>
        <v>-</v>
      </c>
    </row>
    <row r="21" spans="1:42">
      <c r="A21" s="127">
        <f>SUBTOTAL(103,$I$5:I21)</f>
        <v>17</v>
      </c>
      <c r="B21" s="127" t="s">
        <v>296</v>
      </c>
      <c r="C21" s="128" t="s">
        <v>182</v>
      </c>
      <c r="D21" s="129" t="s">
        <v>183</v>
      </c>
      <c r="E21" s="58" t="s">
        <v>169</v>
      </c>
      <c r="F21" s="58" t="s">
        <v>34</v>
      </c>
      <c r="G21" s="58">
        <v>43825</v>
      </c>
      <c r="H21" s="58" t="s">
        <v>220</v>
      </c>
      <c r="I21" s="127" t="s">
        <v>297</v>
      </c>
      <c r="J21" s="58" t="s">
        <v>222</v>
      </c>
      <c r="K21" s="130" t="s">
        <v>223</v>
      </c>
      <c r="L21" s="58">
        <v>44191</v>
      </c>
      <c r="M21" s="58">
        <v>45043.454895833333</v>
      </c>
      <c r="N21" s="58">
        <v>45043.751307870371</v>
      </c>
      <c r="O21" s="131" t="s">
        <v>298</v>
      </c>
      <c r="P21" s="132" t="s">
        <v>148</v>
      </c>
      <c r="Q21" s="132" t="s">
        <v>299</v>
      </c>
      <c r="R21" s="133">
        <v>7592</v>
      </c>
      <c r="S21" s="132">
        <v>45075</v>
      </c>
      <c r="T21" s="132"/>
      <c r="U21" s="132"/>
      <c r="V21" s="132"/>
      <c r="W21" s="132"/>
      <c r="Y21" s="132"/>
      <c r="Z21" s="132"/>
      <c r="AA21" s="132"/>
      <c r="AB21" s="132"/>
      <c r="AC21" s="131" t="s">
        <v>286</v>
      </c>
      <c r="AD21" s="131" t="s">
        <v>175</v>
      </c>
      <c r="AE21" s="134" t="s">
        <v>227</v>
      </c>
      <c r="AF21" s="134" t="s">
        <v>228</v>
      </c>
      <c r="AG21" s="134" t="s">
        <v>229</v>
      </c>
      <c r="AH21" s="137" t="s">
        <v>89</v>
      </c>
      <c r="AI21" s="137" t="s">
        <v>230</v>
      </c>
      <c r="AJ21" s="137"/>
      <c r="AK21" s="137"/>
      <c r="AL21" s="138">
        <v>45093.792734918985</v>
      </c>
      <c r="AM21" s="139" t="s">
        <v>158</v>
      </c>
      <c r="AN21" s="71">
        <f t="shared" ca="1" si="1"/>
        <v>95</v>
      </c>
      <c r="AO21" s="140">
        <f t="shared" ca="1" si="0"/>
        <v>73</v>
      </c>
      <c r="AP21" s="140" t="str">
        <f t="shared" ca="1" si="2"/>
        <v>-</v>
      </c>
    </row>
    <row r="22" spans="1:42">
      <c r="A22" s="127">
        <f>SUBTOTAL(103,$I$5:I22)</f>
        <v>18</v>
      </c>
      <c r="B22" s="127" t="s">
        <v>300</v>
      </c>
      <c r="C22" s="128" t="s">
        <v>182</v>
      </c>
      <c r="D22" s="129" t="s">
        <v>276</v>
      </c>
      <c r="E22" s="58" t="s">
        <v>169</v>
      </c>
      <c r="F22" s="58" t="s">
        <v>34</v>
      </c>
      <c r="G22" s="58">
        <v>44520</v>
      </c>
      <c r="H22" s="58" t="s">
        <v>220</v>
      </c>
      <c r="I22" s="127" t="s">
        <v>301</v>
      </c>
      <c r="J22" s="58" t="s">
        <v>222</v>
      </c>
      <c r="K22" s="130" t="s">
        <v>223</v>
      </c>
      <c r="L22" s="58">
        <v>44885</v>
      </c>
      <c r="M22" s="58">
        <v>45043.769328703704</v>
      </c>
      <c r="N22" s="58">
        <v>45057.706979166665</v>
      </c>
      <c r="O22" s="131" t="s">
        <v>302</v>
      </c>
      <c r="P22" s="132" t="s">
        <v>148</v>
      </c>
      <c r="Q22" s="132" t="s">
        <v>303</v>
      </c>
      <c r="R22" s="133">
        <v>4413</v>
      </c>
      <c r="S22" s="132">
        <v>45082</v>
      </c>
      <c r="T22" s="132"/>
      <c r="U22" s="132"/>
      <c r="V22" s="132"/>
      <c r="W22" s="132"/>
      <c r="Y22" s="132"/>
      <c r="Z22" s="132"/>
      <c r="AA22" s="132"/>
      <c r="AB22" s="132"/>
      <c r="AC22" s="131" t="s">
        <v>304</v>
      </c>
      <c r="AD22" s="131" t="s">
        <v>175</v>
      </c>
      <c r="AE22" s="134" t="s">
        <v>227</v>
      </c>
      <c r="AF22" s="134" t="s">
        <v>247</v>
      </c>
      <c r="AG22" s="134" t="s">
        <v>281</v>
      </c>
      <c r="AH22" s="137" t="s">
        <v>89</v>
      </c>
      <c r="AI22" s="137" t="s">
        <v>230</v>
      </c>
      <c r="AJ22" s="137"/>
      <c r="AK22" s="137"/>
      <c r="AL22" s="138">
        <v>45085.735581701389</v>
      </c>
      <c r="AM22" s="139" t="s">
        <v>203</v>
      </c>
      <c r="AN22" s="71">
        <f t="shared" ca="1" si="1"/>
        <v>95</v>
      </c>
      <c r="AO22" s="140">
        <f t="shared" ca="1" si="0"/>
        <v>68</v>
      </c>
      <c r="AP22" s="140" t="str">
        <f t="shared" ca="1" si="2"/>
        <v>-</v>
      </c>
    </row>
    <row r="23" spans="1:42">
      <c r="A23" s="127">
        <f>SUBTOTAL(103,$I$5:I23)</f>
        <v>19</v>
      </c>
      <c r="B23" s="127" t="s">
        <v>305</v>
      </c>
      <c r="C23" s="128" t="s">
        <v>182</v>
      </c>
      <c r="D23" s="129" t="s">
        <v>276</v>
      </c>
      <c r="E23" s="58" t="s">
        <v>169</v>
      </c>
      <c r="F23" s="58" t="s">
        <v>34</v>
      </c>
      <c r="G23" s="58">
        <v>43702</v>
      </c>
      <c r="H23" s="58" t="s">
        <v>306</v>
      </c>
      <c r="I23" s="127" t="s">
        <v>307</v>
      </c>
      <c r="J23" s="58" t="s">
        <v>145</v>
      </c>
      <c r="K23" s="130" t="s">
        <v>291</v>
      </c>
      <c r="L23" s="58">
        <v>44068</v>
      </c>
      <c r="M23" s="58">
        <v>45055.483796296299</v>
      </c>
      <c r="N23" s="58">
        <v>45055.497847222221</v>
      </c>
      <c r="O23" s="131" t="s">
        <v>308</v>
      </c>
      <c r="P23" s="132" t="s">
        <v>148</v>
      </c>
      <c r="Q23" s="132" t="s">
        <v>309</v>
      </c>
      <c r="R23" s="133">
        <v>5351</v>
      </c>
      <c r="S23" s="132">
        <v>45055</v>
      </c>
      <c r="T23" s="132"/>
      <c r="U23" s="132"/>
      <c r="V23" s="132"/>
      <c r="W23" s="132"/>
      <c r="Y23" s="132"/>
      <c r="Z23" s="132"/>
      <c r="AA23" s="132"/>
      <c r="AB23" s="132"/>
      <c r="AC23" s="131" t="s">
        <v>310</v>
      </c>
      <c r="AD23" s="131" t="s">
        <v>153</v>
      </c>
      <c r="AE23" s="134" t="s">
        <v>227</v>
      </c>
      <c r="AF23" s="134" t="s">
        <v>247</v>
      </c>
      <c r="AG23" s="134" t="s">
        <v>281</v>
      </c>
      <c r="AH23" s="137" t="s">
        <v>89</v>
      </c>
      <c r="AI23" s="137" t="s">
        <v>230</v>
      </c>
      <c r="AJ23" s="137"/>
      <c r="AK23" s="137"/>
      <c r="AL23" s="138">
        <v>45075.550773831019</v>
      </c>
      <c r="AM23" s="139" t="s">
        <v>158</v>
      </c>
      <c r="AN23" s="71">
        <f t="shared" ca="1" si="1"/>
        <v>87</v>
      </c>
      <c r="AO23" s="140">
        <f t="shared" ca="1" si="0"/>
        <v>87</v>
      </c>
      <c r="AP23" s="140" t="str">
        <f t="shared" ca="1" si="2"/>
        <v>-</v>
      </c>
    </row>
    <row r="24" spans="1:42">
      <c r="A24" s="127">
        <f>SUBTOTAL(103,$I$5:I24)</f>
        <v>20</v>
      </c>
      <c r="B24" s="127" t="s">
        <v>311</v>
      </c>
      <c r="C24" s="128" t="s">
        <v>182</v>
      </c>
      <c r="D24" s="129" t="s">
        <v>276</v>
      </c>
      <c r="E24" s="58" t="s">
        <v>169</v>
      </c>
      <c r="F24" s="58" t="s">
        <v>34</v>
      </c>
      <c r="G24" s="58">
        <v>44250</v>
      </c>
      <c r="H24" s="58" t="s">
        <v>312</v>
      </c>
      <c r="I24" s="127" t="s">
        <v>313</v>
      </c>
      <c r="J24" s="58" t="s">
        <v>314</v>
      </c>
      <c r="K24" s="130" t="s">
        <v>215</v>
      </c>
      <c r="L24" s="58">
        <v>44621</v>
      </c>
      <c r="M24" s="58">
        <v>45075.794363425928</v>
      </c>
      <c r="N24" s="58">
        <v>45078.553530092591</v>
      </c>
      <c r="O24" s="131" t="s">
        <v>315</v>
      </c>
      <c r="P24" s="132" t="s">
        <v>148</v>
      </c>
      <c r="Q24" s="132" t="s">
        <v>316</v>
      </c>
      <c r="R24" s="133">
        <v>1368</v>
      </c>
      <c r="S24" s="132">
        <v>45082</v>
      </c>
      <c r="T24" s="132"/>
      <c r="U24" s="132"/>
      <c r="V24" s="132"/>
      <c r="W24" s="132"/>
      <c r="Y24" s="132"/>
      <c r="Z24" s="132"/>
      <c r="AA24" s="132"/>
      <c r="AB24" s="132"/>
      <c r="AC24" s="131" t="s">
        <v>317</v>
      </c>
      <c r="AD24" s="131" t="s">
        <v>175</v>
      </c>
      <c r="AE24" s="134" t="s">
        <v>227</v>
      </c>
      <c r="AF24" s="134" t="s">
        <v>247</v>
      </c>
      <c r="AG24" s="134" t="s">
        <v>281</v>
      </c>
      <c r="AH24" s="137" t="s">
        <v>89</v>
      </c>
      <c r="AI24" s="137" t="s">
        <v>230</v>
      </c>
      <c r="AJ24" s="137"/>
      <c r="AK24" s="137"/>
      <c r="AL24" s="138">
        <v>45119.576774247682</v>
      </c>
      <c r="AM24" s="139" t="s">
        <v>274</v>
      </c>
      <c r="AN24" s="71">
        <f t="shared" ca="1" si="1"/>
        <v>73</v>
      </c>
      <c r="AO24" s="140">
        <f t="shared" ca="1" si="0"/>
        <v>68</v>
      </c>
      <c r="AP24" s="140" t="str">
        <f t="shared" ca="1" si="2"/>
        <v>-</v>
      </c>
    </row>
    <row r="25" spans="1:42">
      <c r="A25" s="127">
        <f>SUBTOTAL(103,$I$5:I25)</f>
        <v>21</v>
      </c>
      <c r="B25" s="127" t="s">
        <v>318</v>
      </c>
      <c r="C25" s="128" t="s">
        <v>182</v>
      </c>
      <c r="D25" s="129" t="s">
        <v>319</v>
      </c>
      <c r="E25" s="58" t="s">
        <v>320</v>
      </c>
      <c r="F25" s="58" t="s">
        <v>35</v>
      </c>
      <c r="G25" s="58">
        <v>42222</v>
      </c>
      <c r="H25" s="58" t="s">
        <v>321</v>
      </c>
      <c r="I25" s="127" t="s">
        <v>322</v>
      </c>
      <c r="J25" s="58" t="s">
        <v>222</v>
      </c>
      <c r="K25" s="130" t="s">
        <v>323</v>
      </c>
      <c r="L25" s="58">
        <v>42587</v>
      </c>
      <c r="M25" s="58">
        <v>45055.643425925926</v>
      </c>
      <c r="N25" s="58">
        <v>45055.651678240742</v>
      </c>
      <c r="O25" s="131" t="s">
        <v>324</v>
      </c>
      <c r="P25" s="132" t="s">
        <v>148</v>
      </c>
      <c r="Q25" s="132" t="s">
        <v>325</v>
      </c>
      <c r="R25" s="133">
        <v>4274</v>
      </c>
      <c r="S25" s="132">
        <v>45056</v>
      </c>
      <c r="T25" s="132"/>
      <c r="U25" s="132"/>
      <c r="V25" s="132"/>
      <c r="W25" s="132"/>
      <c r="Y25" s="132"/>
      <c r="Z25" s="132"/>
      <c r="AA25" s="132"/>
      <c r="AB25" s="132"/>
      <c r="AC25" s="131" t="s">
        <v>326</v>
      </c>
      <c r="AD25" s="131" t="s">
        <v>180</v>
      </c>
      <c r="AE25" s="134" t="s">
        <v>227</v>
      </c>
      <c r="AF25" s="134" t="s">
        <v>247</v>
      </c>
      <c r="AG25" s="134" t="s">
        <v>262</v>
      </c>
      <c r="AH25" s="137" t="s">
        <v>89</v>
      </c>
      <c r="AI25" s="137" t="s">
        <v>230</v>
      </c>
      <c r="AJ25" s="137"/>
      <c r="AK25" s="137"/>
      <c r="AL25" s="138">
        <v>45075.549551909724</v>
      </c>
      <c r="AM25" s="139" t="s">
        <v>158</v>
      </c>
      <c r="AN25" s="71">
        <f t="shared" ca="1" si="1"/>
        <v>87</v>
      </c>
      <c r="AO25" s="140">
        <f t="shared" ca="1" si="0"/>
        <v>86</v>
      </c>
      <c r="AP25" s="140" t="str">
        <f t="shared" ca="1" si="2"/>
        <v>-</v>
      </c>
    </row>
    <row r="26" spans="1:42">
      <c r="A26" s="127">
        <f>SUBTOTAL(103,$I$5:I26)</f>
        <v>22</v>
      </c>
      <c r="B26" s="127" t="s">
        <v>327</v>
      </c>
      <c r="C26" s="128" t="s">
        <v>182</v>
      </c>
      <c r="D26" s="129" t="s">
        <v>276</v>
      </c>
      <c r="E26" s="58" t="s">
        <v>169</v>
      </c>
      <c r="F26" s="58" t="s">
        <v>34</v>
      </c>
      <c r="G26" s="58">
        <v>44520</v>
      </c>
      <c r="H26" s="58" t="s">
        <v>220</v>
      </c>
      <c r="I26" s="127" t="s">
        <v>328</v>
      </c>
      <c r="J26" s="58" t="s">
        <v>222</v>
      </c>
      <c r="K26" s="130" t="s">
        <v>223</v>
      </c>
      <c r="L26" s="58">
        <v>44885</v>
      </c>
      <c r="M26" s="58">
        <v>45075.794814814813</v>
      </c>
      <c r="N26" s="58">
        <v>45085.577175925922</v>
      </c>
      <c r="O26" s="131" t="s">
        <v>329</v>
      </c>
      <c r="P26" s="132" t="s">
        <v>148</v>
      </c>
      <c r="Q26" s="132" t="s">
        <v>330</v>
      </c>
      <c r="R26" s="133">
        <v>4463</v>
      </c>
      <c r="S26" s="132">
        <v>45086</v>
      </c>
      <c r="T26" s="132"/>
      <c r="U26" s="132"/>
      <c r="V26" s="132"/>
      <c r="W26" s="132"/>
      <c r="Y26" s="132"/>
      <c r="Z26" s="132"/>
      <c r="AA26" s="132"/>
      <c r="AB26" s="132"/>
      <c r="AC26" s="131" t="s">
        <v>331</v>
      </c>
      <c r="AD26" s="131" t="s">
        <v>175</v>
      </c>
      <c r="AE26" s="134" t="s">
        <v>227</v>
      </c>
      <c r="AF26" s="134" t="s">
        <v>247</v>
      </c>
      <c r="AG26" s="134" t="s">
        <v>281</v>
      </c>
      <c r="AH26" s="137" t="s">
        <v>89</v>
      </c>
      <c r="AI26" s="137" t="s">
        <v>230</v>
      </c>
      <c r="AJ26" s="137"/>
      <c r="AK26" s="137"/>
      <c r="AL26" s="138">
        <v>45100.811820856485</v>
      </c>
      <c r="AM26" s="139" t="s">
        <v>254</v>
      </c>
      <c r="AN26" s="71">
        <f t="shared" ca="1" si="1"/>
        <v>73</v>
      </c>
      <c r="AO26" s="140">
        <f t="shared" ca="1" si="0"/>
        <v>64</v>
      </c>
      <c r="AP26" s="140" t="str">
        <f t="shared" ca="1" si="2"/>
        <v>-</v>
      </c>
    </row>
    <row r="27" spans="1:42">
      <c r="A27" s="127">
        <f>SUBTOTAL(103,$I$5:I27)</f>
        <v>23</v>
      </c>
      <c r="B27" s="127" t="s">
        <v>332</v>
      </c>
      <c r="C27" s="128" t="s">
        <v>182</v>
      </c>
      <c r="D27" s="129" t="s">
        <v>276</v>
      </c>
      <c r="E27" s="58" t="s">
        <v>169</v>
      </c>
      <c r="F27" s="58" t="s">
        <v>34</v>
      </c>
      <c r="G27" s="58">
        <v>44189</v>
      </c>
      <c r="H27" s="58" t="s">
        <v>220</v>
      </c>
      <c r="I27" s="127" t="s">
        <v>333</v>
      </c>
      <c r="J27" s="58" t="s">
        <v>222</v>
      </c>
      <c r="K27" s="130" t="s">
        <v>223</v>
      </c>
      <c r="L27" s="58">
        <v>44554</v>
      </c>
      <c r="M27" s="58">
        <v>45082.489212962966</v>
      </c>
      <c r="N27" s="58">
        <v>45082.666701388887</v>
      </c>
      <c r="O27" s="131" t="s">
        <v>334</v>
      </c>
      <c r="P27" s="132" t="s">
        <v>148</v>
      </c>
      <c r="Q27" s="132" t="s">
        <v>335</v>
      </c>
      <c r="R27" s="133">
        <v>8142</v>
      </c>
      <c r="S27" s="132">
        <v>45086</v>
      </c>
      <c r="T27" s="132"/>
      <c r="U27" s="132"/>
      <c r="V27" s="132"/>
      <c r="W27" s="132"/>
      <c r="Y27" s="132"/>
      <c r="Z27" s="132"/>
      <c r="AA27" s="132"/>
      <c r="AB27" s="132"/>
      <c r="AC27" s="131" t="s">
        <v>336</v>
      </c>
      <c r="AD27" s="131" t="s">
        <v>175</v>
      </c>
      <c r="AE27" s="134" t="s">
        <v>227</v>
      </c>
      <c r="AF27" s="134" t="s">
        <v>247</v>
      </c>
      <c r="AG27" s="134" t="s">
        <v>281</v>
      </c>
      <c r="AH27" s="137" t="s">
        <v>89</v>
      </c>
      <c r="AI27" s="137" t="s">
        <v>230</v>
      </c>
      <c r="AJ27" s="137"/>
      <c r="AK27" s="137"/>
      <c r="AL27" s="138">
        <v>45100.812597048614</v>
      </c>
      <c r="AM27" s="139" t="s">
        <v>254</v>
      </c>
      <c r="AN27" s="71">
        <f t="shared" ca="1" si="1"/>
        <v>68</v>
      </c>
      <c r="AO27" s="140">
        <f t="shared" ca="1" si="0"/>
        <v>64</v>
      </c>
      <c r="AP27" s="140" t="str">
        <f t="shared" ca="1" si="2"/>
        <v>-</v>
      </c>
    </row>
    <row r="28" spans="1:42">
      <c r="A28" s="127">
        <f>SUBTOTAL(103,$I$5:I28)</f>
        <v>24</v>
      </c>
      <c r="B28" s="127" t="s">
        <v>337</v>
      </c>
      <c r="C28" s="128" t="s">
        <v>167</v>
      </c>
      <c r="D28" s="129" t="s">
        <v>168</v>
      </c>
      <c r="E28" s="58" t="s">
        <v>169</v>
      </c>
      <c r="F28" s="58" t="s">
        <v>34</v>
      </c>
      <c r="G28" s="58">
        <v>42744</v>
      </c>
      <c r="H28" s="58" t="s">
        <v>338</v>
      </c>
      <c r="I28" s="127" t="s">
        <v>339</v>
      </c>
      <c r="J28" s="58" t="s">
        <v>222</v>
      </c>
      <c r="K28" s="130" t="s">
        <v>146</v>
      </c>
      <c r="M28" s="58">
        <v>45056.527662037035</v>
      </c>
      <c r="N28" s="58">
        <v>45063.529351851852</v>
      </c>
      <c r="O28" s="131" t="s">
        <v>340</v>
      </c>
      <c r="P28" s="132" t="s">
        <v>148</v>
      </c>
      <c r="Q28" s="132" t="s">
        <v>341</v>
      </c>
      <c r="R28" s="133">
        <v>2840</v>
      </c>
      <c r="S28" s="132">
        <v>45082</v>
      </c>
      <c r="T28" s="132"/>
      <c r="U28" s="132" t="s">
        <v>99</v>
      </c>
      <c r="V28" s="132"/>
      <c r="W28" s="132"/>
      <c r="Y28" s="132"/>
      <c r="Z28" s="132"/>
      <c r="AA28" s="132"/>
      <c r="AB28" s="132"/>
      <c r="AC28" s="131" t="s">
        <v>342</v>
      </c>
      <c r="AD28" s="131" t="s">
        <v>165</v>
      </c>
      <c r="AE28" s="134" t="s">
        <v>176</v>
      </c>
      <c r="AF28" s="134" t="s">
        <v>177</v>
      </c>
      <c r="AG28" s="134" t="s">
        <v>178</v>
      </c>
      <c r="AH28" s="137" t="s">
        <v>89</v>
      </c>
      <c r="AI28" s="137" t="s">
        <v>202</v>
      </c>
      <c r="AJ28" s="137"/>
      <c r="AK28" s="137"/>
      <c r="AL28" s="138">
        <v>45147.493427060188</v>
      </c>
      <c r="AM28" s="139" t="s">
        <v>203</v>
      </c>
      <c r="AN28" s="71">
        <f t="shared" ca="1" si="1"/>
        <v>86</v>
      </c>
      <c r="AO28" s="140">
        <f t="shared" ca="1" si="0"/>
        <v>68</v>
      </c>
      <c r="AP28" s="140" t="str">
        <f t="shared" ca="1" si="2"/>
        <v>-</v>
      </c>
    </row>
    <row r="29" spans="1:42">
      <c r="A29" s="127">
        <f>SUBTOTAL(103,$I$5:I29)</f>
        <v>25</v>
      </c>
      <c r="B29" s="127" t="s">
        <v>343</v>
      </c>
      <c r="C29" s="128" t="s">
        <v>167</v>
      </c>
      <c r="D29" s="129" t="s">
        <v>232</v>
      </c>
      <c r="E29" s="58" t="s">
        <v>233</v>
      </c>
      <c r="F29" s="58" t="s">
        <v>34</v>
      </c>
      <c r="G29" s="58">
        <v>43536</v>
      </c>
      <c r="H29" s="58" t="s">
        <v>234</v>
      </c>
      <c r="I29" s="127" t="s">
        <v>344</v>
      </c>
      <c r="J29" s="58" t="s">
        <v>222</v>
      </c>
      <c r="K29" s="130" t="s">
        <v>207</v>
      </c>
      <c r="L29" s="58">
        <v>43902</v>
      </c>
      <c r="M29" s="58">
        <v>45058.844490740739</v>
      </c>
      <c r="N29" s="58">
        <v>45069.541724537034</v>
      </c>
      <c r="O29" s="131" t="s">
        <v>345</v>
      </c>
      <c r="P29" s="132" t="s">
        <v>148</v>
      </c>
      <c r="Q29" s="132" t="s">
        <v>346</v>
      </c>
      <c r="R29" s="133">
        <v>6457</v>
      </c>
      <c r="S29" s="132">
        <v>45086</v>
      </c>
      <c r="T29" s="132"/>
      <c r="U29" s="132"/>
      <c r="V29" s="132"/>
      <c r="W29" s="132"/>
      <c r="Y29" s="132"/>
      <c r="Z29" s="132"/>
      <c r="AA29" s="132"/>
      <c r="AB29" s="132"/>
      <c r="AC29" s="131" t="s">
        <v>347</v>
      </c>
      <c r="AD29" s="131" t="s">
        <v>165</v>
      </c>
      <c r="AE29" s="134" t="s">
        <v>227</v>
      </c>
      <c r="AF29" s="134" t="s">
        <v>228</v>
      </c>
      <c r="AG29" s="134" t="s">
        <v>239</v>
      </c>
      <c r="AH29" s="137" t="s">
        <v>89</v>
      </c>
      <c r="AI29" s="137" t="s">
        <v>230</v>
      </c>
      <c r="AJ29" s="137"/>
      <c r="AK29" s="137"/>
      <c r="AL29" s="138">
        <v>45100.81461616898</v>
      </c>
      <c r="AM29" s="139" t="s">
        <v>254</v>
      </c>
      <c r="AN29" s="71">
        <f t="shared" ca="1" si="1"/>
        <v>84</v>
      </c>
      <c r="AO29" s="140">
        <f t="shared" ca="1" si="0"/>
        <v>64</v>
      </c>
      <c r="AP29" s="140" t="str">
        <f t="shared" ca="1" si="2"/>
        <v>-</v>
      </c>
    </row>
    <row r="30" spans="1:42">
      <c r="A30" s="127">
        <f>SUBTOTAL(103,$I$5:I30)</f>
        <v>26</v>
      </c>
      <c r="B30" s="127" t="s">
        <v>348</v>
      </c>
      <c r="C30" s="128" t="s">
        <v>182</v>
      </c>
      <c r="D30" s="129" t="s">
        <v>276</v>
      </c>
      <c r="E30" s="58" t="s">
        <v>169</v>
      </c>
      <c r="F30" s="58" t="s">
        <v>34</v>
      </c>
      <c r="G30" s="58">
        <v>44520</v>
      </c>
      <c r="H30" s="58" t="s">
        <v>220</v>
      </c>
      <c r="I30" s="127" t="s">
        <v>349</v>
      </c>
      <c r="J30" s="58" t="s">
        <v>222</v>
      </c>
      <c r="K30" s="130" t="s">
        <v>223</v>
      </c>
      <c r="L30" s="58">
        <v>44885</v>
      </c>
      <c r="M30" s="58">
        <v>45096.552615740744</v>
      </c>
      <c r="N30" s="58">
        <v>45099.680347222224</v>
      </c>
      <c r="O30" s="131"/>
      <c r="P30" s="132" t="s">
        <v>148</v>
      </c>
      <c r="Q30" s="132" t="s">
        <v>350</v>
      </c>
      <c r="R30" s="133">
        <v>11795</v>
      </c>
      <c r="S30" s="132">
        <v>45105</v>
      </c>
      <c r="T30" s="132"/>
      <c r="U30" s="132"/>
      <c r="V30" s="132"/>
      <c r="W30" s="143"/>
      <c r="Y30" s="132"/>
      <c r="Z30" s="132"/>
      <c r="AA30" s="132"/>
      <c r="AB30" s="132"/>
      <c r="AC30" s="131" t="s">
        <v>351</v>
      </c>
      <c r="AD30" s="131" t="s">
        <v>165</v>
      </c>
      <c r="AE30" s="134" t="s">
        <v>227</v>
      </c>
      <c r="AF30" s="134" t="s">
        <v>247</v>
      </c>
      <c r="AG30" s="134" t="s">
        <v>281</v>
      </c>
      <c r="AH30" s="137" t="s">
        <v>89</v>
      </c>
      <c r="AI30" s="137" t="s">
        <v>230</v>
      </c>
      <c r="AJ30" s="137"/>
      <c r="AK30" s="137"/>
      <c r="AL30" s="138">
        <v>45106.510240358795</v>
      </c>
      <c r="AM30" s="139" t="s">
        <v>274</v>
      </c>
      <c r="AN30" s="71">
        <f t="shared" ca="1" si="1"/>
        <v>58</v>
      </c>
      <c r="AO30" s="140">
        <f t="shared" ca="1" si="0"/>
        <v>51</v>
      </c>
      <c r="AP30" s="140" t="str">
        <f t="shared" ca="1" si="2"/>
        <v>-</v>
      </c>
    </row>
    <row r="31" spans="1:42">
      <c r="A31" s="127">
        <f>SUBTOTAL(103,$I$5:I31)</f>
        <v>27</v>
      </c>
      <c r="B31" s="127" t="s">
        <v>352</v>
      </c>
      <c r="C31" s="128" t="s">
        <v>182</v>
      </c>
      <c r="D31" s="129" t="s">
        <v>276</v>
      </c>
      <c r="E31" s="58" t="s">
        <v>169</v>
      </c>
      <c r="F31" s="58" t="s">
        <v>34</v>
      </c>
      <c r="G31" s="58">
        <v>44520</v>
      </c>
      <c r="H31" s="58" t="s">
        <v>220</v>
      </c>
      <c r="I31" s="127" t="s">
        <v>353</v>
      </c>
      <c r="J31" s="58" t="s">
        <v>222</v>
      </c>
      <c r="K31" s="130" t="s">
        <v>223</v>
      </c>
      <c r="L31" s="58">
        <v>44885</v>
      </c>
      <c r="M31" s="58">
        <v>45096.553587962961</v>
      </c>
      <c r="N31" s="58">
        <v>45099.688206018516</v>
      </c>
      <c r="O31" s="131"/>
      <c r="P31" s="132" t="s">
        <v>148</v>
      </c>
      <c r="Q31" s="132" t="s">
        <v>354</v>
      </c>
      <c r="R31" s="133">
        <v>10819</v>
      </c>
      <c r="S31" s="132">
        <v>45105</v>
      </c>
      <c r="T31" s="132"/>
      <c r="U31" s="132"/>
      <c r="V31" s="132"/>
      <c r="W31" s="143"/>
      <c r="Y31" s="132"/>
      <c r="Z31" s="132"/>
      <c r="AA31" s="132"/>
      <c r="AB31" s="132"/>
      <c r="AC31" s="131" t="s">
        <v>355</v>
      </c>
      <c r="AD31" s="131" t="s">
        <v>165</v>
      </c>
      <c r="AE31" s="134" t="s">
        <v>227</v>
      </c>
      <c r="AF31" s="134" t="s">
        <v>247</v>
      </c>
      <c r="AG31" s="134" t="s">
        <v>281</v>
      </c>
      <c r="AH31" s="137" t="s">
        <v>89</v>
      </c>
      <c r="AI31" s="137" t="s">
        <v>230</v>
      </c>
      <c r="AJ31" s="137"/>
      <c r="AK31" s="137"/>
      <c r="AL31" s="138">
        <v>45106.509664687503</v>
      </c>
      <c r="AM31" s="139" t="s">
        <v>274</v>
      </c>
      <c r="AN31" s="71">
        <f t="shared" ca="1" si="1"/>
        <v>58</v>
      </c>
      <c r="AO31" s="140">
        <f t="shared" ca="1" si="0"/>
        <v>51</v>
      </c>
      <c r="AP31" s="140" t="str">
        <f t="shared" ca="1" si="2"/>
        <v>-</v>
      </c>
    </row>
    <row r="32" spans="1:42">
      <c r="A32" s="127">
        <f>SUBTOTAL(103,$I$5:I32)</f>
        <v>28</v>
      </c>
      <c r="B32" s="127" t="s">
        <v>356</v>
      </c>
      <c r="C32" s="128" t="s">
        <v>167</v>
      </c>
      <c r="D32" s="129" t="s">
        <v>357</v>
      </c>
      <c r="E32" s="58" t="s">
        <v>320</v>
      </c>
      <c r="F32" s="58" t="s">
        <v>35</v>
      </c>
      <c r="G32" s="58">
        <v>43315</v>
      </c>
      <c r="H32" s="58" t="s">
        <v>184</v>
      </c>
      <c r="I32" s="127" t="s">
        <v>358</v>
      </c>
      <c r="J32" s="58" t="s">
        <v>186</v>
      </c>
      <c r="K32" s="130" t="s">
        <v>187</v>
      </c>
      <c r="L32" s="58">
        <v>43680</v>
      </c>
      <c r="M32" s="58">
        <v>45075.434930555559</v>
      </c>
      <c r="N32" s="58">
        <v>45075.463599537034</v>
      </c>
      <c r="O32" s="131" t="s">
        <v>359</v>
      </c>
      <c r="P32" s="132" t="s">
        <v>189</v>
      </c>
      <c r="Q32" s="132" t="s">
        <v>190</v>
      </c>
      <c r="R32" s="133">
        <v>10270</v>
      </c>
      <c r="S32" s="132">
        <v>45075</v>
      </c>
      <c r="T32" s="132"/>
      <c r="U32" s="132"/>
      <c r="V32" s="132"/>
      <c r="W32" s="132"/>
      <c r="Y32" s="132"/>
      <c r="Z32" s="132"/>
      <c r="AA32" s="132"/>
      <c r="AB32" s="132"/>
      <c r="AC32" s="131" t="s">
        <v>360</v>
      </c>
      <c r="AD32" s="131" t="s">
        <v>158</v>
      </c>
      <c r="AE32" s="134" t="s">
        <v>272</v>
      </c>
      <c r="AF32" s="134" t="s">
        <v>247</v>
      </c>
      <c r="AG32" s="134" t="s">
        <v>281</v>
      </c>
      <c r="AH32" s="137" t="s">
        <v>89</v>
      </c>
      <c r="AI32" s="137" t="s">
        <v>230</v>
      </c>
      <c r="AJ32" s="137"/>
      <c r="AK32" s="137"/>
      <c r="AL32" s="138">
        <v>45075.549991574073</v>
      </c>
      <c r="AM32" s="139" t="s">
        <v>254</v>
      </c>
      <c r="AN32" s="71">
        <f t="shared" ca="1" si="1"/>
        <v>73</v>
      </c>
      <c r="AO32" s="140">
        <f t="shared" ca="1" si="0"/>
        <v>73</v>
      </c>
      <c r="AP32" s="140" t="str">
        <f t="shared" ca="1" si="2"/>
        <v>-</v>
      </c>
    </row>
    <row r="33" spans="1:42">
      <c r="A33" s="127">
        <f>SUBTOTAL(103,$I$5:I33)</f>
        <v>29</v>
      </c>
      <c r="B33" s="127" t="s">
        <v>361</v>
      </c>
      <c r="C33" s="128" t="s">
        <v>141</v>
      </c>
      <c r="D33" s="129" t="s">
        <v>142</v>
      </c>
      <c r="E33" s="58"/>
      <c r="F33" s="58" t="s">
        <v>35</v>
      </c>
      <c r="G33" s="58">
        <v>41459</v>
      </c>
      <c r="H33" s="58" t="s">
        <v>205</v>
      </c>
      <c r="I33" s="127" t="s">
        <v>362</v>
      </c>
      <c r="J33" s="58" t="s">
        <v>145</v>
      </c>
      <c r="K33" s="130" t="s">
        <v>207</v>
      </c>
      <c r="L33" s="58">
        <v>41824</v>
      </c>
      <c r="M33" s="58">
        <v>45090.650416666664</v>
      </c>
      <c r="N33" s="58">
        <v>45111.546400462961</v>
      </c>
      <c r="O33" s="131" t="s">
        <v>363</v>
      </c>
      <c r="P33" s="132" t="s">
        <v>148</v>
      </c>
      <c r="Q33" s="132" t="s">
        <v>364</v>
      </c>
      <c r="R33" s="133"/>
      <c r="S33" s="132" t="s">
        <v>150</v>
      </c>
      <c r="T33" s="132"/>
      <c r="U33" s="132"/>
      <c r="V33" s="132"/>
      <c r="W33" s="132"/>
      <c r="Y33" s="132"/>
      <c r="Z33" s="132"/>
      <c r="AA33" s="132"/>
      <c r="AB33" s="132"/>
      <c r="AC33" s="131" t="s">
        <v>365</v>
      </c>
      <c r="AD33" s="131" t="s">
        <v>158</v>
      </c>
      <c r="AE33" s="134" t="s">
        <v>366</v>
      </c>
      <c r="AF33" s="134"/>
      <c r="AG33" s="134" t="s">
        <v>156</v>
      </c>
      <c r="AH33" s="137" t="s">
        <v>89</v>
      </c>
      <c r="AI33" s="137" t="s">
        <v>367</v>
      </c>
      <c r="AJ33" s="137"/>
      <c r="AK33" s="137"/>
      <c r="AL33" s="138">
        <v>45111.711579745373</v>
      </c>
      <c r="AM33" s="139" t="s">
        <v>158</v>
      </c>
      <c r="AN33" s="71">
        <f t="shared" ca="1" si="1"/>
        <v>62</v>
      </c>
      <c r="AO33" s="140" t="str">
        <f t="shared" ca="1" si="0"/>
        <v>-</v>
      </c>
      <c r="AP33" s="140" t="str">
        <f t="shared" ca="1" si="2"/>
        <v>-</v>
      </c>
    </row>
    <row r="34" spans="1:42">
      <c r="A34" s="127">
        <f>SUBTOTAL(103,$I$5:I34)</f>
        <v>30</v>
      </c>
      <c r="B34" s="127" t="s">
        <v>368</v>
      </c>
      <c r="C34" s="128" t="s">
        <v>182</v>
      </c>
      <c r="D34" s="129" t="s">
        <v>276</v>
      </c>
      <c r="E34" s="58" t="s">
        <v>169</v>
      </c>
      <c r="F34" s="58" t="s">
        <v>34</v>
      </c>
      <c r="G34" s="58">
        <v>44250</v>
      </c>
      <c r="H34" s="58" t="s">
        <v>312</v>
      </c>
      <c r="I34" s="127" t="s">
        <v>369</v>
      </c>
      <c r="J34" s="58" t="s">
        <v>314</v>
      </c>
      <c r="K34" s="130" t="s">
        <v>215</v>
      </c>
      <c r="L34" s="58">
        <v>44621</v>
      </c>
      <c r="M34" s="58">
        <v>45114.456446759257</v>
      </c>
      <c r="N34" s="58">
        <v>45114.458958333336</v>
      </c>
      <c r="O34" s="132"/>
      <c r="P34" s="132" t="s">
        <v>148</v>
      </c>
      <c r="Q34" s="132" t="s">
        <v>370</v>
      </c>
      <c r="R34" s="133">
        <v>3017</v>
      </c>
      <c r="S34" s="132">
        <v>45114</v>
      </c>
      <c r="T34" s="132"/>
      <c r="U34" s="132"/>
      <c r="V34" s="132"/>
      <c r="W34" s="143"/>
      <c r="Y34" s="132"/>
      <c r="Z34" s="132"/>
      <c r="AA34" s="132"/>
      <c r="AB34" s="132"/>
      <c r="AC34" s="131" t="s">
        <v>371</v>
      </c>
      <c r="AD34" s="131" t="s">
        <v>274</v>
      </c>
      <c r="AE34" s="134" t="s">
        <v>227</v>
      </c>
      <c r="AF34" s="134" t="s">
        <v>247</v>
      </c>
      <c r="AG34" s="134" t="s">
        <v>281</v>
      </c>
      <c r="AH34" s="137" t="s">
        <v>89</v>
      </c>
      <c r="AI34" s="137" t="s">
        <v>230</v>
      </c>
      <c r="AJ34" s="137"/>
      <c r="AK34" s="137"/>
      <c r="AL34" s="138">
        <v>45119.575081643517</v>
      </c>
      <c r="AM34" s="139" t="s">
        <v>274</v>
      </c>
      <c r="AN34" s="71">
        <f t="shared" ca="1" si="1"/>
        <v>44</v>
      </c>
      <c r="AO34" s="140">
        <f t="shared" ca="1" si="0"/>
        <v>44</v>
      </c>
      <c r="AP34" s="140" t="str">
        <f t="shared" ca="1" si="2"/>
        <v>-</v>
      </c>
    </row>
    <row r="35" spans="1:42">
      <c r="A35" s="127">
        <f>SUBTOTAL(103,$I$5:I35)</f>
        <v>31</v>
      </c>
      <c r="B35" s="127" t="s">
        <v>372</v>
      </c>
      <c r="C35" s="128" t="s">
        <v>182</v>
      </c>
      <c r="D35" s="129" t="s">
        <v>276</v>
      </c>
      <c r="E35" s="58" t="s">
        <v>169</v>
      </c>
      <c r="F35" s="58" t="s">
        <v>34</v>
      </c>
      <c r="G35" s="58">
        <v>44189</v>
      </c>
      <c r="H35" s="58" t="s">
        <v>220</v>
      </c>
      <c r="I35" s="127" t="s">
        <v>373</v>
      </c>
      <c r="J35" s="58" t="s">
        <v>222</v>
      </c>
      <c r="K35" s="130" t="s">
        <v>223</v>
      </c>
      <c r="L35" s="58">
        <v>44554</v>
      </c>
      <c r="M35" s="58">
        <v>45134.491574074076</v>
      </c>
      <c r="N35" s="58">
        <v>45134.735173611109</v>
      </c>
      <c r="O35" s="132" t="s">
        <v>374</v>
      </c>
      <c r="P35" s="132" t="s">
        <v>148</v>
      </c>
      <c r="Q35" s="132" t="s">
        <v>375</v>
      </c>
      <c r="R35" s="133">
        <v>2436</v>
      </c>
      <c r="S35" s="132">
        <v>45140</v>
      </c>
      <c r="T35" s="132"/>
      <c r="U35" s="132" t="s">
        <v>99</v>
      </c>
      <c r="V35" s="132"/>
      <c r="W35" s="143"/>
      <c r="Y35" s="132"/>
      <c r="Z35" s="132"/>
      <c r="AA35" s="132"/>
      <c r="AB35" s="132"/>
      <c r="AC35" s="131" t="s">
        <v>376</v>
      </c>
      <c r="AD35" s="131" t="s">
        <v>165</v>
      </c>
      <c r="AE35" s="134" t="s">
        <v>227</v>
      </c>
      <c r="AF35" s="134" t="s">
        <v>228</v>
      </c>
      <c r="AG35" s="134" t="s">
        <v>281</v>
      </c>
      <c r="AH35" s="137" t="s">
        <v>89</v>
      </c>
      <c r="AI35" s="137" t="s">
        <v>287</v>
      </c>
      <c r="AJ35" s="137"/>
      <c r="AK35" s="137"/>
      <c r="AL35" s="138">
        <v>45138.525813402775</v>
      </c>
      <c r="AM35" s="139" t="s">
        <v>203</v>
      </c>
      <c r="AN35" s="71">
        <f t="shared" ca="1" si="1"/>
        <v>30</v>
      </c>
      <c r="AO35" s="140">
        <f t="shared" ca="1" si="0"/>
        <v>26</v>
      </c>
      <c r="AP35" s="140" t="str">
        <f t="shared" ca="1" si="2"/>
        <v>-</v>
      </c>
    </row>
    <row r="36" spans="1:42">
      <c r="A36" s="127">
        <f>SUBTOTAL(103,$I$5:I36)</f>
        <v>32</v>
      </c>
      <c r="B36" s="127" t="s">
        <v>377</v>
      </c>
      <c r="C36" s="128" t="s">
        <v>182</v>
      </c>
      <c r="D36" s="129" t="s">
        <v>276</v>
      </c>
      <c r="E36" s="58" t="s">
        <v>169</v>
      </c>
      <c r="F36" s="58" t="s">
        <v>34</v>
      </c>
      <c r="G36" s="58">
        <v>44414</v>
      </c>
      <c r="H36" s="58" t="s">
        <v>257</v>
      </c>
      <c r="I36" s="127" t="s">
        <v>378</v>
      </c>
      <c r="J36" s="58" t="s">
        <v>145</v>
      </c>
      <c r="K36" s="130" t="s">
        <v>223</v>
      </c>
      <c r="L36" s="58">
        <v>44785</v>
      </c>
      <c r="M36" s="58">
        <v>45134.492175925923</v>
      </c>
      <c r="N36" s="58">
        <v>45134.764548611114</v>
      </c>
      <c r="O36" s="132" t="s">
        <v>379</v>
      </c>
      <c r="P36" s="132" t="s">
        <v>148</v>
      </c>
      <c r="Q36" s="132" t="s">
        <v>380</v>
      </c>
      <c r="R36" s="133">
        <v>5656</v>
      </c>
      <c r="S36" s="132">
        <v>45140</v>
      </c>
      <c r="T36" s="132"/>
      <c r="U36" s="132" t="s">
        <v>99</v>
      </c>
      <c r="V36" s="132"/>
      <c r="W36" s="143"/>
      <c r="Y36" s="132"/>
      <c r="Z36" s="132"/>
      <c r="AA36" s="132"/>
      <c r="AB36" s="132"/>
      <c r="AC36" s="131" t="s">
        <v>381</v>
      </c>
      <c r="AD36" s="131" t="s">
        <v>165</v>
      </c>
      <c r="AE36" s="134" t="s">
        <v>227</v>
      </c>
      <c r="AF36" s="134" t="s">
        <v>228</v>
      </c>
      <c r="AG36" s="134" t="s">
        <v>281</v>
      </c>
      <c r="AH36" s="137" t="s">
        <v>89</v>
      </c>
      <c r="AI36" s="137" t="s">
        <v>287</v>
      </c>
      <c r="AJ36" s="137"/>
      <c r="AK36" s="137"/>
      <c r="AL36" s="138">
        <v>45138.740007511573</v>
      </c>
      <c r="AM36" s="139" t="s">
        <v>203</v>
      </c>
      <c r="AN36" s="71">
        <f t="shared" ca="1" si="1"/>
        <v>30</v>
      </c>
      <c r="AO36" s="140">
        <f t="shared" ca="1" si="0"/>
        <v>26</v>
      </c>
      <c r="AP36" s="140" t="str">
        <f t="shared" ca="1" si="2"/>
        <v>-</v>
      </c>
    </row>
    <row r="37" spans="1:42">
      <c r="A37" s="127">
        <f>SUBTOTAL(103,$I$5:I37)</f>
        <v>33</v>
      </c>
      <c r="B37" s="127" t="s">
        <v>382</v>
      </c>
      <c r="C37" s="128" t="s">
        <v>182</v>
      </c>
      <c r="D37" s="129" t="s">
        <v>276</v>
      </c>
      <c r="E37" s="58" t="s">
        <v>169</v>
      </c>
      <c r="F37" s="58" t="s">
        <v>34</v>
      </c>
      <c r="G37" s="58">
        <v>43110</v>
      </c>
      <c r="H37" s="58" t="s">
        <v>220</v>
      </c>
      <c r="I37" s="127" t="s">
        <v>383</v>
      </c>
      <c r="J37" s="58" t="s">
        <v>222</v>
      </c>
      <c r="K37" s="130" t="s">
        <v>223</v>
      </c>
      <c r="L37" s="58">
        <v>43475</v>
      </c>
      <c r="M37" s="58">
        <v>45134.493321759262</v>
      </c>
      <c r="N37" s="58">
        <v>45134.796087962961</v>
      </c>
      <c r="O37" s="132" t="s">
        <v>384</v>
      </c>
      <c r="P37" s="132" t="s">
        <v>148</v>
      </c>
      <c r="Q37" s="132" t="s">
        <v>385</v>
      </c>
      <c r="R37" s="133">
        <v>3698</v>
      </c>
      <c r="S37" s="132">
        <v>45140</v>
      </c>
      <c r="T37" s="132"/>
      <c r="U37" s="132" t="s">
        <v>99</v>
      </c>
      <c r="V37" s="132"/>
      <c r="W37" s="143"/>
      <c r="Y37" s="132"/>
      <c r="Z37" s="132"/>
      <c r="AA37" s="132"/>
      <c r="AB37" s="132"/>
      <c r="AC37" s="131" t="s">
        <v>386</v>
      </c>
      <c r="AD37" s="131" t="s">
        <v>153</v>
      </c>
      <c r="AE37" s="134" t="s">
        <v>227</v>
      </c>
      <c r="AF37" s="134" t="s">
        <v>228</v>
      </c>
      <c r="AG37" s="134" t="s">
        <v>281</v>
      </c>
      <c r="AH37" s="137" t="s">
        <v>89</v>
      </c>
      <c r="AI37" s="137" t="s">
        <v>287</v>
      </c>
      <c r="AJ37" s="137"/>
      <c r="AK37" s="137"/>
      <c r="AL37" s="138">
        <v>45135.848778414351</v>
      </c>
      <c r="AM37" s="139" t="s">
        <v>203</v>
      </c>
      <c r="AN37" s="71">
        <f t="shared" ca="1" si="1"/>
        <v>30</v>
      </c>
      <c r="AO37" s="140">
        <f t="shared" ca="1" si="0"/>
        <v>26</v>
      </c>
      <c r="AP37" s="140" t="str">
        <f t="shared" ca="1" si="2"/>
        <v>-</v>
      </c>
    </row>
    <row r="38" spans="1:42">
      <c r="A38" s="127">
        <f>SUBTOTAL(103,$I$5:I38)</f>
        <v>34</v>
      </c>
      <c r="B38" s="127" t="s">
        <v>387</v>
      </c>
      <c r="C38" s="128" t="s">
        <v>182</v>
      </c>
      <c r="D38" s="129" t="s">
        <v>183</v>
      </c>
      <c r="E38" s="58" t="s">
        <v>169</v>
      </c>
      <c r="F38" s="58" t="s">
        <v>34</v>
      </c>
      <c r="G38" s="58">
        <v>42870</v>
      </c>
      <c r="H38" s="58" t="s">
        <v>220</v>
      </c>
      <c r="I38" s="127" t="s">
        <v>388</v>
      </c>
      <c r="J38" s="58" t="s">
        <v>222</v>
      </c>
      <c r="K38" s="130" t="s">
        <v>223</v>
      </c>
      <c r="L38" s="58">
        <v>43235</v>
      </c>
      <c r="M38" s="58">
        <v>45071.485046296293</v>
      </c>
      <c r="N38" s="58">
        <v>45076.448738425926</v>
      </c>
      <c r="O38" s="131" t="s">
        <v>389</v>
      </c>
      <c r="P38" s="132" t="s">
        <v>148</v>
      </c>
      <c r="Q38" s="132" t="s">
        <v>149</v>
      </c>
      <c r="R38" s="133">
        <v>2163</v>
      </c>
      <c r="S38" s="132">
        <v>45082</v>
      </c>
      <c r="T38" s="132"/>
      <c r="U38" s="132"/>
      <c r="V38" s="132"/>
      <c r="W38" s="132"/>
      <c r="Y38" s="132"/>
      <c r="Z38" s="132"/>
      <c r="AA38" s="132"/>
      <c r="AB38" s="132"/>
      <c r="AC38" s="131" t="s">
        <v>390</v>
      </c>
      <c r="AD38" s="131" t="s">
        <v>165</v>
      </c>
      <c r="AE38" s="134" t="s">
        <v>227</v>
      </c>
      <c r="AF38" s="134" t="s">
        <v>228</v>
      </c>
      <c r="AG38" s="134" t="s">
        <v>229</v>
      </c>
      <c r="AH38" s="137" t="s">
        <v>89</v>
      </c>
      <c r="AI38" s="137" t="s">
        <v>230</v>
      </c>
      <c r="AJ38" s="137"/>
      <c r="AK38" s="137"/>
      <c r="AL38" s="138">
        <v>45093.794011261576</v>
      </c>
      <c r="AM38" s="139" t="s">
        <v>158</v>
      </c>
      <c r="AN38" s="71">
        <f t="shared" ca="1" si="1"/>
        <v>75</v>
      </c>
      <c r="AO38" s="140">
        <f t="shared" ca="1" si="0"/>
        <v>68</v>
      </c>
      <c r="AP38" s="140" t="str">
        <f t="shared" ca="1" si="2"/>
        <v>-</v>
      </c>
    </row>
    <row r="39" spans="1:42">
      <c r="A39" s="127">
        <f>SUBTOTAL(103,$I$5:I39)</f>
        <v>35</v>
      </c>
      <c r="B39" s="67" t="s">
        <v>391</v>
      </c>
      <c r="C39" s="67" t="s">
        <v>182</v>
      </c>
      <c r="D39" s="144" t="s">
        <v>276</v>
      </c>
      <c r="E39" s="58" t="s">
        <v>169</v>
      </c>
      <c r="F39" s="78" t="s">
        <v>34</v>
      </c>
      <c r="G39" s="145">
        <v>44520</v>
      </c>
      <c r="H39" s="145" t="s">
        <v>220</v>
      </c>
      <c r="I39" s="78" t="s">
        <v>392</v>
      </c>
      <c r="J39" s="67" t="s">
        <v>222</v>
      </c>
      <c r="K39" s="146" t="s">
        <v>223</v>
      </c>
      <c r="L39" s="58">
        <v>44885</v>
      </c>
      <c r="M39" s="58">
        <v>45145.57130787037</v>
      </c>
      <c r="N39" s="145">
        <v>45148.569305555553</v>
      </c>
      <c r="O39" s="68" t="s">
        <v>393</v>
      </c>
      <c r="P39" s="147" t="s">
        <v>148</v>
      </c>
      <c r="Q39" s="148" t="s">
        <v>394</v>
      </c>
      <c r="R39" s="149">
        <v>3417</v>
      </c>
      <c r="S39" s="61">
        <v>45153</v>
      </c>
      <c r="U39" s="61" t="s">
        <v>99</v>
      </c>
      <c r="AC39" s="144" t="s">
        <v>395</v>
      </c>
      <c r="AD39" s="144" t="s">
        <v>165</v>
      </c>
      <c r="AE39" s="67" t="s">
        <v>227</v>
      </c>
      <c r="AF39" s="134" t="s">
        <v>396</v>
      </c>
      <c r="AG39" s="134" t="s">
        <v>281</v>
      </c>
      <c r="AH39" s="66" t="s">
        <v>89</v>
      </c>
      <c r="AI39" s="67" t="s">
        <v>287</v>
      </c>
      <c r="AL39" s="152">
        <v>45152.817945578703</v>
      </c>
      <c r="AM39" s="70" t="s">
        <v>203</v>
      </c>
      <c r="AN39" s="71">
        <f t="shared" ca="1" si="1"/>
        <v>23</v>
      </c>
      <c r="AO39" s="140">
        <f t="shared" ca="1" si="0"/>
        <v>17</v>
      </c>
      <c r="AP39" s="140" t="str">
        <f t="shared" ca="1" si="2"/>
        <v>-</v>
      </c>
    </row>
    <row r="40" spans="1:42">
      <c r="A40" s="127">
        <f>SUBTOTAL(103,$I$5:I40)</f>
        <v>36</v>
      </c>
      <c r="B40" s="127" t="s">
        <v>397</v>
      </c>
      <c r="C40" s="128" t="s">
        <v>141</v>
      </c>
      <c r="D40" s="129" t="s">
        <v>142</v>
      </c>
      <c r="E40" s="58"/>
      <c r="F40" s="58" t="s">
        <v>34</v>
      </c>
      <c r="G40" s="58">
        <v>42193</v>
      </c>
      <c r="H40" s="58" t="s">
        <v>220</v>
      </c>
      <c r="I40" s="127" t="s">
        <v>398</v>
      </c>
      <c r="J40" s="58" t="s">
        <v>222</v>
      </c>
      <c r="K40" s="130" t="s">
        <v>223</v>
      </c>
      <c r="L40" s="58">
        <v>42558</v>
      </c>
      <c r="M40" s="58">
        <v>45075.783148148148</v>
      </c>
      <c r="N40" s="58">
        <v>45079.562326388892</v>
      </c>
      <c r="O40" s="131" t="s">
        <v>399</v>
      </c>
      <c r="P40" s="132" t="s">
        <v>148</v>
      </c>
      <c r="Q40" s="132" t="s">
        <v>400</v>
      </c>
      <c r="R40" s="133"/>
      <c r="S40" s="132" t="s">
        <v>150</v>
      </c>
      <c r="T40" s="132"/>
      <c r="U40" s="132"/>
      <c r="V40" s="132"/>
      <c r="W40" s="132"/>
      <c r="Y40" s="132"/>
      <c r="Z40" s="132"/>
      <c r="AA40" s="132"/>
      <c r="AB40" s="132"/>
      <c r="AC40" s="131" t="s">
        <v>401</v>
      </c>
      <c r="AD40" s="131" t="s">
        <v>165</v>
      </c>
      <c r="AE40" s="134" t="s">
        <v>366</v>
      </c>
      <c r="AF40" s="134"/>
      <c r="AG40" s="134" t="s">
        <v>156</v>
      </c>
      <c r="AH40" s="137" t="s">
        <v>89</v>
      </c>
      <c r="AI40" s="137" t="s">
        <v>287</v>
      </c>
      <c r="AJ40" s="137"/>
      <c r="AK40" s="137"/>
      <c r="AL40" s="138">
        <v>45103.751593819441</v>
      </c>
      <c r="AM40" s="139" t="s">
        <v>203</v>
      </c>
      <c r="AN40" s="71">
        <f t="shared" ca="1" si="1"/>
        <v>73</v>
      </c>
      <c r="AO40" s="140" t="str">
        <f t="shared" ca="1" si="0"/>
        <v>-</v>
      </c>
      <c r="AP40" s="140" t="str">
        <f t="shared" ca="1" si="2"/>
        <v>-</v>
      </c>
    </row>
    <row r="41" spans="1:42">
      <c r="A41" s="127">
        <f>SUBTOTAL(103,$I$5:I41)</f>
        <v>37</v>
      </c>
      <c r="B41" s="67" t="s">
        <v>402</v>
      </c>
      <c r="C41" s="67" t="s">
        <v>182</v>
      </c>
      <c r="D41" s="144" t="s">
        <v>276</v>
      </c>
      <c r="E41" s="58" t="s">
        <v>169</v>
      </c>
      <c r="F41" s="78" t="s">
        <v>34</v>
      </c>
      <c r="G41" s="145">
        <v>44414</v>
      </c>
      <c r="H41" s="145" t="s">
        <v>257</v>
      </c>
      <c r="I41" s="78" t="s">
        <v>403</v>
      </c>
      <c r="J41" s="67" t="s">
        <v>145</v>
      </c>
      <c r="K41" s="146" t="s">
        <v>223</v>
      </c>
      <c r="L41" s="58">
        <v>44785</v>
      </c>
      <c r="M41" s="58">
        <v>45145.571805555555</v>
      </c>
      <c r="N41" s="145">
        <v>45148.727847222224</v>
      </c>
      <c r="O41" s="68" t="s">
        <v>404</v>
      </c>
      <c r="P41" s="147" t="s">
        <v>148</v>
      </c>
      <c r="Q41" s="148" t="s">
        <v>405</v>
      </c>
      <c r="R41" s="149">
        <v>4378</v>
      </c>
      <c r="S41" s="61">
        <v>45153</v>
      </c>
      <c r="U41" s="61" t="s">
        <v>99</v>
      </c>
      <c r="AC41" s="144" t="s">
        <v>406</v>
      </c>
      <c r="AD41" s="144" t="s">
        <v>407</v>
      </c>
      <c r="AE41" s="67" t="s">
        <v>227</v>
      </c>
      <c r="AF41" s="134" t="s">
        <v>396</v>
      </c>
      <c r="AG41" s="134" t="s">
        <v>281</v>
      </c>
      <c r="AH41" s="66" t="s">
        <v>89</v>
      </c>
      <c r="AI41" s="67" t="s">
        <v>287</v>
      </c>
      <c r="AL41" s="152">
        <v>45152.81618170139</v>
      </c>
      <c r="AM41" s="70" t="s">
        <v>203</v>
      </c>
      <c r="AN41" s="71">
        <f t="shared" ca="1" si="1"/>
        <v>23</v>
      </c>
      <c r="AO41" s="140">
        <f t="shared" ca="1" si="0"/>
        <v>17</v>
      </c>
      <c r="AP41" s="140" t="str">
        <f t="shared" ca="1" si="2"/>
        <v>-</v>
      </c>
    </row>
    <row r="42" spans="1:42">
      <c r="A42" s="127">
        <f>SUBTOTAL(103,$I$5:I42)</f>
        <v>38</v>
      </c>
      <c r="B42" s="67" t="s">
        <v>408</v>
      </c>
      <c r="C42" s="67" t="s">
        <v>182</v>
      </c>
      <c r="D42" s="144" t="s">
        <v>276</v>
      </c>
      <c r="E42" s="58" t="s">
        <v>169</v>
      </c>
      <c r="F42" s="78" t="s">
        <v>34</v>
      </c>
      <c r="G42" s="145">
        <v>44414</v>
      </c>
      <c r="H42" s="145" t="s">
        <v>257</v>
      </c>
      <c r="I42" s="78" t="s">
        <v>409</v>
      </c>
      <c r="J42" s="67" t="s">
        <v>145</v>
      </c>
      <c r="K42" s="146" t="s">
        <v>223</v>
      </c>
      <c r="L42" s="58">
        <v>44785</v>
      </c>
      <c r="M42" s="58">
        <v>45145.572233796294</v>
      </c>
      <c r="N42" s="145">
        <v>45149.530555555553</v>
      </c>
      <c r="O42" s="68" t="s">
        <v>410</v>
      </c>
      <c r="P42" s="147" t="s">
        <v>148</v>
      </c>
      <c r="Q42" s="148" t="s">
        <v>411</v>
      </c>
      <c r="R42" s="149">
        <v>4795</v>
      </c>
      <c r="S42" s="61">
        <v>45153</v>
      </c>
      <c r="U42" s="61" t="s">
        <v>99</v>
      </c>
      <c r="AC42" s="144" t="s">
        <v>412</v>
      </c>
      <c r="AD42" s="144" t="s">
        <v>407</v>
      </c>
      <c r="AE42" s="67" t="s">
        <v>227</v>
      </c>
      <c r="AF42" s="134" t="s">
        <v>396</v>
      </c>
      <c r="AG42" s="134" t="s">
        <v>281</v>
      </c>
      <c r="AH42" s="66" t="s">
        <v>89</v>
      </c>
      <c r="AI42" s="67" t="s">
        <v>287</v>
      </c>
      <c r="AL42" s="152">
        <v>45152.820073425923</v>
      </c>
      <c r="AM42" s="70" t="s">
        <v>203</v>
      </c>
      <c r="AN42" s="71">
        <f t="shared" ca="1" si="1"/>
        <v>23</v>
      </c>
      <c r="AO42" s="140">
        <f t="shared" ca="1" si="0"/>
        <v>17</v>
      </c>
      <c r="AP42" s="140" t="str">
        <f t="shared" ca="1" si="2"/>
        <v>-</v>
      </c>
    </row>
    <row r="43" spans="1:42">
      <c r="A43" s="127">
        <f>SUBTOTAL(103,$I$5:I43)</f>
        <v>39</v>
      </c>
      <c r="B43" s="127" t="s">
        <v>413</v>
      </c>
      <c r="C43" s="128" t="s">
        <v>182</v>
      </c>
      <c r="D43" s="129" t="s">
        <v>414</v>
      </c>
      <c r="E43" s="58" t="s">
        <v>265</v>
      </c>
      <c r="F43" s="58" t="s">
        <v>34</v>
      </c>
      <c r="G43" s="58">
        <v>45006</v>
      </c>
      <c r="H43" s="58" t="s">
        <v>415</v>
      </c>
      <c r="I43" s="127" t="s">
        <v>416</v>
      </c>
      <c r="J43" s="58" t="s">
        <v>222</v>
      </c>
      <c r="K43" s="130" t="s">
        <v>207</v>
      </c>
      <c r="L43" s="58">
        <v>45372</v>
      </c>
      <c r="M43" s="58">
        <v>45076.865451388891</v>
      </c>
      <c r="N43" s="58">
        <v>45078.801527777781</v>
      </c>
      <c r="O43" s="131" t="s">
        <v>417</v>
      </c>
      <c r="P43" s="132" t="s">
        <v>418</v>
      </c>
      <c r="Q43" s="132" t="s">
        <v>419</v>
      </c>
      <c r="R43" s="133"/>
      <c r="S43" s="132" t="s">
        <v>191</v>
      </c>
      <c r="T43" s="132"/>
      <c r="U43" s="132"/>
      <c r="V43" s="132"/>
      <c r="W43" s="132"/>
      <c r="Y43" s="132"/>
      <c r="Z43" s="132"/>
      <c r="AA43" s="132"/>
      <c r="AB43" s="132"/>
      <c r="AC43" s="131" t="s">
        <v>420</v>
      </c>
      <c r="AD43" s="131" t="s">
        <v>153</v>
      </c>
      <c r="AE43" s="134" t="s">
        <v>176</v>
      </c>
      <c r="AF43" s="134" t="s">
        <v>421</v>
      </c>
      <c r="AG43" s="134" t="s">
        <v>178</v>
      </c>
      <c r="AH43" s="137" t="s">
        <v>89</v>
      </c>
      <c r="AI43" s="137" t="s">
        <v>194</v>
      </c>
      <c r="AJ43" s="137"/>
      <c r="AK43" s="137"/>
      <c r="AL43" s="138">
        <v>45160.522307106483</v>
      </c>
      <c r="AM43" s="139" t="s">
        <v>422</v>
      </c>
      <c r="AN43" s="71">
        <f t="shared" ca="1" si="1"/>
        <v>72</v>
      </c>
      <c r="AO43" s="140" t="str">
        <f t="shared" ca="1" si="0"/>
        <v>-</v>
      </c>
      <c r="AP43" s="140" t="str">
        <f t="shared" ca="1" si="2"/>
        <v>-</v>
      </c>
    </row>
    <row r="44" spans="1:42">
      <c r="A44" s="127">
        <f>SUBTOTAL(103,$I$5:I44)</f>
        <v>40</v>
      </c>
      <c r="B44" s="127" t="s">
        <v>423</v>
      </c>
      <c r="C44" s="128" t="s">
        <v>141</v>
      </c>
      <c r="D44" s="129" t="s">
        <v>424</v>
      </c>
      <c r="E44" s="58"/>
      <c r="F44" s="58" t="s">
        <v>34</v>
      </c>
      <c r="G44" s="58">
        <v>41043</v>
      </c>
      <c r="H44" s="58" t="s">
        <v>266</v>
      </c>
      <c r="I44" s="127" t="s">
        <v>425</v>
      </c>
      <c r="J44" s="58" t="s">
        <v>186</v>
      </c>
      <c r="K44" s="130" t="s">
        <v>187</v>
      </c>
      <c r="L44" s="58">
        <v>41407</v>
      </c>
      <c r="M44" s="58">
        <v>45077.709270833337</v>
      </c>
      <c r="N44" s="58">
        <v>45078.452326388891</v>
      </c>
      <c r="O44" s="131" t="s">
        <v>426</v>
      </c>
      <c r="P44" s="132" t="s">
        <v>189</v>
      </c>
      <c r="Q44" s="132" t="s">
        <v>427</v>
      </c>
      <c r="R44" s="133"/>
      <c r="S44" s="132"/>
      <c r="T44" s="132"/>
      <c r="U44" s="132"/>
      <c r="V44" s="132"/>
      <c r="W44" s="132"/>
      <c r="Y44" s="132"/>
      <c r="Z44" s="132"/>
      <c r="AA44" s="132"/>
      <c r="AB44" s="132"/>
      <c r="AC44" s="131" t="s">
        <v>428</v>
      </c>
      <c r="AD44" s="131" t="s">
        <v>153</v>
      </c>
      <c r="AE44" s="134" t="s">
        <v>429</v>
      </c>
      <c r="AF44" s="134"/>
      <c r="AG44" s="134" t="s">
        <v>156</v>
      </c>
      <c r="AH44" s="137" t="s">
        <v>89</v>
      </c>
      <c r="AI44" s="137" t="s">
        <v>287</v>
      </c>
      <c r="AJ44" s="137"/>
      <c r="AK44" s="137"/>
      <c r="AL44" s="138">
        <v>45103.752809513891</v>
      </c>
      <c r="AM44" s="139" t="s">
        <v>203</v>
      </c>
      <c r="AN44" s="71">
        <f t="shared" ca="1" si="1"/>
        <v>71</v>
      </c>
      <c r="AO44" s="140" t="str">
        <f t="shared" ca="1" si="0"/>
        <v>-</v>
      </c>
      <c r="AP44" s="140" t="str">
        <f t="shared" ca="1" si="2"/>
        <v>-</v>
      </c>
    </row>
    <row r="45" spans="1:42">
      <c r="A45" s="127">
        <f>SUBTOTAL(103,$I$5:I45)</f>
        <v>41</v>
      </c>
      <c r="B45" s="67" t="s">
        <v>430</v>
      </c>
      <c r="C45" s="67" t="s">
        <v>182</v>
      </c>
      <c r="D45" s="144" t="s">
        <v>276</v>
      </c>
      <c r="E45" s="58" t="s">
        <v>169</v>
      </c>
      <c r="F45" s="78" t="s">
        <v>34</v>
      </c>
      <c r="G45" s="145">
        <v>44250</v>
      </c>
      <c r="H45" s="145" t="s">
        <v>257</v>
      </c>
      <c r="I45" s="78" t="s">
        <v>431</v>
      </c>
      <c r="J45" s="67" t="s">
        <v>145</v>
      </c>
      <c r="K45" s="146" t="s">
        <v>223</v>
      </c>
      <c r="L45" s="58">
        <v>44621</v>
      </c>
      <c r="M45" s="58">
        <v>45145.572615740741</v>
      </c>
      <c r="N45" s="145">
        <v>45149.586053240739</v>
      </c>
      <c r="O45" s="68" t="s">
        <v>432</v>
      </c>
      <c r="P45" s="147" t="s">
        <v>148</v>
      </c>
      <c r="Q45" s="148" t="s">
        <v>433</v>
      </c>
      <c r="R45" s="149">
        <v>5168</v>
      </c>
      <c r="S45" s="61">
        <v>45153</v>
      </c>
      <c r="U45" s="61" t="s">
        <v>99</v>
      </c>
      <c r="AC45" s="144" t="s">
        <v>434</v>
      </c>
      <c r="AD45" s="144" t="s">
        <v>407</v>
      </c>
      <c r="AE45" s="67" t="s">
        <v>227</v>
      </c>
      <c r="AF45" s="134" t="s">
        <v>396</v>
      </c>
      <c r="AG45" s="134" t="s">
        <v>281</v>
      </c>
      <c r="AH45" s="66" t="s">
        <v>89</v>
      </c>
      <c r="AI45" s="67" t="s">
        <v>287</v>
      </c>
      <c r="AL45" s="152">
        <v>45152.830124456021</v>
      </c>
      <c r="AM45" s="70" t="s">
        <v>203</v>
      </c>
      <c r="AN45" s="71">
        <f t="shared" ca="1" si="1"/>
        <v>23</v>
      </c>
      <c r="AO45" s="140">
        <f t="shared" ca="1" si="0"/>
        <v>17</v>
      </c>
      <c r="AP45" s="140" t="str">
        <f t="shared" ca="1" si="2"/>
        <v>-</v>
      </c>
    </row>
    <row r="46" spans="1:42">
      <c r="A46" s="127">
        <f>SUBTOTAL(103,$I$5:I46)</f>
        <v>42</v>
      </c>
      <c r="B46" s="127" t="s">
        <v>435</v>
      </c>
      <c r="C46" s="128" t="s">
        <v>182</v>
      </c>
      <c r="D46" s="129" t="s">
        <v>183</v>
      </c>
      <c r="E46" s="58" t="s">
        <v>169</v>
      </c>
      <c r="F46" s="58" t="s">
        <v>34</v>
      </c>
      <c r="G46" s="58">
        <v>42527</v>
      </c>
      <c r="H46" s="58" t="s">
        <v>266</v>
      </c>
      <c r="I46" s="127" t="s">
        <v>436</v>
      </c>
      <c r="J46" s="58" t="s">
        <v>186</v>
      </c>
      <c r="K46" s="130" t="s">
        <v>187</v>
      </c>
      <c r="L46" s="58">
        <v>42892</v>
      </c>
      <c r="M46" s="58">
        <v>45083.656527777777</v>
      </c>
      <c r="N46" s="58">
        <v>45083.819652777776</v>
      </c>
      <c r="O46" s="131" t="s">
        <v>437</v>
      </c>
      <c r="P46" s="132" t="s">
        <v>189</v>
      </c>
      <c r="Q46" s="132" t="s">
        <v>269</v>
      </c>
      <c r="R46" s="133">
        <v>1241</v>
      </c>
      <c r="S46" s="132">
        <v>45086</v>
      </c>
      <c r="T46" s="132"/>
      <c r="U46" s="132"/>
      <c r="V46" s="132"/>
      <c r="W46" s="132"/>
      <c r="Y46" s="132"/>
      <c r="Z46" s="132"/>
      <c r="AA46" s="132"/>
      <c r="AB46" s="132"/>
      <c r="AC46" s="131" t="s">
        <v>438</v>
      </c>
      <c r="AD46" s="131" t="s">
        <v>175</v>
      </c>
      <c r="AE46" s="134" t="s">
        <v>272</v>
      </c>
      <c r="AF46" s="134" t="s">
        <v>228</v>
      </c>
      <c r="AG46" s="134" t="s">
        <v>229</v>
      </c>
      <c r="AH46" s="137" t="s">
        <v>89</v>
      </c>
      <c r="AI46" s="137" t="s">
        <v>230</v>
      </c>
      <c r="AJ46" s="137"/>
      <c r="AK46" s="137"/>
      <c r="AL46" s="138">
        <v>45100.813732604169</v>
      </c>
      <c r="AM46" s="139" t="s">
        <v>254</v>
      </c>
      <c r="AN46" s="71">
        <f t="shared" ca="1" si="1"/>
        <v>67</v>
      </c>
      <c r="AO46" s="140">
        <f t="shared" ca="1" si="0"/>
        <v>64</v>
      </c>
      <c r="AP46" s="140" t="str">
        <f t="shared" ca="1" si="2"/>
        <v>-</v>
      </c>
    </row>
    <row r="47" spans="1:42">
      <c r="A47" s="127">
        <f>SUBTOTAL(103,$I$5:I47)</f>
        <v>43</v>
      </c>
      <c r="B47" s="127" t="s">
        <v>439</v>
      </c>
      <c r="C47" s="128" t="s">
        <v>141</v>
      </c>
      <c r="D47" s="129" t="s">
        <v>142</v>
      </c>
      <c r="E47" s="58"/>
      <c r="F47" s="58" t="s">
        <v>35</v>
      </c>
      <c r="G47" s="58">
        <v>43544</v>
      </c>
      <c r="H47" s="58" t="s">
        <v>415</v>
      </c>
      <c r="I47" s="127" t="s">
        <v>440</v>
      </c>
      <c r="J47" s="58" t="s">
        <v>222</v>
      </c>
      <c r="K47" s="130" t="s">
        <v>207</v>
      </c>
      <c r="L47" s="58">
        <v>43910</v>
      </c>
      <c r="M47" s="58">
        <v>45085.443703703706</v>
      </c>
      <c r="N47" s="58">
        <v>45085.448414351849</v>
      </c>
      <c r="O47" s="131" t="s">
        <v>441</v>
      </c>
      <c r="P47" s="132" t="s">
        <v>148</v>
      </c>
      <c r="Q47" s="132" t="s">
        <v>442</v>
      </c>
      <c r="R47" s="133">
        <v>4104</v>
      </c>
      <c r="S47" s="132" t="s">
        <v>150</v>
      </c>
      <c r="T47" s="132"/>
      <c r="U47" s="132" t="s">
        <v>151</v>
      </c>
      <c r="V47" s="132"/>
      <c r="W47" s="132">
        <v>45140</v>
      </c>
      <c r="Y47" s="132"/>
      <c r="Z47" s="132"/>
      <c r="AA47" s="132"/>
      <c r="AB47" s="132"/>
      <c r="AC47" s="131" t="s">
        <v>443</v>
      </c>
      <c r="AD47" s="131" t="s">
        <v>180</v>
      </c>
      <c r="AE47" s="134" t="s">
        <v>154</v>
      </c>
      <c r="AF47" s="134" t="s">
        <v>155</v>
      </c>
      <c r="AG47" s="134" t="s">
        <v>156</v>
      </c>
      <c r="AH47" s="137" t="s">
        <v>89</v>
      </c>
      <c r="AI47" s="137" t="s">
        <v>287</v>
      </c>
      <c r="AJ47" s="137"/>
      <c r="AK47" s="137"/>
      <c r="AL47" s="138">
        <v>45085.527812650464</v>
      </c>
      <c r="AM47" s="139" t="s">
        <v>180</v>
      </c>
      <c r="AN47" s="71">
        <f t="shared" ca="1" si="1"/>
        <v>65</v>
      </c>
      <c r="AO47" s="140" t="str">
        <f t="shared" ca="1" si="0"/>
        <v>-</v>
      </c>
      <c r="AP47" s="140" t="str">
        <f t="shared" ca="1" si="2"/>
        <v>-</v>
      </c>
    </row>
    <row r="48" spans="1:42">
      <c r="A48" s="127">
        <f>SUBTOTAL(103,$I$5:I48)</f>
        <v>44</v>
      </c>
      <c r="B48" s="127" t="s">
        <v>444</v>
      </c>
      <c r="C48" s="128" t="s">
        <v>141</v>
      </c>
      <c r="D48" s="129" t="s">
        <v>160</v>
      </c>
      <c r="E48" s="58"/>
      <c r="F48" s="58" t="s">
        <v>35</v>
      </c>
      <c r="G48" s="58">
        <v>43508</v>
      </c>
      <c r="H48" s="58" t="s">
        <v>445</v>
      </c>
      <c r="I48" s="127" t="s">
        <v>446</v>
      </c>
      <c r="J48" s="58" t="s">
        <v>314</v>
      </c>
      <c r="K48" s="130" t="s">
        <v>207</v>
      </c>
      <c r="M48" s="58">
        <v>45104.455347222225</v>
      </c>
      <c r="N48" s="58">
        <v>45104.464803240742</v>
      </c>
      <c r="O48" s="131" t="s">
        <v>447</v>
      </c>
      <c r="P48" s="132" t="s">
        <v>148</v>
      </c>
      <c r="Q48" s="132" t="s">
        <v>448</v>
      </c>
      <c r="R48" s="133">
        <v>270</v>
      </c>
      <c r="S48" s="132" t="s">
        <v>150</v>
      </c>
      <c r="T48" s="132"/>
      <c r="U48" s="132"/>
      <c r="V48" s="132"/>
      <c r="W48" s="143"/>
      <c r="Y48" s="132"/>
      <c r="Z48" s="132"/>
      <c r="AA48" s="132"/>
      <c r="AB48" s="132"/>
      <c r="AC48" s="131" t="s">
        <v>449</v>
      </c>
      <c r="AD48" s="131" t="s">
        <v>158</v>
      </c>
      <c r="AE48" s="134" t="s">
        <v>366</v>
      </c>
      <c r="AF48" s="134"/>
      <c r="AG48" s="134" t="s">
        <v>156</v>
      </c>
      <c r="AH48" s="137" t="s">
        <v>89</v>
      </c>
      <c r="AI48" s="137" t="s">
        <v>450</v>
      </c>
      <c r="AJ48" s="137"/>
      <c r="AK48" s="137"/>
      <c r="AL48" s="138">
        <v>45104.736815636577</v>
      </c>
      <c r="AM48" s="139" t="s">
        <v>158</v>
      </c>
      <c r="AN48" s="71">
        <f t="shared" ca="1" si="1"/>
        <v>52</v>
      </c>
      <c r="AO48" s="140" t="str">
        <f t="shared" ca="1" si="0"/>
        <v>-</v>
      </c>
      <c r="AP48" s="140" t="str">
        <f t="shared" ca="1" si="2"/>
        <v>-</v>
      </c>
    </row>
    <row r="49" spans="1:42">
      <c r="A49" s="127">
        <f>SUBTOTAL(103,$I$5:I49)</f>
        <v>45</v>
      </c>
      <c r="B49" s="67" t="s">
        <v>451</v>
      </c>
      <c r="C49" s="67" t="s">
        <v>182</v>
      </c>
      <c r="D49" s="144" t="s">
        <v>276</v>
      </c>
      <c r="E49" s="58" t="s">
        <v>169</v>
      </c>
      <c r="F49" s="78" t="s">
        <v>34</v>
      </c>
      <c r="G49" s="145">
        <v>42090</v>
      </c>
      <c r="H49" s="145" t="s">
        <v>452</v>
      </c>
      <c r="I49" s="78" t="s">
        <v>453</v>
      </c>
      <c r="J49" s="67" t="s">
        <v>145</v>
      </c>
      <c r="K49" s="146" t="s">
        <v>291</v>
      </c>
      <c r="L49" s="58">
        <v>42456</v>
      </c>
      <c r="M49" s="58">
        <v>45145.573449074072</v>
      </c>
      <c r="N49" s="145">
        <v>45152.728784722225</v>
      </c>
      <c r="O49" s="68" t="s">
        <v>454</v>
      </c>
      <c r="P49" s="147" t="s">
        <v>148</v>
      </c>
      <c r="Q49" s="148" t="s">
        <v>455</v>
      </c>
      <c r="R49" s="149">
        <v>3266</v>
      </c>
      <c r="S49" s="61">
        <v>45153</v>
      </c>
      <c r="U49" s="61" t="s">
        <v>99</v>
      </c>
      <c r="AC49" s="144" t="s">
        <v>456</v>
      </c>
      <c r="AD49" s="144" t="s">
        <v>407</v>
      </c>
      <c r="AE49" s="67" t="s">
        <v>227</v>
      </c>
      <c r="AF49" s="134" t="s">
        <v>396</v>
      </c>
      <c r="AG49" s="134" t="s">
        <v>281</v>
      </c>
      <c r="AH49" s="66" t="s">
        <v>89</v>
      </c>
      <c r="AI49" s="67" t="s">
        <v>287</v>
      </c>
      <c r="AL49" s="152">
        <v>45152.857274988426</v>
      </c>
      <c r="AM49" s="70" t="s">
        <v>203</v>
      </c>
      <c r="AN49" s="71">
        <f t="shared" ca="1" si="1"/>
        <v>23</v>
      </c>
      <c r="AO49" s="140">
        <f t="shared" ca="1" si="0"/>
        <v>17</v>
      </c>
      <c r="AP49" s="140" t="str">
        <f t="shared" ca="1" si="2"/>
        <v>-</v>
      </c>
    </row>
    <row r="50" spans="1:42">
      <c r="A50" s="127">
        <f>SUBTOTAL(103,$I$5:I50)</f>
        <v>46</v>
      </c>
      <c r="B50" s="67" t="s">
        <v>457</v>
      </c>
      <c r="C50" s="67" t="s">
        <v>182</v>
      </c>
      <c r="D50" s="144" t="s">
        <v>276</v>
      </c>
      <c r="E50" s="58" t="s">
        <v>169</v>
      </c>
      <c r="F50" s="78" t="s">
        <v>34</v>
      </c>
      <c r="G50" s="145">
        <v>44189</v>
      </c>
      <c r="H50" s="145" t="s">
        <v>257</v>
      </c>
      <c r="I50" s="78" t="s">
        <v>458</v>
      </c>
      <c r="J50" s="67" t="s">
        <v>145</v>
      </c>
      <c r="K50" s="146" t="s">
        <v>223</v>
      </c>
      <c r="L50" s="58">
        <v>44554</v>
      </c>
      <c r="M50" s="58">
        <v>45145.662106481483</v>
      </c>
      <c r="N50" s="145">
        <v>45154.567569444444</v>
      </c>
      <c r="P50" s="147" t="s">
        <v>148</v>
      </c>
      <c r="Q50" s="148" t="s">
        <v>459</v>
      </c>
      <c r="R50" s="149">
        <v>13179</v>
      </c>
      <c r="S50" s="61">
        <v>45161</v>
      </c>
      <c r="U50" s="61" t="s">
        <v>99</v>
      </c>
      <c r="AC50" s="144" t="s">
        <v>460</v>
      </c>
      <c r="AD50" s="144" t="s">
        <v>407</v>
      </c>
      <c r="AE50" s="67" t="s">
        <v>227</v>
      </c>
      <c r="AF50" s="134" t="s">
        <v>396</v>
      </c>
      <c r="AG50" s="134" t="s">
        <v>281</v>
      </c>
      <c r="AH50" s="66" t="s">
        <v>89</v>
      </c>
      <c r="AI50" s="67" t="s">
        <v>287</v>
      </c>
      <c r="AL50" s="152">
        <v>45156.776682719908</v>
      </c>
      <c r="AM50" s="70" t="s">
        <v>203</v>
      </c>
      <c r="AN50" s="71">
        <f t="shared" ca="1" si="1"/>
        <v>23</v>
      </c>
      <c r="AO50" s="140">
        <f t="shared" ca="1" si="0"/>
        <v>11</v>
      </c>
      <c r="AP50" s="140" t="str">
        <f t="shared" ca="1" si="2"/>
        <v>-</v>
      </c>
    </row>
    <row r="51" spans="1:42">
      <c r="A51" s="127">
        <f>SUBTOTAL(103,$I$5:I51)</f>
        <v>47</v>
      </c>
      <c r="B51" s="127" t="s">
        <v>461</v>
      </c>
      <c r="C51" s="128" t="s">
        <v>167</v>
      </c>
      <c r="D51" s="129" t="s">
        <v>168</v>
      </c>
      <c r="E51" s="58" t="s">
        <v>169</v>
      </c>
      <c r="F51" s="58" t="s">
        <v>35</v>
      </c>
      <c r="G51" s="58">
        <v>43465</v>
      </c>
      <c r="H51" s="58" t="s">
        <v>338</v>
      </c>
      <c r="I51" s="127" t="s">
        <v>462</v>
      </c>
      <c r="J51" s="58" t="s">
        <v>222</v>
      </c>
      <c r="K51" s="130" t="s">
        <v>146</v>
      </c>
      <c r="L51" s="58">
        <v>43830</v>
      </c>
      <c r="M51" s="58">
        <v>45096.680972222224</v>
      </c>
      <c r="N51" s="58">
        <v>45097.521516203706</v>
      </c>
      <c r="O51" s="132" t="s">
        <v>463</v>
      </c>
      <c r="P51" s="132" t="s">
        <v>148</v>
      </c>
      <c r="Q51" s="132" t="s">
        <v>464</v>
      </c>
      <c r="R51" s="133"/>
      <c r="S51" s="132"/>
      <c r="T51" s="132"/>
      <c r="U51" s="132" t="s">
        <v>151</v>
      </c>
      <c r="V51" s="132"/>
      <c r="W51" s="143"/>
      <c r="Y51" s="132"/>
      <c r="Z51" s="132"/>
      <c r="AA51" s="132"/>
      <c r="AB51" s="132"/>
      <c r="AC51" s="131" t="s">
        <v>465</v>
      </c>
      <c r="AD51" s="131" t="s">
        <v>466</v>
      </c>
      <c r="AE51" s="134" t="s">
        <v>467</v>
      </c>
      <c r="AF51" s="134" t="s">
        <v>201</v>
      </c>
      <c r="AG51" s="134" t="s">
        <v>468</v>
      </c>
      <c r="AH51" s="137" t="s">
        <v>89</v>
      </c>
      <c r="AI51" s="137" t="s">
        <v>202</v>
      </c>
      <c r="AJ51" s="137"/>
      <c r="AK51" s="137"/>
      <c r="AL51" s="138">
        <v>45161.689042523147</v>
      </c>
      <c r="AM51" s="139" t="s">
        <v>203</v>
      </c>
      <c r="AN51" s="71">
        <f t="shared" ca="1" si="1"/>
        <v>58</v>
      </c>
      <c r="AO51" s="140" t="str">
        <f t="shared" ca="1" si="0"/>
        <v>-</v>
      </c>
      <c r="AP51" s="140" t="str">
        <f t="shared" ca="1" si="2"/>
        <v>-</v>
      </c>
    </row>
    <row r="52" spans="1:42">
      <c r="A52" s="127">
        <f>SUBTOTAL(103,$I$5:I52)</f>
        <v>48</v>
      </c>
      <c r="B52" s="127" t="s">
        <v>469</v>
      </c>
      <c r="C52" s="128" t="s">
        <v>167</v>
      </c>
      <c r="D52" s="129" t="s">
        <v>168</v>
      </c>
      <c r="E52" s="58" t="s">
        <v>169</v>
      </c>
      <c r="F52" s="58" t="s">
        <v>34</v>
      </c>
      <c r="G52" s="58">
        <v>42673</v>
      </c>
      <c r="H52" s="58" t="s">
        <v>257</v>
      </c>
      <c r="I52" s="127" t="s">
        <v>470</v>
      </c>
      <c r="J52" s="58" t="s">
        <v>145</v>
      </c>
      <c r="K52" s="130" t="s">
        <v>223</v>
      </c>
      <c r="L52" s="58">
        <v>43038</v>
      </c>
      <c r="M52" s="58">
        <v>45096.681759259256</v>
      </c>
      <c r="N52" s="58">
        <v>45097.560868055552</v>
      </c>
      <c r="O52" s="132" t="s">
        <v>471</v>
      </c>
      <c r="P52" s="132" t="s">
        <v>148</v>
      </c>
      <c r="Q52" s="132" t="s">
        <v>472</v>
      </c>
      <c r="R52" s="133"/>
      <c r="S52" s="132"/>
      <c r="T52" s="132"/>
      <c r="U52" s="132" t="s">
        <v>99</v>
      </c>
      <c r="V52" s="132"/>
      <c r="W52" s="143"/>
      <c r="Y52" s="132"/>
      <c r="Z52" s="132"/>
      <c r="AA52" s="132"/>
      <c r="AB52" s="132"/>
      <c r="AC52" s="131" t="s">
        <v>473</v>
      </c>
      <c r="AD52" s="131" t="s">
        <v>165</v>
      </c>
      <c r="AE52" s="134" t="s">
        <v>176</v>
      </c>
      <c r="AF52" s="134" t="s">
        <v>177</v>
      </c>
      <c r="AG52" s="134" t="s">
        <v>178</v>
      </c>
      <c r="AH52" s="137" t="s">
        <v>89</v>
      </c>
      <c r="AI52" s="137" t="s">
        <v>179</v>
      </c>
      <c r="AJ52" s="137"/>
      <c r="AK52" s="137"/>
      <c r="AL52" s="138">
        <v>45156.458969131942</v>
      </c>
      <c r="AM52" s="139" t="s">
        <v>180</v>
      </c>
      <c r="AN52" s="71">
        <f t="shared" ca="1" si="1"/>
        <v>58</v>
      </c>
      <c r="AO52" s="140" t="str">
        <f t="shared" ca="1" si="0"/>
        <v>-</v>
      </c>
      <c r="AP52" s="140" t="str">
        <f t="shared" ca="1" si="2"/>
        <v>-</v>
      </c>
    </row>
    <row r="53" spans="1:42">
      <c r="A53" s="127">
        <f>SUBTOTAL(103,$I$5:I53)</f>
        <v>49</v>
      </c>
      <c r="B53" s="127" t="s">
        <v>474</v>
      </c>
      <c r="C53" s="128" t="s">
        <v>167</v>
      </c>
      <c r="D53" s="129" t="s">
        <v>168</v>
      </c>
      <c r="E53" s="58" t="s">
        <v>169</v>
      </c>
      <c r="F53" s="58" t="s">
        <v>34</v>
      </c>
      <c r="G53" s="58">
        <v>42774</v>
      </c>
      <c r="H53" s="58" t="s">
        <v>338</v>
      </c>
      <c r="I53" s="127" t="s">
        <v>475</v>
      </c>
      <c r="J53" s="58" t="s">
        <v>222</v>
      </c>
      <c r="K53" s="130" t="s">
        <v>146</v>
      </c>
      <c r="L53" s="58">
        <v>43139</v>
      </c>
      <c r="M53" s="58">
        <v>45096.682662037034</v>
      </c>
      <c r="N53" s="58">
        <v>45097.48746527778</v>
      </c>
      <c r="O53" s="132" t="s">
        <v>476</v>
      </c>
      <c r="P53" s="132" t="s">
        <v>148</v>
      </c>
      <c r="Q53" s="132" t="s">
        <v>341</v>
      </c>
      <c r="R53" s="133"/>
      <c r="S53" s="132"/>
      <c r="T53" s="132"/>
      <c r="U53" s="132" t="s">
        <v>99</v>
      </c>
      <c r="V53" s="132"/>
      <c r="W53" s="143"/>
      <c r="Y53" s="132"/>
      <c r="Z53" s="132"/>
      <c r="AA53" s="132"/>
      <c r="AB53" s="132"/>
      <c r="AC53" s="131" t="s">
        <v>477</v>
      </c>
      <c r="AD53" s="131" t="s">
        <v>165</v>
      </c>
      <c r="AE53" s="134" t="s">
        <v>176</v>
      </c>
      <c r="AF53" s="134" t="s">
        <v>177</v>
      </c>
      <c r="AG53" s="134" t="s">
        <v>178</v>
      </c>
      <c r="AH53" s="137" t="s">
        <v>89</v>
      </c>
      <c r="AI53" s="137" t="s">
        <v>202</v>
      </c>
      <c r="AJ53" s="137"/>
      <c r="AK53" s="137"/>
      <c r="AL53" s="138">
        <v>45147.490398275462</v>
      </c>
      <c r="AM53" s="139" t="s">
        <v>203</v>
      </c>
      <c r="AN53" s="71">
        <f t="shared" ca="1" si="1"/>
        <v>58</v>
      </c>
      <c r="AO53" s="140" t="str">
        <f t="shared" ca="1" si="0"/>
        <v>-</v>
      </c>
      <c r="AP53" s="140" t="str">
        <f t="shared" ca="1" si="2"/>
        <v>-</v>
      </c>
    </row>
    <row r="54" spans="1:42">
      <c r="A54" s="127">
        <f>SUBTOTAL(103,$I$5:I54)</f>
        <v>50</v>
      </c>
      <c r="B54" s="127" t="s">
        <v>478</v>
      </c>
      <c r="C54" s="128" t="s">
        <v>167</v>
      </c>
      <c r="D54" s="129" t="s">
        <v>168</v>
      </c>
      <c r="E54" s="58" t="s">
        <v>169</v>
      </c>
      <c r="F54" s="58" t="s">
        <v>35</v>
      </c>
      <c r="G54" s="58">
        <v>42193</v>
      </c>
      <c r="H54" s="58" t="s">
        <v>220</v>
      </c>
      <c r="I54" s="127" t="s">
        <v>479</v>
      </c>
      <c r="J54" s="58" t="s">
        <v>222</v>
      </c>
      <c r="K54" s="130" t="s">
        <v>223</v>
      </c>
      <c r="L54" s="58">
        <v>42558</v>
      </c>
      <c r="M54" s="58">
        <v>45096.683263888888</v>
      </c>
      <c r="N54" s="58">
        <v>45097.521574074075</v>
      </c>
      <c r="O54" s="132" t="s">
        <v>480</v>
      </c>
      <c r="P54" s="132" t="s">
        <v>148</v>
      </c>
      <c r="Q54" s="132" t="s">
        <v>448</v>
      </c>
      <c r="R54" s="133" t="s">
        <v>481</v>
      </c>
      <c r="S54" s="132">
        <v>45165</v>
      </c>
      <c r="T54" s="132">
        <v>45165</v>
      </c>
      <c r="U54" s="132" t="s">
        <v>151</v>
      </c>
      <c r="V54" s="132"/>
      <c r="W54" s="143"/>
      <c r="Y54" s="132"/>
      <c r="Z54" s="132"/>
      <c r="AA54" s="132"/>
      <c r="AB54" s="132"/>
      <c r="AC54" s="131" t="s">
        <v>482</v>
      </c>
      <c r="AD54" s="131" t="s">
        <v>180</v>
      </c>
      <c r="AE54" s="134" t="s">
        <v>467</v>
      </c>
      <c r="AF54" s="134"/>
      <c r="AG54" s="134" t="s">
        <v>468</v>
      </c>
      <c r="AH54" s="137" t="s">
        <v>89</v>
      </c>
      <c r="AI54" s="137" t="s">
        <v>179</v>
      </c>
      <c r="AJ54" s="137"/>
      <c r="AK54" s="137"/>
      <c r="AL54" s="138">
        <v>45161.689660925927</v>
      </c>
      <c r="AM54" s="139" t="s">
        <v>203</v>
      </c>
      <c r="AN54" s="71">
        <f t="shared" ca="1" si="1"/>
        <v>58</v>
      </c>
      <c r="AO54" s="140">
        <f t="shared" ca="1" si="0"/>
        <v>8</v>
      </c>
      <c r="AP54" s="140" t="str">
        <f t="shared" ca="1" si="2"/>
        <v>-</v>
      </c>
    </row>
    <row r="55" spans="1:42">
      <c r="A55" s="127">
        <f>SUBTOTAL(103,$I$5:I55)</f>
        <v>51</v>
      </c>
      <c r="B55" s="127" t="s">
        <v>483</v>
      </c>
      <c r="C55" s="128" t="s">
        <v>167</v>
      </c>
      <c r="D55" s="129" t="s">
        <v>168</v>
      </c>
      <c r="E55" s="58" t="s">
        <v>169</v>
      </c>
      <c r="F55" s="58" t="s">
        <v>35</v>
      </c>
      <c r="G55" s="58">
        <v>42424</v>
      </c>
      <c r="H55" s="58" t="s">
        <v>220</v>
      </c>
      <c r="I55" s="127" t="s">
        <v>484</v>
      </c>
      <c r="J55" s="58" t="s">
        <v>222</v>
      </c>
      <c r="K55" s="130" t="s">
        <v>223</v>
      </c>
      <c r="L55" s="58">
        <v>42790</v>
      </c>
      <c r="M55" s="58">
        <v>45096.683900462966</v>
      </c>
      <c r="N55" s="58">
        <v>45097.740358796298</v>
      </c>
      <c r="O55" s="132" t="s">
        <v>485</v>
      </c>
      <c r="P55" s="132" t="s">
        <v>148</v>
      </c>
      <c r="Q55" s="132" t="s">
        <v>448</v>
      </c>
      <c r="R55" s="133"/>
      <c r="S55" s="132"/>
      <c r="T55" s="132"/>
      <c r="U55" s="132" t="s">
        <v>151</v>
      </c>
      <c r="V55" s="132"/>
      <c r="W55" s="143"/>
      <c r="Y55" s="132"/>
      <c r="Z55" s="132"/>
      <c r="AA55" s="132"/>
      <c r="AB55" s="132"/>
      <c r="AC55" s="131" t="s">
        <v>486</v>
      </c>
      <c r="AD55" s="131" t="s">
        <v>180</v>
      </c>
      <c r="AE55" s="134" t="s">
        <v>467</v>
      </c>
      <c r="AF55" s="134" t="s">
        <v>201</v>
      </c>
      <c r="AG55" s="134" t="s">
        <v>468</v>
      </c>
      <c r="AH55" s="137" t="s">
        <v>89</v>
      </c>
      <c r="AI55" s="137" t="s">
        <v>179</v>
      </c>
      <c r="AJ55" s="137"/>
      <c r="AK55" s="137"/>
      <c r="AL55" s="138">
        <v>45161.690221342593</v>
      </c>
      <c r="AM55" s="139" t="s">
        <v>203</v>
      </c>
      <c r="AN55" s="71">
        <f t="shared" ca="1" si="1"/>
        <v>58</v>
      </c>
      <c r="AO55" s="140" t="str">
        <f t="shared" ca="1" si="0"/>
        <v>-</v>
      </c>
      <c r="AP55" s="140" t="str">
        <f t="shared" ca="1" si="2"/>
        <v>-</v>
      </c>
    </row>
    <row r="56" spans="1:42">
      <c r="A56" s="127">
        <f>SUBTOTAL(103,$I$5:I56)</f>
        <v>52</v>
      </c>
      <c r="B56" s="127" t="s">
        <v>487</v>
      </c>
      <c r="C56" s="128" t="s">
        <v>167</v>
      </c>
      <c r="D56" s="129" t="s">
        <v>168</v>
      </c>
      <c r="E56" s="58" t="s">
        <v>169</v>
      </c>
      <c r="F56" s="58" t="s">
        <v>34</v>
      </c>
      <c r="G56" s="58">
        <v>42774</v>
      </c>
      <c r="H56" s="58" t="s">
        <v>488</v>
      </c>
      <c r="I56" s="127" t="s">
        <v>489</v>
      </c>
      <c r="J56" s="58" t="s">
        <v>222</v>
      </c>
      <c r="K56" s="130" t="s">
        <v>146</v>
      </c>
      <c r="L56" s="58">
        <v>43139</v>
      </c>
      <c r="M56" s="58">
        <v>45096.684606481482</v>
      </c>
      <c r="N56" s="58">
        <v>45097.541296296295</v>
      </c>
      <c r="O56" s="132" t="s">
        <v>490</v>
      </c>
      <c r="P56" s="132" t="s">
        <v>418</v>
      </c>
      <c r="Q56" s="132" t="s">
        <v>190</v>
      </c>
      <c r="R56" s="133"/>
      <c r="S56" s="132"/>
      <c r="T56" s="132"/>
      <c r="U56" s="132" t="s">
        <v>99</v>
      </c>
      <c r="V56" s="132"/>
      <c r="W56" s="143"/>
      <c r="Y56" s="132"/>
      <c r="Z56" s="132"/>
      <c r="AA56" s="132"/>
      <c r="AB56" s="132"/>
      <c r="AC56" s="131" t="s">
        <v>491</v>
      </c>
      <c r="AD56" s="131" t="s">
        <v>165</v>
      </c>
      <c r="AE56" s="134" t="s">
        <v>176</v>
      </c>
      <c r="AF56" s="134" t="s">
        <v>177</v>
      </c>
      <c r="AG56" s="134" t="s">
        <v>178</v>
      </c>
      <c r="AH56" s="137" t="s">
        <v>89</v>
      </c>
      <c r="AI56" s="137" t="s">
        <v>179</v>
      </c>
      <c r="AJ56" s="137"/>
      <c r="AK56" s="137"/>
      <c r="AL56" s="138">
        <v>45156.459817199073</v>
      </c>
      <c r="AM56" s="139" t="s">
        <v>180</v>
      </c>
      <c r="AN56" s="71">
        <f t="shared" ca="1" si="1"/>
        <v>58</v>
      </c>
      <c r="AO56" s="140" t="str">
        <f t="shared" ca="1" si="0"/>
        <v>-</v>
      </c>
      <c r="AP56" s="140" t="str">
        <f t="shared" ca="1" si="2"/>
        <v>-</v>
      </c>
    </row>
    <row r="57" spans="1:42">
      <c r="A57" s="127">
        <f>SUBTOTAL(103,$I$5:I57)</f>
        <v>53</v>
      </c>
      <c r="B57" s="127" t="s">
        <v>492</v>
      </c>
      <c r="C57" s="128" t="s">
        <v>167</v>
      </c>
      <c r="D57" s="129" t="s">
        <v>168</v>
      </c>
      <c r="E57" s="58" t="s">
        <v>169</v>
      </c>
      <c r="F57" s="58" t="s">
        <v>34</v>
      </c>
      <c r="G57" s="58">
        <v>42744</v>
      </c>
      <c r="H57" s="58" t="s">
        <v>170</v>
      </c>
      <c r="I57" s="127" t="s">
        <v>493</v>
      </c>
      <c r="J57" s="58" t="s">
        <v>145</v>
      </c>
      <c r="K57" s="130" t="s">
        <v>146</v>
      </c>
      <c r="L57" s="58">
        <v>43109</v>
      </c>
      <c r="M57" s="58">
        <v>45096.685243055559</v>
      </c>
      <c r="N57" s="58">
        <v>45097.448252314818</v>
      </c>
      <c r="O57" s="132" t="s">
        <v>494</v>
      </c>
      <c r="P57" s="132" t="s">
        <v>148</v>
      </c>
      <c r="Q57" s="132" t="s">
        <v>495</v>
      </c>
      <c r="R57" s="133"/>
      <c r="S57" s="132"/>
      <c r="T57" s="132"/>
      <c r="U57" s="132" t="s">
        <v>99</v>
      </c>
      <c r="V57" s="132"/>
      <c r="W57" s="143"/>
      <c r="Y57" s="132"/>
      <c r="Z57" s="132"/>
      <c r="AA57" s="132"/>
      <c r="AB57" s="132"/>
      <c r="AC57" s="131" t="s">
        <v>496</v>
      </c>
      <c r="AD57" s="131" t="s">
        <v>175</v>
      </c>
      <c r="AE57" s="134" t="s">
        <v>176</v>
      </c>
      <c r="AF57" s="134" t="s">
        <v>177</v>
      </c>
      <c r="AG57" s="134" t="s">
        <v>178</v>
      </c>
      <c r="AH57" s="137" t="s">
        <v>89</v>
      </c>
      <c r="AI57" s="137" t="s">
        <v>179</v>
      </c>
      <c r="AJ57" s="137"/>
      <c r="AK57" s="137"/>
      <c r="AL57" s="138">
        <v>45156.459983194443</v>
      </c>
      <c r="AM57" s="139" t="s">
        <v>180</v>
      </c>
      <c r="AN57" s="71">
        <f t="shared" ca="1" si="1"/>
        <v>58</v>
      </c>
      <c r="AO57" s="140" t="str">
        <f t="shared" ca="1" si="0"/>
        <v>-</v>
      </c>
      <c r="AP57" s="140" t="str">
        <f t="shared" ca="1" si="2"/>
        <v>-</v>
      </c>
    </row>
    <row r="58" spans="1:42">
      <c r="A58" s="127">
        <f>SUBTOTAL(103,$I$5:I58)</f>
        <v>54</v>
      </c>
      <c r="B58" s="127" t="s">
        <v>497</v>
      </c>
      <c r="C58" s="128" t="s">
        <v>182</v>
      </c>
      <c r="D58" s="129" t="s">
        <v>183</v>
      </c>
      <c r="E58" s="58" t="s">
        <v>169</v>
      </c>
      <c r="F58" s="58" t="s">
        <v>34</v>
      </c>
      <c r="G58" s="58">
        <v>43466</v>
      </c>
      <c r="H58" s="58" t="s">
        <v>220</v>
      </c>
      <c r="I58" s="127" t="s">
        <v>498</v>
      </c>
      <c r="J58" s="58" t="s">
        <v>222</v>
      </c>
      <c r="K58" s="130" t="s">
        <v>223</v>
      </c>
      <c r="L58" s="58">
        <v>43831</v>
      </c>
      <c r="M58" s="58">
        <v>45097.500659722224</v>
      </c>
      <c r="N58" s="58">
        <v>45100.746215277781</v>
      </c>
      <c r="O58" s="132" t="s">
        <v>499</v>
      </c>
      <c r="P58" s="132" t="s">
        <v>148</v>
      </c>
      <c r="Q58" s="132" t="s">
        <v>149</v>
      </c>
      <c r="R58" s="133">
        <v>2137</v>
      </c>
      <c r="S58" s="132">
        <v>45105</v>
      </c>
      <c r="T58" s="132"/>
      <c r="U58" s="132"/>
      <c r="V58" s="132"/>
      <c r="W58" s="143"/>
      <c r="Y58" s="132"/>
      <c r="Z58" s="132"/>
      <c r="AA58" s="132"/>
      <c r="AB58" s="132"/>
      <c r="AC58" s="131" t="s">
        <v>500</v>
      </c>
      <c r="AD58" s="131" t="s">
        <v>274</v>
      </c>
      <c r="AE58" s="134" t="s">
        <v>227</v>
      </c>
      <c r="AF58" s="134" t="s">
        <v>228</v>
      </c>
      <c r="AG58" s="134" t="s">
        <v>229</v>
      </c>
      <c r="AH58" s="137" t="s">
        <v>89</v>
      </c>
      <c r="AI58" s="137" t="s">
        <v>230</v>
      </c>
      <c r="AJ58" s="137"/>
      <c r="AK58" s="137"/>
      <c r="AL58" s="138">
        <v>45106.508963645836</v>
      </c>
      <c r="AM58" s="139" t="s">
        <v>274</v>
      </c>
      <c r="AN58" s="71">
        <f t="shared" ca="1" si="1"/>
        <v>57</v>
      </c>
      <c r="AO58" s="140">
        <f t="shared" ca="1" si="0"/>
        <v>51</v>
      </c>
      <c r="AP58" s="140" t="str">
        <f t="shared" ca="1" si="2"/>
        <v>-</v>
      </c>
    </row>
    <row r="59" spans="1:42">
      <c r="A59" s="127">
        <f>SUBTOTAL(103,$I$5:I59)</f>
        <v>55</v>
      </c>
      <c r="B59" s="127" t="s">
        <v>501</v>
      </c>
      <c r="C59" s="128" t="s">
        <v>182</v>
      </c>
      <c r="D59" s="129" t="s">
        <v>183</v>
      </c>
      <c r="E59" s="58" t="s">
        <v>169</v>
      </c>
      <c r="F59" s="58" t="s">
        <v>34</v>
      </c>
      <c r="G59" s="58">
        <v>43994</v>
      </c>
      <c r="H59" s="58" t="s">
        <v>220</v>
      </c>
      <c r="I59" s="127" t="s">
        <v>502</v>
      </c>
      <c r="J59" s="58" t="s">
        <v>222</v>
      </c>
      <c r="K59" s="130" t="s">
        <v>223</v>
      </c>
      <c r="L59" s="58">
        <v>44360</v>
      </c>
      <c r="M59" s="58">
        <v>45097.504224537035</v>
      </c>
      <c r="N59" s="58">
        <v>45100.787523148145</v>
      </c>
      <c r="O59" s="132" t="s">
        <v>503</v>
      </c>
      <c r="P59" s="132" t="s">
        <v>148</v>
      </c>
      <c r="Q59" s="132" t="s">
        <v>149</v>
      </c>
      <c r="R59" s="133">
        <v>2038</v>
      </c>
      <c r="S59" s="132">
        <v>45105</v>
      </c>
      <c r="T59" s="132"/>
      <c r="U59" s="132"/>
      <c r="V59" s="132"/>
      <c r="W59" s="143"/>
      <c r="Y59" s="132"/>
      <c r="Z59" s="132"/>
      <c r="AA59" s="132"/>
      <c r="AB59" s="132"/>
      <c r="AC59" s="131" t="s">
        <v>504</v>
      </c>
      <c r="AD59" s="131" t="s">
        <v>175</v>
      </c>
      <c r="AE59" s="134" t="s">
        <v>227</v>
      </c>
      <c r="AF59" s="134" t="s">
        <v>228</v>
      </c>
      <c r="AG59" s="134" t="s">
        <v>229</v>
      </c>
      <c r="AH59" s="137" t="s">
        <v>89</v>
      </c>
      <c r="AI59" s="137" t="s">
        <v>230</v>
      </c>
      <c r="AJ59" s="137"/>
      <c r="AK59" s="137"/>
      <c r="AL59" s="138">
        <v>45106.508359560183</v>
      </c>
      <c r="AM59" s="139" t="s">
        <v>274</v>
      </c>
      <c r="AN59" s="71">
        <f t="shared" ca="1" si="1"/>
        <v>57</v>
      </c>
      <c r="AO59" s="140">
        <f t="shared" ca="1" si="0"/>
        <v>51</v>
      </c>
      <c r="AP59" s="140" t="str">
        <f t="shared" ca="1" si="2"/>
        <v>-</v>
      </c>
    </row>
    <row r="60" spans="1:42">
      <c r="A60" s="127">
        <f>SUBTOTAL(103,$I$5:I60)</f>
        <v>56</v>
      </c>
      <c r="B60" s="127" t="s">
        <v>505</v>
      </c>
      <c r="C60" s="128" t="s">
        <v>167</v>
      </c>
      <c r="D60" s="129" t="s">
        <v>168</v>
      </c>
      <c r="E60" s="58" t="s">
        <v>169</v>
      </c>
      <c r="F60" s="58" t="s">
        <v>34</v>
      </c>
      <c r="G60" s="58">
        <v>42774</v>
      </c>
      <c r="H60" s="58" t="s">
        <v>506</v>
      </c>
      <c r="I60" s="127" t="s">
        <v>507</v>
      </c>
      <c r="J60" s="58" t="s">
        <v>508</v>
      </c>
      <c r="K60" s="130" t="s">
        <v>198</v>
      </c>
      <c r="L60" s="58">
        <v>43139</v>
      </c>
      <c r="M60" s="58">
        <v>45099.551192129627</v>
      </c>
      <c r="N60" s="58">
        <v>45099.763240740744</v>
      </c>
      <c r="O60" s="132" t="s">
        <v>509</v>
      </c>
      <c r="P60" s="132" t="s">
        <v>189</v>
      </c>
      <c r="Q60" s="132" t="s">
        <v>190</v>
      </c>
      <c r="R60" s="133"/>
      <c r="S60" s="132"/>
      <c r="T60" s="132"/>
      <c r="U60" s="132" t="s">
        <v>99</v>
      </c>
      <c r="V60" s="132"/>
      <c r="W60" s="143"/>
      <c r="Y60" s="132"/>
      <c r="Z60" s="132"/>
      <c r="AA60" s="132"/>
      <c r="AB60" s="132"/>
      <c r="AC60" s="131" t="s">
        <v>510</v>
      </c>
      <c r="AD60" s="131" t="s">
        <v>254</v>
      </c>
      <c r="AE60" s="134" t="s">
        <v>193</v>
      </c>
      <c r="AF60" s="134" t="s">
        <v>177</v>
      </c>
      <c r="AG60" s="134" t="s">
        <v>178</v>
      </c>
      <c r="AH60" s="137" t="s">
        <v>89</v>
      </c>
      <c r="AI60" s="137" t="s">
        <v>202</v>
      </c>
      <c r="AJ60" s="137"/>
      <c r="AK60" s="137"/>
      <c r="AL60" s="138">
        <v>45147.491402916668</v>
      </c>
      <c r="AM60" s="139" t="s">
        <v>203</v>
      </c>
      <c r="AN60" s="71">
        <f t="shared" ca="1" si="1"/>
        <v>55</v>
      </c>
      <c r="AO60" s="140" t="str">
        <f t="shared" ca="1" si="0"/>
        <v>-</v>
      </c>
      <c r="AP60" s="140" t="str">
        <f t="shared" ca="1" si="2"/>
        <v>-</v>
      </c>
    </row>
    <row r="61" spans="1:42">
      <c r="A61" s="127">
        <f>SUBTOTAL(103,$I$5:I61)</f>
        <v>57</v>
      </c>
      <c r="B61" s="127" t="s">
        <v>511</v>
      </c>
      <c r="C61" s="128" t="s">
        <v>512</v>
      </c>
      <c r="D61" s="129" t="s">
        <v>513</v>
      </c>
      <c r="E61" s="58" t="s">
        <v>169</v>
      </c>
      <c r="F61" s="58" t="s">
        <v>35</v>
      </c>
      <c r="G61" s="58">
        <v>43634</v>
      </c>
      <c r="H61" s="58" t="s">
        <v>514</v>
      </c>
      <c r="I61" s="127" t="s">
        <v>515</v>
      </c>
      <c r="J61" s="58" t="s">
        <v>145</v>
      </c>
      <c r="K61" s="130" t="s">
        <v>146</v>
      </c>
      <c r="L61" s="58">
        <v>44000</v>
      </c>
      <c r="M61" s="58">
        <v>45107.478726851848</v>
      </c>
      <c r="N61" s="58">
        <v>45107.49858796296</v>
      </c>
      <c r="O61" s="132" t="s">
        <v>516</v>
      </c>
      <c r="P61" s="132" t="s">
        <v>148</v>
      </c>
      <c r="Q61" s="132" t="s">
        <v>517</v>
      </c>
      <c r="R61" s="133">
        <v>1581</v>
      </c>
      <c r="S61" s="132">
        <v>45112</v>
      </c>
      <c r="T61" s="132"/>
      <c r="U61" s="132"/>
      <c r="V61" s="132"/>
      <c r="W61" s="143"/>
      <c r="Y61" s="132"/>
      <c r="Z61" s="132"/>
      <c r="AA61" s="132"/>
      <c r="AB61" s="132"/>
      <c r="AC61" s="131" t="s">
        <v>518</v>
      </c>
      <c r="AD61" s="131" t="s">
        <v>158</v>
      </c>
      <c r="AE61" s="134" t="s">
        <v>227</v>
      </c>
      <c r="AF61" s="134" t="s">
        <v>247</v>
      </c>
      <c r="AG61" s="134" t="s">
        <v>262</v>
      </c>
      <c r="AH61" s="137" t="s">
        <v>89</v>
      </c>
      <c r="AI61" s="137" t="s">
        <v>230</v>
      </c>
      <c r="AJ61" s="137"/>
      <c r="AK61" s="137"/>
      <c r="AL61" s="138">
        <v>45120.725646909719</v>
      </c>
      <c r="AM61" s="139" t="s">
        <v>274</v>
      </c>
      <c r="AN61" s="71">
        <f t="shared" ca="1" si="1"/>
        <v>49</v>
      </c>
      <c r="AO61" s="140">
        <f t="shared" ca="1" si="0"/>
        <v>46</v>
      </c>
      <c r="AP61" s="140" t="str">
        <f t="shared" ca="1" si="2"/>
        <v>-</v>
      </c>
    </row>
    <row r="62" spans="1:42">
      <c r="A62" s="127">
        <f>SUBTOTAL(103,$I$5:I62)</f>
        <v>58</v>
      </c>
      <c r="B62" s="127" t="s">
        <v>519</v>
      </c>
      <c r="C62" s="128" t="s">
        <v>182</v>
      </c>
      <c r="D62" s="129" t="s">
        <v>520</v>
      </c>
      <c r="E62" s="58" t="s">
        <v>169</v>
      </c>
      <c r="F62" s="58" t="s">
        <v>34</v>
      </c>
      <c r="G62" s="58">
        <v>42327</v>
      </c>
      <c r="H62" s="58" t="s">
        <v>257</v>
      </c>
      <c r="I62" s="127" t="s">
        <v>521</v>
      </c>
      <c r="J62" s="58" t="s">
        <v>145</v>
      </c>
      <c r="K62" s="130" t="s">
        <v>223</v>
      </c>
      <c r="L62" s="58">
        <v>42693</v>
      </c>
      <c r="M62" s="58">
        <v>45069.599016203705</v>
      </c>
      <c r="N62" s="58">
        <v>45071.812719907408</v>
      </c>
      <c r="O62" s="131" t="s">
        <v>522</v>
      </c>
      <c r="P62" s="132" t="s">
        <v>148</v>
      </c>
      <c r="Q62" s="132" t="s">
        <v>523</v>
      </c>
      <c r="R62" s="133">
        <v>9489</v>
      </c>
      <c r="S62" s="132">
        <v>45082</v>
      </c>
      <c r="T62" s="132"/>
      <c r="U62" s="132"/>
      <c r="V62" s="132"/>
      <c r="W62" s="132"/>
      <c r="Y62" s="132"/>
      <c r="Z62" s="132"/>
      <c r="AA62" s="132"/>
      <c r="AB62" s="132"/>
      <c r="AC62" s="131" t="s">
        <v>524</v>
      </c>
      <c r="AD62" s="131" t="s">
        <v>153</v>
      </c>
      <c r="AE62" s="134" t="s">
        <v>227</v>
      </c>
      <c r="AF62" s="134" t="s">
        <v>247</v>
      </c>
      <c r="AG62" s="134" t="s">
        <v>262</v>
      </c>
      <c r="AH62" s="137" t="s">
        <v>89</v>
      </c>
      <c r="AI62" s="137" t="s">
        <v>230</v>
      </c>
      <c r="AJ62" s="137"/>
      <c r="AK62" s="137"/>
      <c r="AL62" s="138">
        <v>45085.736909675928</v>
      </c>
      <c r="AM62" s="139" t="s">
        <v>203</v>
      </c>
      <c r="AN62" s="71">
        <f t="shared" ca="1" si="1"/>
        <v>77</v>
      </c>
      <c r="AO62" s="140">
        <f t="shared" ca="1" si="0"/>
        <v>68</v>
      </c>
      <c r="AP62" s="140" t="str">
        <f t="shared" ca="1" si="2"/>
        <v>-</v>
      </c>
    </row>
    <row r="63" spans="1:42">
      <c r="A63" s="127">
        <f>SUBTOTAL(103,$I$5:I63)</f>
        <v>59</v>
      </c>
      <c r="B63" s="127" t="s">
        <v>525</v>
      </c>
      <c r="C63" s="128" t="s">
        <v>141</v>
      </c>
      <c r="D63" s="129" t="s">
        <v>142</v>
      </c>
      <c r="E63" s="58"/>
      <c r="F63" s="58" t="s">
        <v>35</v>
      </c>
      <c r="G63" s="58">
        <v>43719</v>
      </c>
      <c r="H63" s="58" t="s">
        <v>415</v>
      </c>
      <c r="I63" s="127" t="s">
        <v>526</v>
      </c>
      <c r="J63" s="58" t="s">
        <v>222</v>
      </c>
      <c r="K63" s="130" t="s">
        <v>207</v>
      </c>
      <c r="L63" s="58">
        <v>44085</v>
      </c>
      <c r="M63" s="58">
        <v>45106.682789351849</v>
      </c>
      <c r="N63" s="58">
        <v>45107.479733796295</v>
      </c>
      <c r="O63" s="132" t="s">
        <v>527</v>
      </c>
      <c r="P63" s="132" t="s">
        <v>148</v>
      </c>
      <c r="Q63" s="132" t="s">
        <v>528</v>
      </c>
      <c r="R63" s="133"/>
      <c r="S63" s="132" t="s">
        <v>150</v>
      </c>
      <c r="T63" s="132"/>
      <c r="U63" s="132"/>
      <c r="V63" s="132"/>
      <c r="W63" s="143"/>
      <c r="Y63" s="132"/>
      <c r="Z63" s="132"/>
      <c r="AA63" s="132"/>
      <c r="AB63" s="132"/>
      <c r="AC63" s="131" t="s">
        <v>529</v>
      </c>
      <c r="AD63" s="131" t="s">
        <v>180</v>
      </c>
      <c r="AE63" s="134" t="s">
        <v>176</v>
      </c>
      <c r="AF63" s="134" t="s">
        <v>177</v>
      </c>
      <c r="AG63" s="134" t="s">
        <v>156</v>
      </c>
      <c r="AH63" s="137" t="s">
        <v>89</v>
      </c>
      <c r="AI63" s="137" t="s">
        <v>287</v>
      </c>
      <c r="AJ63" s="137"/>
      <c r="AK63" s="137"/>
      <c r="AL63" s="138">
        <v>45107.480897789355</v>
      </c>
      <c r="AM63" s="139" t="s">
        <v>180</v>
      </c>
      <c r="AN63" s="71">
        <f t="shared" ca="1" si="1"/>
        <v>50</v>
      </c>
      <c r="AO63" s="140" t="str">
        <f t="shared" ca="1" si="0"/>
        <v>-</v>
      </c>
      <c r="AP63" s="140" t="str">
        <f t="shared" ca="1" si="2"/>
        <v>-</v>
      </c>
    </row>
    <row r="64" spans="1:42">
      <c r="A64" s="127">
        <f>SUBTOTAL(103,$I$5:I64)</f>
        <v>60</v>
      </c>
      <c r="B64" s="127" t="s">
        <v>530</v>
      </c>
      <c r="C64" s="128" t="s">
        <v>167</v>
      </c>
      <c r="D64" s="129" t="s">
        <v>531</v>
      </c>
      <c r="E64" s="58" t="s">
        <v>320</v>
      </c>
      <c r="F64" s="58" t="s">
        <v>35</v>
      </c>
      <c r="G64" s="58">
        <v>43445</v>
      </c>
      <c r="H64" s="58" t="s">
        <v>532</v>
      </c>
      <c r="I64" s="127" t="s">
        <v>533</v>
      </c>
      <c r="J64" s="58" t="s">
        <v>222</v>
      </c>
      <c r="K64" s="130" t="s">
        <v>207</v>
      </c>
      <c r="L64" s="58">
        <v>43810</v>
      </c>
      <c r="M64" s="58">
        <v>45106.693009259259</v>
      </c>
      <c r="N64" s="58">
        <v>45107.474224537036</v>
      </c>
      <c r="O64" s="132" t="s">
        <v>534</v>
      </c>
      <c r="P64" s="132" t="s">
        <v>148</v>
      </c>
      <c r="Q64" s="132" t="s">
        <v>535</v>
      </c>
      <c r="R64" s="133">
        <v>8672</v>
      </c>
      <c r="S64" s="132">
        <v>45112</v>
      </c>
      <c r="T64" s="132"/>
      <c r="U64" s="132"/>
      <c r="V64" s="132"/>
      <c r="W64" s="143"/>
      <c r="Y64" s="132"/>
      <c r="Z64" s="132"/>
      <c r="AA64" s="132"/>
      <c r="AB64" s="132"/>
      <c r="AC64" s="131" t="s">
        <v>536</v>
      </c>
      <c r="AD64" s="131" t="s">
        <v>180</v>
      </c>
      <c r="AE64" s="134" t="s">
        <v>227</v>
      </c>
      <c r="AF64" s="134" t="s">
        <v>247</v>
      </c>
      <c r="AG64" s="134" t="s">
        <v>262</v>
      </c>
      <c r="AH64" s="137" t="s">
        <v>89</v>
      </c>
      <c r="AI64" s="137" t="s">
        <v>230</v>
      </c>
      <c r="AJ64" s="137"/>
      <c r="AK64" s="137"/>
      <c r="AL64" s="138">
        <v>45145.460376898147</v>
      </c>
      <c r="AM64" s="139" t="s">
        <v>158</v>
      </c>
      <c r="AN64" s="71">
        <f t="shared" ca="1" si="1"/>
        <v>50</v>
      </c>
      <c r="AO64" s="140">
        <f t="shared" ca="1" si="0"/>
        <v>46</v>
      </c>
      <c r="AP64" s="140" t="str">
        <f t="shared" ca="1" si="2"/>
        <v>-</v>
      </c>
    </row>
    <row r="65" spans="1:42">
      <c r="A65" s="127">
        <f>SUBTOTAL(103,$I$5:I65)</f>
        <v>61</v>
      </c>
      <c r="B65" s="127" t="s">
        <v>537</v>
      </c>
      <c r="C65" s="128" t="s">
        <v>182</v>
      </c>
      <c r="D65" s="129" t="s">
        <v>183</v>
      </c>
      <c r="E65" s="58" t="s">
        <v>169</v>
      </c>
      <c r="F65" s="58" t="s">
        <v>34</v>
      </c>
      <c r="G65" s="58">
        <v>42865</v>
      </c>
      <c r="H65" s="58" t="s">
        <v>220</v>
      </c>
      <c r="I65" s="127" t="s">
        <v>538</v>
      </c>
      <c r="J65" s="58" t="s">
        <v>222</v>
      </c>
      <c r="K65" s="130" t="s">
        <v>223</v>
      </c>
      <c r="L65" s="58">
        <v>43230</v>
      </c>
      <c r="M65" s="58">
        <v>45111.49627314815</v>
      </c>
      <c r="N65" s="58">
        <v>45113.485891203702</v>
      </c>
      <c r="O65" s="132"/>
      <c r="P65" s="132" t="s">
        <v>148</v>
      </c>
      <c r="Q65" s="132" t="s">
        <v>539</v>
      </c>
      <c r="R65" s="133">
        <v>3973</v>
      </c>
      <c r="S65" s="132">
        <v>45118</v>
      </c>
      <c r="T65" s="132"/>
      <c r="U65" s="132"/>
      <c r="V65" s="132"/>
      <c r="W65" s="143"/>
      <c r="Y65" s="132"/>
      <c r="Z65" s="132"/>
      <c r="AA65" s="132"/>
      <c r="AB65" s="132"/>
      <c r="AC65" s="131" t="s">
        <v>540</v>
      </c>
      <c r="AD65" s="131" t="s">
        <v>165</v>
      </c>
      <c r="AE65" s="134" t="s">
        <v>227</v>
      </c>
      <c r="AF65" s="134" t="s">
        <v>228</v>
      </c>
      <c r="AG65" s="134" t="s">
        <v>229</v>
      </c>
      <c r="AH65" s="137" t="s">
        <v>89</v>
      </c>
      <c r="AI65" s="137" t="s">
        <v>230</v>
      </c>
      <c r="AJ65" s="137"/>
      <c r="AK65" s="137"/>
      <c r="AL65" s="138">
        <v>45119.648421122685</v>
      </c>
      <c r="AM65" s="139" t="s">
        <v>274</v>
      </c>
      <c r="AN65" s="71">
        <f t="shared" ca="1" si="1"/>
        <v>47</v>
      </c>
      <c r="AO65" s="140">
        <f t="shared" ca="1" si="0"/>
        <v>42</v>
      </c>
      <c r="AP65" s="140" t="str">
        <f t="shared" ca="1" si="2"/>
        <v>-</v>
      </c>
    </row>
    <row r="66" spans="1:42">
      <c r="A66" s="127">
        <f>SUBTOTAL(103,$I$5:I66)</f>
        <v>62</v>
      </c>
      <c r="B66" s="127" t="s">
        <v>541</v>
      </c>
      <c r="C66" s="128" t="s">
        <v>182</v>
      </c>
      <c r="D66" s="129" t="s">
        <v>183</v>
      </c>
      <c r="E66" s="58" t="s">
        <v>169</v>
      </c>
      <c r="F66" s="58" t="s">
        <v>34</v>
      </c>
      <c r="G66" s="58">
        <v>43466</v>
      </c>
      <c r="H66" s="58" t="s">
        <v>220</v>
      </c>
      <c r="I66" s="127" t="s">
        <v>542</v>
      </c>
      <c r="J66" s="58" t="s">
        <v>222</v>
      </c>
      <c r="K66" s="130" t="s">
        <v>223</v>
      </c>
      <c r="L66" s="58">
        <v>43831</v>
      </c>
      <c r="M66" s="58">
        <v>45111.569247685184</v>
      </c>
      <c r="N66" s="58">
        <v>45113.696655092594</v>
      </c>
      <c r="O66" s="132"/>
      <c r="P66" s="132" t="s">
        <v>148</v>
      </c>
      <c r="Q66" s="132" t="s">
        <v>543</v>
      </c>
      <c r="R66" s="133">
        <v>3921</v>
      </c>
      <c r="S66" s="132">
        <v>45118</v>
      </c>
      <c r="T66" s="132"/>
      <c r="U66" s="132"/>
      <c r="V66" s="132"/>
      <c r="W66" s="143"/>
      <c r="Y66" s="132"/>
      <c r="Z66" s="132"/>
      <c r="AA66" s="132"/>
      <c r="AB66" s="132"/>
      <c r="AC66" s="131" t="s">
        <v>544</v>
      </c>
      <c r="AD66" s="131" t="s">
        <v>175</v>
      </c>
      <c r="AE66" s="134" t="s">
        <v>227</v>
      </c>
      <c r="AF66" s="134" t="s">
        <v>228</v>
      </c>
      <c r="AG66" s="134" t="s">
        <v>229</v>
      </c>
      <c r="AH66" s="137" t="s">
        <v>89</v>
      </c>
      <c r="AI66" s="137" t="s">
        <v>230</v>
      </c>
      <c r="AJ66" s="137"/>
      <c r="AK66" s="137"/>
      <c r="AL66" s="138">
        <v>45119.644689837965</v>
      </c>
      <c r="AM66" s="139" t="s">
        <v>274</v>
      </c>
      <c r="AN66" s="71">
        <f t="shared" ca="1" si="1"/>
        <v>47</v>
      </c>
      <c r="AO66" s="140">
        <f t="shared" ca="1" si="0"/>
        <v>42</v>
      </c>
      <c r="AP66" s="140" t="str">
        <f t="shared" ca="1" si="2"/>
        <v>-</v>
      </c>
    </row>
    <row r="67" spans="1:42">
      <c r="A67" s="127">
        <f>SUBTOTAL(103,$I$5:I67)</f>
        <v>63</v>
      </c>
      <c r="B67" s="127" t="s">
        <v>545</v>
      </c>
      <c r="C67" s="128" t="s">
        <v>182</v>
      </c>
      <c r="D67" s="129" t="s">
        <v>183</v>
      </c>
      <c r="E67" s="58" t="s">
        <v>169</v>
      </c>
      <c r="F67" s="58" t="s">
        <v>34</v>
      </c>
      <c r="G67" s="58">
        <v>43466</v>
      </c>
      <c r="H67" s="58" t="s">
        <v>220</v>
      </c>
      <c r="I67" s="127" t="s">
        <v>546</v>
      </c>
      <c r="J67" s="58" t="s">
        <v>222</v>
      </c>
      <c r="K67" s="130" t="s">
        <v>223</v>
      </c>
      <c r="L67" s="58">
        <v>44013</v>
      </c>
      <c r="M67" s="58">
        <v>45111.571273148147</v>
      </c>
      <c r="N67" s="58">
        <v>45113.709155092591</v>
      </c>
      <c r="O67" s="132"/>
      <c r="P67" s="132" t="s">
        <v>148</v>
      </c>
      <c r="Q67" s="132" t="s">
        <v>547</v>
      </c>
      <c r="R67" s="133">
        <v>4110</v>
      </c>
      <c r="S67" s="132">
        <v>45118</v>
      </c>
      <c r="T67" s="132"/>
      <c r="U67" s="132"/>
      <c r="V67" s="132"/>
      <c r="W67" s="143"/>
      <c r="Y67" s="132"/>
      <c r="Z67" s="132"/>
      <c r="AA67" s="132"/>
      <c r="AB67" s="132"/>
      <c r="AC67" s="131" t="s">
        <v>548</v>
      </c>
      <c r="AD67" s="131" t="s">
        <v>165</v>
      </c>
      <c r="AE67" s="134" t="s">
        <v>227</v>
      </c>
      <c r="AF67" s="134" t="s">
        <v>228</v>
      </c>
      <c r="AG67" s="134" t="s">
        <v>229</v>
      </c>
      <c r="AH67" s="137" t="s">
        <v>89</v>
      </c>
      <c r="AI67" s="137" t="s">
        <v>230</v>
      </c>
      <c r="AJ67" s="137"/>
      <c r="AK67" s="137"/>
      <c r="AL67" s="138">
        <v>45119.646404814812</v>
      </c>
      <c r="AM67" s="139" t="s">
        <v>274</v>
      </c>
      <c r="AN67" s="71">
        <f t="shared" ca="1" si="1"/>
        <v>47</v>
      </c>
      <c r="AO67" s="140">
        <f t="shared" ca="1" si="0"/>
        <v>42</v>
      </c>
      <c r="AP67" s="140" t="str">
        <f t="shared" ca="1" si="2"/>
        <v>-</v>
      </c>
    </row>
    <row r="68" spans="1:42">
      <c r="A68" s="127">
        <f>SUBTOTAL(103,$I$5:I68)</f>
        <v>64</v>
      </c>
      <c r="B68" s="127" t="s">
        <v>549</v>
      </c>
      <c r="C68" s="128" t="s">
        <v>182</v>
      </c>
      <c r="D68" s="129" t="s">
        <v>183</v>
      </c>
      <c r="E68" s="58" t="s">
        <v>169</v>
      </c>
      <c r="F68" s="58" t="s">
        <v>34</v>
      </c>
      <c r="G68" s="58">
        <v>42508</v>
      </c>
      <c r="H68" s="58" t="s">
        <v>220</v>
      </c>
      <c r="I68" s="127" t="s">
        <v>550</v>
      </c>
      <c r="J68" s="58" t="s">
        <v>222</v>
      </c>
      <c r="K68" s="130" t="s">
        <v>223</v>
      </c>
      <c r="M68" s="58">
        <v>45111.572557870371</v>
      </c>
      <c r="N68" s="58">
        <v>45113.661099537036</v>
      </c>
      <c r="O68" s="132" t="s">
        <v>551</v>
      </c>
      <c r="P68" s="132" t="s">
        <v>148</v>
      </c>
      <c r="Q68" s="132" t="s">
        <v>552</v>
      </c>
      <c r="R68" s="133">
        <v>2847</v>
      </c>
      <c r="S68" s="132">
        <v>45118</v>
      </c>
      <c r="T68" s="132"/>
      <c r="U68" s="132"/>
      <c r="V68" s="132"/>
      <c r="W68" s="143"/>
      <c r="Y68" s="132"/>
      <c r="Z68" s="132"/>
      <c r="AA68" s="132"/>
      <c r="AB68" s="132"/>
      <c r="AC68" s="131" t="s">
        <v>553</v>
      </c>
      <c r="AD68" s="131" t="s">
        <v>153</v>
      </c>
      <c r="AE68" s="134" t="s">
        <v>227</v>
      </c>
      <c r="AF68" s="134" t="s">
        <v>228</v>
      </c>
      <c r="AG68" s="134" t="s">
        <v>229</v>
      </c>
      <c r="AH68" s="137" t="s">
        <v>89</v>
      </c>
      <c r="AI68" s="137" t="s">
        <v>230</v>
      </c>
      <c r="AJ68" s="137"/>
      <c r="AK68" s="137"/>
      <c r="AL68" s="138">
        <v>45119.642471296298</v>
      </c>
      <c r="AM68" s="139" t="s">
        <v>274</v>
      </c>
      <c r="AN68" s="71">
        <f t="shared" ca="1" si="1"/>
        <v>47</v>
      </c>
      <c r="AO68" s="140">
        <f t="shared" ca="1" si="0"/>
        <v>42</v>
      </c>
      <c r="AP68" s="140" t="str">
        <f t="shared" ca="1" si="2"/>
        <v>-</v>
      </c>
    </row>
    <row r="69" spans="1:42">
      <c r="A69" s="127">
        <f>SUBTOTAL(103,$I$5:I69)</f>
        <v>65</v>
      </c>
      <c r="B69" s="127" t="s">
        <v>554</v>
      </c>
      <c r="C69" s="128" t="s">
        <v>182</v>
      </c>
      <c r="D69" s="129" t="s">
        <v>183</v>
      </c>
      <c r="E69" s="58" t="s">
        <v>169</v>
      </c>
      <c r="F69" s="58" t="s">
        <v>34</v>
      </c>
      <c r="G69" s="58">
        <v>42870</v>
      </c>
      <c r="H69" s="58" t="s">
        <v>257</v>
      </c>
      <c r="I69" s="127" t="s">
        <v>555</v>
      </c>
      <c r="J69" s="58" t="s">
        <v>145</v>
      </c>
      <c r="K69" s="130" t="s">
        <v>223</v>
      </c>
      <c r="L69" s="58">
        <v>43235</v>
      </c>
      <c r="M69" s="58">
        <v>45111.658518518518</v>
      </c>
      <c r="N69" s="58">
        <v>45111.714166666665</v>
      </c>
      <c r="O69" s="132" t="s">
        <v>556</v>
      </c>
      <c r="P69" s="132" t="s">
        <v>148</v>
      </c>
      <c r="Q69" s="132" t="s">
        <v>557</v>
      </c>
      <c r="R69" s="133">
        <v>5789</v>
      </c>
      <c r="S69" s="132">
        <v>45112</v>
      </c>
      <c r="T69" s="132"/>
      <c r="U69" s="132"/>
      <c r="V69" s="132"/>
      <c r="W69" s="143"/>
      <c r="Y69" s="132"/>
      <c r="Z69" s="132"/>
      <c r="AA69" s="132"/>
      <c r="AB69" s="132"/>
      <c r="AC69" s="131" t="s">
        <v>558</v>
      </c>
      <c r="AD69" s="131" t="s">
        <v>153</v>
      </c>
      <c r="AE69" s="134" t="s">
        <v>227</v>
      </c>
      <c r="AF69" s="134" t="s">
        <v>228</v>
      </c>
      <c r="AG69" s="134" t="s">
        <v>229</v>
      </c>
      <c r="AH69" s="137" t="s">
        <v>89</v>
      </c>
      <c r="AI69" s="137" t="s">
        <v>230</v>
      </c>
      <c r="AJ69" s="137"/>
      <c r="AK69" s="137"/>
      <c r="AL69" s="138">
        <v>45119.629234641201</v>
      </c>
      <c r="AM69" s="139" t="s">
        <v>274</v>
      </c>
      <c r="AN69" s="71">
        <f t="shared" ca="1" si="1"/>
        <v>47</v>
      </c>
      <c r="AO69" s="140">
        <f t="shared" ref="AO69:AO132" ca="1" si="3">IF(S69&lt;&gt;"",IFERROR(NETWORKDAYS.INTL(S69,TODAY()),"-"),"-")</f>
        <v>46</v>
      </c>
      <c r="AP69" s="140" t="str">
        <f t="shared" ca="1" si="2"/>
        <v>-</v>
      </c>
    </row>
    <row r="70" spans="1:42">
      <c r="A70" s="127">
        <f>SUBTOTAL(103,$I$5:I70)</f>
        <v>66</v>
      </c>
      <c r="B70" s="127" t="s">
        <v>559</v>
      </c>
      <c r="C70" s="128" t="s">
        <v>167</v>
      </c>
      <c r="D70" s="129" t="s">
        <v>560</v>
      </c>
      <c r="E70" s="58" t="s">
        <v>320</v>
      </c>
      <c r="F70" s="58" t="s">
        <v>35</v>
      </c>
      <c r="G70" s="58">
        <v>42141</v>
      </c>
      <c r="H70" s="58" t="s">
        <v>561</v>
      </c>
      <c r="I70" s="127" t="s">
        <v>562</v>
      </c>
      <c r="J70" s="58" t="s">
        <v>314</v>
      </c>
      <c r="K70" s="130" t="s">
        <v>207</v>
      </c>
      <c r="L70" s="58">
        <v>42506</v>
      </c>
      <c r="M70" s="58">
        <v>45111.669374999998</v>
      </c>
      <c r="N70" s="58">
        <v>45112.560659722221</v>
      </c>
      <c r="O70" s="132" t="s">
        <v>563</v>
      </c>
      <c r="P70" s="132" t="s">
        <v>148</v>
      </c>
      <c r="Q70" s="132" t="s">
        <v>564</v>
      </c>
      <c r="R70" s="133">
        <v>12431</v>
      </c>
      <c r="S70" s="132">
        <v>45112</v>
      </c>
      <c r="T70" s="132">
        <v>45161</v>
      </c>
      <c r="U70" s="132" t="s">
        <v>99</v>
      </c>
      <c r="V70" s="132"/>
      <c r="W70" s="143"/>
      <c r="Y70" s="132"/>
      <c r="Z70" s="132"/>
      <c r="AA70" s="132"/>
      <c r="AB70" s="132"/>
      <c r="AC70" s="131" t="s">
        <v>565</v>
      </c>
      <c r="AD70" s="131" t="s">
        <v>158</v>
      </c>
      <c r="AE70" s="134" t="s">
        <v>176</v>
      </c>
      <c r="AF70" s="134" t="s">
        <v>566</v>
      </c>
      <c r="AG70" s="134" t="s">
        <v>178</v>
      </c>
      <c r="AH70" s="137" t="s">
        <v>89</v>
      </c>
      <c r="AI70" s="137" t="s">
        <v>230</v>
      </c>
      <c r="AJ70" s="137"/>
      <c r="AK70" s="137"/>
      <c r="AL70" s="138">
        <v>45133.725564097222</v>
      </c>
      <c r="AM70" s="139" t="s">
        <v>274</v>
      </c>
      <c r="AN70" s="71">
        <f t="shared" ref="AN70:AN133" ca="1" si="4">IF(M70="","-",NETWORKDAYS.INTL(M70,TODAY()))</f>
        <v>47</v>
      </c>
      <c r="AO70" s="140">
        <f t="shared" ca="1" si="3"/>
        <v>46</v>
      </c>
      <c r="AP70" s="140" t="str">
        <f t="shared" ref="AP70:AP133" ca="1" si="5">IF(V70&lt;&gt;"",IF(W70&lt;&gt;"",NETWORKDAYS.INTL(V70,W70),NETWORKDAYS.INTL(V70,TODAY())),"-")</f>
        <v>-</v>
      </c>
    </row>
    <row r="71" spans="1:42">
      <c r="A71" s="127">
        <f>SUBTOTAL(103,$I$5:I71)</f>
        <v>67</v>
      </c>
      <c r="B71" s="127" t="s">
        <v>567</v>
      </c>
      <c r="C71" s="128" t="s">
        <v>182</v>
      </c>
      <c r="D71" s="129" t="s">
        <v>183</v>
      </c>
      <c r="E71" s="58" t="s">
        <v>169</v>
      </c>
      <c r="F71" s="58" t="s">
        <v>34</v>
      </c>
      <c r="G71" s="58">
        <v>42508</v>
      </c>
      <c r="H71" s="58" t="s">
        <v>220</v>
      </c>
      <c r="I71" s="127" t="s">
        <v>568</v>
      </c>
      <c r="J71" s="58" t="s">
        <v>222</v>
      </c>
      <c r="K71" s="130" t="s">
        <v>223</v>
      </c>
      <c r="L71" s="58">
        <v>42873</v>
      </c>
      <c r="M71" s="58">
        <v>45113.778958333336</v>
      </c>
      <c r="N71" s="58">
        <v>45113.800509259258</v>
      </c>
      <c r="O71" s="132" t="s">
        <v>569</v>
      </c>
      <c r="P71" s="132" t="s">
        <v>148</v>
      </c>
      <c r="Q71" s="132" t="s">
        <v>570</v>
      </c>
      <c r="R71" s="133">
        <v>4655</v>
      </c>
      <c r="S71" s="132">
        <v>45118</v>
      </c>
      <c r="T71" s="132"/>
      <c r="U71" s="132"/>
      <c r="V71" s="132"/>
      <c r="W71" s="143"/>
      <c r="Y71" s="132"/>
      <c r="Z71" s="132"/>
      <c r="AA71" s="132"/>
      <c r="AB71" s="132"/>
      <c r="AC71" s="131" t="s">
        <v>571</v>
      </c>
      <c r="AD71" s="131" t="s">
        <v>274</v>
      </c>
      <c r="AE71" s="134" t="s">
        <v>227</v>
      </c>
      <c r="AF71" s="134" t="s">
        <v>228</v>
      </c>
      <c r="AG71" s="134" t="s">
        <v>229</v>
      </c>
      <c r="AH71" s="137" t="s">
        <v>89</v>
      </c>
      <c r="AI71" s="137" t="s">
        <v>230</v>
      </c>
      <c r="AJ71" s="137"/>
      <c r="AK71" s="137"/>
      <c r="AL71" s="138">
        <v>45119.647174641206</v>
      </c>
      <c r="AM71" s="139" t="s">
        <v>274</v>
      </c>
      <c r="AN71" s="71">
        <f t="shared" ca="1" si="4"/>
        <v>45</v>
      </c>
      <c r="AO71" s="140">
        <f t="shared" ca="1" si="3"/>
        <v>42</v>
      </c>
      <c r="AP71" s="140" t="str">
        <f t="shared" ca="1" si="5"/>
        <v>-</v>
      </c>
    </row>
    <row r="72" spans="1:42">
      <c r="A72" s="127">
        <f>SUBTOTAL(103,$I$5:I72)</f>
        <v>68</v>
      </c>
      <c r="B72" s="127" t="s">
        <v>572</v>
      </c>
      <c r="C72" s="128" t="s">
        <v>182</v>
      </c>
      <c r="D72" s="129" t="s">
        <v>520</v>
      </c>
      <c r="E72" s="58" t="s">
        <v>169</v>
      </c>
      <c r="F72" s="58" t="s">
        <v>34</v>
      </c>
      <c r="G72" s="58">
        <v>42696</v>
      </c>
      <c r="H72" s="58" t="s">
        <v>220</v>
      </c>
      <c r="I72" s="127" t="s">
        <v>573</v>
      </c>
      <c r="J72" s="58" t="s">
        <v>222</v>
      </c>
      <c r="K72" s="130" t="s">
        <v>223</v>
      </c>
      <c r="L72" s="58">
        <v>43113</v>
      </c>
      <c r="M72" s="58">
        <v>45075.779120370367</v>
      </c>
      <c r="N72" s="58">
        <v>45079.822893518518</v>
      </c>
      <c r="O72" s="131" t="s">
        <v>574</v>
      </c>
      <c r="P72" s="132" t="s">
        <v>148</v>
      </c>
      <c r="Q72" s="132" t="s">
        <v>575</v>
      </c>
      <c r="R72" s="133">
        <v>5653</v>
      </c>
      <c r="S72" s="132">
        <v>45082</v>
      </c>
      <c r="T72" s="132"/>
      <c r="U72" s="132"/>
      <c r="V72" s="132"/>
      <c r="W72" s="132"/>
      <c r="Y72" s="132"/>
      <c r="Z72" s="132"/>
      <c r="AA72" s="132"/>
      <c r="AB72" s="132"/>
      <c r="AC72" s="131" t="s">
        <v>576</v>
      </c>
      <c r="AD72" s="131" t="s">
        <v>153</v>
      </c>
      <c r="AE72" s="134" t="s">
        <v>227</v>
      </c>
      <c r="AF72" s="134" t="s">
        <v>247</v>
      </c>
      <c r="AG72" s="134" t="s">
        <v>262</v>
      </c>
      <c r="AH72" s="137" t="s">
        <v>89</v>
      </c>
      <c r="AI72" s="137" t="s">
        <v>230</v>
      </c>
      <c r="AJ72" s="137"/>
      <c r="AK72" s="137"/>
      <c r="AL72" s="138">
        <v>45085.737038807871</v>
      </c>
      <c r="AM72" s="139" t="s">
        <v>203</v>
      </c>
      <c r="AN72" s="71">
        <f t="shared" ca="1" si="4"/>
        <v>73</v>
      </c>
      <c r="AO72" s="140">
        <f t="shared" ca="1" si="3"/>
        <v>68</v>
      </c>
      <c r="AP72" s="140" t="str">
        <f t="shared" ca="1" si="5"/>
        <v>-</v>
      </c>
    </row>
    <row r="73" spans="1:42">
      <c r="A73" s="127">
        <f>SUBTOTAL(103,$I$5:I73)</f>
        <v>69</v>
      </c>
      <c r="B73" s="127" t="s">
        <v>577</v>
      </c>
      <c r="C73" s="128" t="s">
        <v>182</v>
      </c>
      <c r="D73" s="129" t="s">
        <v>520</v>
      </c>
      <c r="E73" s="58" t="s">
        <v>169</v>
      </c>
      <c r="F73" s="58" t="s">
        <v>34</v>
      </c>
      <c r="G73" s="58">
        <v>42843</v>
      </c>
      <c r="H73" s="58" t="s">
        <v>184</v>
      </c>
      <c r="I73" s="127" t="s">
        <v>578</v>
      </c>
      <c r="J73" s="58" t="s">
        <v>186</v>
      </c>
      <c r="K73" s="130" t="s">
        <v>187</v>
      </c>
      <c r="L73" s="58">
        <v>43208</v>
      </c>
      <c r="M73" s="58">
        <v>45103.804814814815</v>
      </c>
      <c r="N73" s="58">
        <v>45106.518287037034</v>
      </c>
      <c r="O73" s="132" t="s">
        <v>579</v>
      </c>
      <c r="P73" s="132" t="s">
        <v>189</v>
      </c>
      <c r="Q73" s="132" t="s">
        <v>190</v>
      </c>
      <c r="R73" s="133">
        <v>10698</v>
      </c>
      <c r="S73" s="132">
        <v>45112</v>
      </c>
      <c r="T73" s="132"/>
      <c r="U73" s="132"/>
      <c r="V73" s="132"/>
      <c r="W73" s="143"/>
      <c r="Y73" s="132"/>
      <c r="Z73" s="132"/>
      <c r="AA73" s="132"/>
      <c r="AB73" s="132"/>
      <c r="AC73" s="131" t="s">
        <v>580</v>
      </c>
      <c r="AD73" s="131" t="s">
        <v>175</v>
      </c>
      <c r="AE73" s="134" t="s">
        <v>272</v>
      </c>
      <c r="AF73" s="134" t="s">
        <v>247</v>
      </c>
      <c r="AG73" s="134" t="s">
        <v>262</v>
      </c>
      <c r="AH73" s="137" t="s">
        <v>89</v>
      </c>
      <c r="AI73" s="137" t="s">
        <v>230</v>
      </c>
      <c r="AJ73" s="137"/>
      <c r="AK73" s="137"/>
      <c r="AL73" s="138">
        <v>45119.578802199074</v>
      </c>
      <c r="AM73" s="139" t="s">
        <v>274</v>
      </c>
      <c r="AN73" s="71">
        <f t="shared" ca="1" si="4"/>
        <v>53</v>
      </c>
      <c r="AO73" s="140">
        <f t="shared" ca="1" si="3"/>
        <v>46</v>
      </c>
      <c r="AP73" s="140" t="str">
        <f t="shared" ca="1" si="5"/>
        <v>-</v>
      </c>
    </row>
    <row r="74" spans="1:42">
      <c r="A74" s="127">
        <f>SUBTOTAL(103,$I$5:I74)</f>
        <v>70</v>
      </c>
      <c r="B74" s="127" t="s">
        <v>581</v>
      </c>
      <c r="C74" s="128" t="s">
        <v>182</v>
      </c>
      <c r="D74" s="129" t="s">
        <v>264</v>
      </c>
      <c r="E74" s="58" t="s">
        <v>265</v>
      </c>
      <c r="F74" s="58" t="s">
        <v>34</v>
      </c>
      <c r="G74" s="58">
        <v>43543</v>
      </c>
      <c r="H74" s="58" t="s">
        <v>415</v>
      </c>
      <c r="I74" s="127" t="s">
        <v>582</v>
      </c>
      <c r="J74" s="58" t="s">
        <v>222</v>
      </c>
      <c r="K74" s="130" t="s">
        <v>207</v>
      </c>
      <c r="L74" s="58">
        <v>43909</v>
      </c>
      <c r="M74" s="58">
        <v>45117.510914351849</v>
      </c>
      <c r="N74" s="58">
        <v>45118.464004629626</v>
      </c>
      <c r="O74" s="132" t="s">
        <v>583</v>
      </c>
      <c r="P74" s="132" t="s">
        <v>148</v>
      </c>
      <c r="Q74" s="132" t="s">
        <v>584</v>
      </c>
      <c r="R74" s="133">
        <v>4182</v>
      </c>
      <c r="S74" s="132">
        <v>45121</v>
      </c>
      <c r="T74" s="132"/>
      <c r="U74" s="132"/>
      <c r="V74" s="132"/>
      <c r="W74" s="143"/>
      <c r="Y74" s="132"/>
      <c r="Z74" s="132"/>
      <c r="AA74" s="132"/>
      <c r="AB74" s="132"/>
      <c r="AC74" s="131" t="s">
        <v>585</v>
      </c>
      <c r="AD74" s="131" t="s">
        <v>153</v>
      </c>
      <c r="AE74" s="134" t="s">
        <v>227</v>
      </c>
      <c r="AF74" s="134" t="s">
        <v>247</v>
      </c>
      <c r="AG74" s="134" t="s">
        <v>273</v>
      </c>
      <c r="AH74" s="137" t="s">
        <v>89</v>
      </c>
      <c r="AI74" s="137" t="s">
        <v>230</v>
      </c>
      <c r="AJ74" s="137"/>
      <c r="AK74" s="137"/>
      <c r="AL74" s="138">
        <v>45126.83494537037</v>
      </c>
      <c r="AM74" s="139" t="s">
        <v>274</v>
      </c>
      <c r="AN74" s="71">
        <f t="shared" ca="1" si="4"/>
        <v>43</v>
      </c>
      <c r="AO74" s="140">
        <f t="shared" ca="1" si="3"/>
        <v>39</v>
      </c>
      <c r="AP74" s="140" t="str">
        <f t="shared" ca="1" si="5"/>
        <v>-</v>
      </c>
    </row>
    <row r="75" spans="1:42">
      <c r="A75" s="127">
        <f>SUBTOTAL(103,$I$5:I75)</f>
        <v>71</v>
      </c>
      <c r="B75" s="127" t="s">
        <v>586</v>
      </c>
      <c r="C75" s="128" t="s">
        <v>182</v>
      </c>
      <c r="D75" s="129" t="s">
        <v>264</v>
      </c>
      <c r="E75" s="58" t="s">
        <v>265</v>
      </c>
      <c r="F75" s="58" t="s">
        <v>34</v>
      </c>
      <c r="G75" s="58">
        <v>44079</v>
      </c>
      <c r="H75" s="58" t="s">
        <v>242</v>
      </c>
      <c r="I75" s="127" t="s">
        <v>587</v>
      </c>
      <c r="J75" s="58" t="s">
        <v>145</v>
      </c>
      <c r="K75" s="130" t="s">
        <v>207</v>
      </c>
      <c r="L75" s="58">
        <v>44444</v>
      </c>
      <c r="M75" s="58">
        <v>45117.511759259258</v>
      </c>
      <c r="N75" s="58">
        <v>45118.517974537041</v>
      </c>
      <c r="O75" s="132" t="s">
        <v>588</v>
      </c>
      <c r="P75" s="132" t="s">
        <v>148</v>
      </c>
      <c r="Q75" s="132" t="s">
        <v>589</v>
      </c>
      <c r="R75" s="133">
        <v>1275</v>
      </c>
      <c r="S75" s="132">
        <v>45121</v>
      </c>
      <c r="T75" s="132"/>
      <c r="U75" s="132"/>
      <c r="V75" s="132"/>
      <c r="W75" s="143"/>
      <c r="Y75" s="132"/>
      <c r="Z75" s="132"/>
      <c r="AA75" s="132"/>
      <c r="AB75" s="132"/>
      <c r="AC75" s="131" t="s">
        <v>590</v>
      </c>
      <c r="AD75" s="131" t="s">
        <v>153</v>
      </c>
      <c r="AE75" s="134" t="s">
        <v>227</v>
      </c>
      <c r="AF75" s="134" t="s">
        <v>247</v>
      </c>
      <c r="AG75" s="134" t="s">
        <v>273</v>
      </c>
      <c r="AH75" s="137" t="s">
        <v>89</v>
      </c>
      <c r="AI75" s="137" t="s">
        <v>230</v>
      </c>
      <c r="AJ75" s="137"/>
      <c r="AK75" s="137"/>
      <c r="AL75" s="138">
        <v>45126.835165532408</v>
      </c>
      <c r="AM75" s="139" t="s">
        <v>274</v>
      </c>
      <c r="AN75" s="71">
        <f t="shared" ca="1" si="4"/>
        <v>43</v>
      </c>
      <c r="AO75" s="140">
        <f t="shared" ca="1" si="3"/>
        <v>39</v>
      </c>
      <c r="AP75" s="140" t="str">
        <f t="shared" ca="1" si="5"/>
        <v>-</v>
      </c>
    </row>
    <row r="76" spans="1:42">
      <c r="A76" s="127">
        <f>SUBTOTAL(103,$I$5:I76)</f>
        <v>72</v>
      </c>
      <c r="B76" s="127" t="s">
        <v>591</v>
      </c>
      <c r="C76" s="128" t="s">
        <v>182</v>
      </c>
      <c r="D76" s="129" t="s">
        <v>264</v>
      </c>
      <c r="E76" s="58" t="s">
        <v>265</v>
      </c>
      <c r="F76" s="58" t="s">
        <v>34</v>
      </c>
      <c r="G76" s="58">
        <v>44047</v>
      </c>
      <c r="H76" s="58" t="s">
        <v>415</v>
      </c>
      <c r="I76" s="127" t="s">
        <v>592</v>
      </c>
      <c r="J76" s="58" t="s">
        <v>222</v>
      </c>
      <c r="K76" s="130" t="s">
        <v>207</v>
      </c>
      <c r="L76" s="58">
        <v>44412</v>
      </c>
      <c r="M76" s="58">
        <v>45117.512650462966</v>
      </c>
      <c r="N76" s="58">
        <v>45119.493645833332</v>
      </c>
      <c r="O76" s="132" t="s">
        <v>593</v>
      </c>
      <c r="P76" s="132" t="s">
        <v>148</v>
      </c>
      <c r="Q76" s="132" t="s">
        <v>594</v>
      </c>
      <c r="R76" s="133">
        <v>6320</v>
      </c>
      <c r="S76" s="132">
        <v>45121</v>
      </c>
      <c r="T76" s="132"/>
      <c r="U76" s="132"/>
      <c r="V76" s="132"/>
      <c r="W76" s="143"/>
      <c r="Y76" s="132"/>
      <c r="Z76" s="132"/>
      <c r="AA76" s="132"/>
      <c r="AB76" s="132"/>
      <c r="AC76" s="131" t="s">
        <v>595</v>
      </c>
      <c r="AD76" s="131" t="s">
        <v>153</v>
      </c>
      <c r="AE76" s="134" t="s">
        <v>227</v>
      </c>
      <c r="AF76" s="134" t="s">
        <v>247</v>
      </c>
      <c r="AG76" s="134" t="s">
        <v>273</v>
      </c>
      <c r="AH76" s="137" t="s">
        <v>89</v>
      </c>
      <c r="AI76" s="137" t="s">
        <v>230</v>
      </c>
      <c r="AJ76" s="137"/>
      <c r="AK76" s="137"/>
      <c r="AL76" s="138">
        <v>45126.835453391206</v>
      </c>
      <c r="AM76" s="139" t="s">
        <v>274</v>
      </c>
      <c r="AN76" s="71">
        <f t="shared" ca="1" si="4"/>
        <v>43</v>
      </c>
      <c r="AO76" s="140">
        <f t="shared" ca="1" si="3"/>
        <v>39</v>
      </c>
      <c r="AP76" s="140" t="str">
        <f t="shared" ca="1" si="5"/>
        <v>-</v>
      </c>
    </row>
    <row r="77" spans="1:42">
      <c r="A77" s="127">
        <f>SUBTOTAL(103,$I$5:I77)</f>
        <v>73</v>
      </c>
      <c r="B77" s="127" t="s">
        <v>596</v>
      </c>
      <c r="C77" s="128" t="s">
        <v>182</v>
      </c>
      <c r="D77" s="129" t="s">
        <v>264</v>
      </c>
      <c r="E77" s="58" t="s">
        <v>265</v>
      </c>
      <c r="F77" s="58" t="s">
        <v>34</v>
      </c>
      <c r="G77" s="58">
        <v>43543</v>
      </c>
      <c r="H77" s="58" t="s">
        <v>415</v>
      </c>
      <c r="I77" s="127" t="s">
        <v>597</v>
      </c>
      <c r="J77" s="58" t="s">
        <v>222</v>
      </c>
      <c r="K77" s="130" t="s">
        <v>207</v>
      </c>
      <c r="L77" s="58">
        <v>43909</v>
      </c>
      <c r="M77" s="58">
        <v>45117.513437499998</v>
      </c>
      <c r="N77" s="58">
        <v>45118.464282407411</v>
      </c>
      <c r="O77" s="132" t="s">
        <v>598</v>
      </c>
      <c r="P77" s="132" t="s">
        <v>148</v>
      </c>
      <c r="Q77" s="132" t="s">
        <v>599</v>
      </c>
      <c r="R77" s="133">
        <v>7342</v>
      </c>
      <c r="S77" s="132">
        <v>45121</v>
      </c>
      <c r="T77" s="132"/>
      <c r="U77" s="132"/>
      <c r="V77" s="132"/>
      <c r="W77" s="143"/>
      <c r="Y77" s="132"/>
      <c r="Z77" s="132"/>
      <c r="AA77" s="132"/>
      <c r="AB77" s="132"/>
      <c r="AC77" s="131" t="s">
        <v>600</v>
      </c>
      <c r="AD77" s="131" t="s">
        <v>153</v>
      </c>
      <c r="AE77" s="134" t="s">
        <v>227</v>
      </c>
      <c r="AF77" s="134" t="s">
        <v>247</v>
      </c>
      <c r="AG77" s="134" t="s">
        <v>273</v>
      </c>
      <c r="AH77" s="137" t="s">
        <v>89</v>
      </c>
      <c r="AI77" s="137" t="s">
        <v>230</v>
      </c>
      <c r="AJ77" s="137"/>
      <c r="AK77" s="137"/>
      <c r="AL77" s="138">
        <v>45126.835703194447</v>
      </c>
      <c r="AM77" s="139" t="s">
        <v>274</v>
      </c>
      <c r="AN77" s="71">
        <f t="shared" ca="1" si="4"/>
        <v>43</v>
      </c>
      <c r="AO77" s="140">
        <f t="shared" ca="1" si="3"/>
        <v>39</v>
      </c>
      <c r="AP77" s="140" t="str">
        <f t="shared" ca="1" si="5"/>
        <v>-</v>
      </c>
    </row>
    <row r="78" spans="1:42">
      <c r="A78" s="127">
        <f>SUBTOTAL(103,$I$5:I78)</f>
        <v>74</v>
      </c>
      <c r="B78" s="127" t="s">
        <v>601</v>
      </c>
      <c r="C78" s="128" t="s">
        <v>182</v>
      </c>
      <c r="D78" s="129" t="s">
        <v>264</v>
      </c>
      <c r="E78" s="58" t="s">
        <v>265</v>
      </c>
      <c r="F78" s="58" t="s">
        <v>34</v>
      </c>
      <c r="G78" s="58">
        <v>44079</v>
      </c>
      <c r="H78" s="58" t="s">
        <v>242</v>
      </c>
      <c r="I78" s="127" t="s">
        <v>602</v>
      </c>
      <c r="J78" s="58" t="s">
        <v>145</v>
      </c>
      <c r="K78" s="130" t="s">
        <v>207</v>
      </c>
      <c r="L78" s="58">
        <v>44444</v>
      </c>
      <c r="M78" s="58">
        <v>45117.515347222223</v>
      </c>
      <c r="N78" s="58">
        <v>45118.841736111113</v>
      </c>
      <c r="O78" s="132" t="s">
        <v>603</v>
      </c>
      <c r="P78" s="132" t="s">
        <v>148</v>
      </c>
      <c r="Q78" s="132" t="s">
        <v>604</v>
      </c>
      <c r="R78" s="133">
        <v>4703</v>
      </c>
      <c r="S78" s="132">
        <v>45121</v>
      </c>
      <c r="T78" s="132"/>
      <c r="U78" s="132"/>
      <c r="V78" s="132"/>
      <c r="W78" s="143"/>
      <c r="Y78" s="132"/>
      <c r="Z78" s="132"/>
      <c r="AA78" s="132"/>
      <c r="AB78" s="132"/>
      <c r="AC78" s="131" t="s">
        <v>605</v>
      </c>
      <c r="AD78" s="131" t="s">
        <v>153</v>
      </c>
      <c r="AE78" s="134" t="s">
        <v>227</v>
      </c>
      <c r="AF78" s="134" t="s">
        <v>247</v>
      </c>
      <c r="AG78" s="134" t="s">
        <v>273</v>
      </c>
      <c r="AH78" s="137" t="s">
        <v>89</v>
      </c>
      <c r="AI78" s="137" t="s">
        <v>230</v>
      </c>
      <c r="AJ78" s="137"/>
      <c r="AK78" s="137"/>
      <c r="AL78" s="138">
        <v>45126.836210497684</v>
      </c>
      <c r="AM78" s="139" t="s">
        <v>274</v>
      </c>
      <c r="AN78" s="71">
        <f t="shared" ca="1" si="4"/>
        <v>43</v>
      </c>
      <c r="AO78" s="140">
        <f t="shared" ca="1" si="3"/>
        <v>39</v>
      </c>
      <c r="AP78" s="140" t="str">
        <f t="shared" ca="1" si="5"/>
        <v>-</v>
      </c>
    </row>
    <row r="79" spans="1:42">
      <c r="A79" s="127">
        <f>SUBTOTAL(103,$I$5:I79)</f>
        <v>75</v>
      </c>
      <c r="B79" s="127" t="s">
        <v>606</v>
      </c>
      <c r="C79" s="128" t="s">
        <v>182</v>
      </c>
      <c r="D79" s="129" t="s">
        <v>264</v>
      </c>
      <c r="E79" s="58" t="s">
        <v>265</v>
      </c>
      <c r="F79" s="58" t="s">
        <v>34</v>
      </c>
      <c r="G79" s="58">
        <v>43543</v>
      </c>
      <c r="H79" s="58" t="s">
        <v>242</v>
      </c>
      <c r="I79" s="127" t="s">
        <v>607</v>
      </c>
      <c r="J79" s="58" t="s">
        <v>145</v>
      </c>
      <c r="K79" s="130" t="s">
        <v>207</v>
      </c>
      <c r="L79" s="58">
        <v>43909</v>
      </c>
      <c r="M79" s="58">
        <v>45117.516134259262</v>
      </c>
      <c r="N79" s="58">
        <v>45117.715462962966</v>
      </c>
      <c r="O79" s="132" t="s">
        <v>608</v>
      </c>
      <c r="P79" s="132" t="s">
        <v>148</v>
      </c>
      <c r="Q79" s="132" t="s">
        <v>609</v>
      </c>
      <c r="R79" s="133">
        <v>7273</v>
      </c>
      <c r="S79" s="132">
        <v>45121</v>
      </c>
      <c r="T79" s="132"/>
      <c r="U79" s="132"/>
      <c r="V79" s="132"/>
      <c r="W79" s="143"/>
      <c r="Y79" s="132"/>
      <c r="Z79" s="132"/>
      <c r="AA79" s="132"/>
      <c r="AB79" s="132"/>
      <c r="AC79" s="131" t="s">
        <v>610</v>
      </c>
      <c r="AD79" s="131" t="s">
        <v>153</v>
      </c>
      <c r="AE79" s="134" t="s">
        <v>227</v>
      </c>
      <c r="AF79" s="134" t="s">
        <v>247</v>
      </c>
      <c r="AG79" s="134" t="s">
        <v>273</v>
      </c>
      <c r="AH79" s="137" t="s">
        <v>89</v>
      </c>
      <c r="AI79" s="137" t="s">
        <v>230</v>
      </c>
      <c r="AJ79" s="137"/>
      <c r="AK79" s="137"/>
      <c r="AL79" s="138">
        <v>45126.836468402777</v>
      </c>
      <c r="AM79" s="139" t="s">
        <v>274</v>
      </c>
      <c r="AN79" s="71">
        <f t="shared" ca="1" si="4"/>
        <v>43</v>
      </c>
      <c r="AO79" s="140">
        <f t="shared" ca="1" si="3"/>
        <v>39</v>
      </c>
      <c r="AP79" s="140" t="str">
        <f t="shared" ca="1" si="5"/>
        <v>-</v>
      </c>
    </row>
    <row r="80" spans="1:42">
      <c r="A80" s="127">
        <f>SUBTOTAL(103,$I$5:I80)</f>
        <v>76</v>
      </c>
      <c r="B80" s="127" t="s">
        <v>611</v>
      </c>
      <c r="C80" s="128" t="s">
        <v>182</v>
      </c>
      <c r="D80" s="129" t="s">
        <v>264</v>
      </c>
      <c r="E80" s="58" t="s">
        <v>265</v>
      </c>
      <c r="F80" s="58" t="s">
        <v>34</v>
      </c>
      <c r="G80" s="58">
        <v>42788</v>
      </c>
      <c r="H80" s="58" t="s">
        <v>612</v>
      </c>
      <c r="I80" s="127" t="s">
        <v>613</v>
      </c>
      <c r="J80" s="58" t="s">
        <v>614</v>
      </c>
      <c r="K80" s="130" t="s">
        <v>207</v>
      </c>
      <c r="L80" s="58">
        <v>43153</v>
      </c>
      <c r="M80" s="58">
        <v>45117.517129629632</v>
      </c>
      <c r="N80" s="58">
        <v>45118.708472222221</v>
      </c>
      <c r="O80" s="132" t="s">
        <v>615</v>
      </c>
      <c r="P80" s="132" t="s">
        <v>148</v>
      </c>
      <c r="Q80" s="132" t="s">
        <v>616</v>
      </c>
      <c r="R80" s="133">
        <v>10358</v>
      </c>
      <c r="S80" s="132">
        <v>45121</v>
      </c>
      <c r="T80" s="132"/>
      <c r="U80" s="132"/>
      <c r="V80" s="132"/>
      <c r="W80" s="143"/>
      <c r="Y80" s="132"/>
      <c r="Z80" s="132"/>
      <c r="AA80" s="132"/>
      <c r="AB80" s="132"/>
      <c r="AC80" s="131" t="s">
        <v>617</v>
      </c>
      <c r="AD80" s="131" t="s">
        <v>153</v>
      </c>
      <c r="AE80" s="134" t="s">
        <v>227</v>
      </c>
      <c r="AF80" s="134" t="s">
        <v>247</v>
      </c>
      <c r="AG80" s="134" t="s">
        <v>273</v>
      </c>
      <c r="AH80" s="137" t="s">
        <v>89</v>
      </c>
      <c r="AI80" s="137" t="s">
        <v>230</v>
      </c>
      <c r="AJ80" s="137"/>
      <c r="AK80" s="137"/>
      <c r="AL80" s="138">
        <v>45126.836843252313</v>
      </c>
      <c r="AM80" s="139" t="s">
        <v>274</v>
      </c>
      <c r="AN80" s="71">
        <f t="shared" ca="1" si="4"/>
        <v>43</v>
      </c>
      <c r="AO80" s="140">
        <f t="shared" ca="1" si="3"/>
        <v>39</v>
      </c>
      <c r="AP80" s="140" t="str">
        <f t="shared" ca="1" si="5"/>
        <v>-</v>
      </c>
    </row>
    <row r="81" spans="1:42">
      <c r="A81" s="127">
        <f>SUBTOTAL(103,$I$5:I81)</f>
        <v>77</v>
      </c>
      <c r="B81" s="127" t="s">
        <v>618</v>
      </c>
      <c r="C81" s="128" t="s">
        <v>182</v>
      </c>
      <c r="D81" s="129" t="s">
        <v>264</v>
      </c>
      <c r="E81" s="58" t="s">
        <v>265</v>
      </c>
      <c r="F81" s="58" t="s">
        <v>34</v>
      </c>
      <c r="G81" s="58">
        <v>44079</v>
      </c>
      <c r="H81" s="58" t="s">
        <v>612</v>
      </c>
      <c r="I81" s="127" t="s">
        <v>619</v>
      </c>
      <c r="J81" s="58" t="s">
        <v>614</v>
      </c>
      <c r="K81" s="130" t="s">
        <v>207</v>
      </c>
      <c r="L81" s="58">
        <v>44444</v>
      </c>
      <c r="M81" s="58">
        <v>45117.518310185187</v>
      </c>
      <c r="N81" s="58">
        <v>45119.535937499997</v>
      </c>
      <c r="O81" s="132" t="s">
        <v>620</v>
      </c>
      <c r="P81" s="132" t="s">
        <v>148</v>
      </c>
      <c r="Q81" s="132" t="s">
        <v>621</v>
      </c>
      <c r="R81" s="133">
        <v>8052</v>
      </c>
      <c r="S81" s="132">
        <v>45121</v>
      </c>
      <c r="T81" s="132"/>
      <c r="U81" s="132"/>
      <c r="V81" s="132"/>
      <c r="W81" s="143"/>
      <c r="Y81" s="132"/>
      <c r="Z81" s="132"/>
      <c r="AA81" s="132"/>
      <c r="AB81" s="132"/>
      <c r="AC81" s="131" t="s">
        <v>622</v>
      </c>
      <c r="AD81" s="131" t="s">
        <v>153</v>
      </c>
      <c r="AE81" s="134" t="s">
        <v>227</v>
      </c>
      <c r="AF81" s="134" t="s">
        <v>247</v>
      </c>
      <c r="AG81" s="134" t="s">
        <v>273</v>
      </c>
      <c r="AH81" s="137" t="s">
        <v>89</v>
      </c>
      <c r="AI81" s="137" t="s">
        <v>230</v>
      </c>
      <c r="AJ81" s="137"/>
      <c r="AK81" s="137"/>
      <c r="AL81" s="138">
        <v>45126.837119293981</v>
      </c>
      <c r="AM81" s="139" t="s">
        <v>274</v>
      </c>
      <c r="AN81" s="71">
        <f t="shared" ca="1" si="4"/>
        <v>43</v>
      </c>
      <c r="AO81" s="140">
        <f t="shared" ca="1" si="3"/>
        <v>39</v>
      </c>
      <c r="AP81" s="140" t="str">
        <f t="shared" ca="1" si="5"/>
        <v>-</v>
      </c>
    </row>
    <row r="82" spans="1:42">
      <c r="A82" s="127">
        <f>SUBTOTAL(103,$I$5:I82)</f>
        <v>78</v>
      </c>
      <c r="B82" s="127" t="s">
        <v>623</v>
      </c>
      <c r="C82" s="128" t="s">
        <v>182</v>
      </c>
      <c r="D82" s="129" t="s">
        <v>264</v>
      </c>
      <c r="E82" s="58" t="s">
        <v>265</v>
      </c>
      <c r="F82" s="58" t="s">
        <v>34</v>
      </c>
      <c r="G82" s="58">
        <v>42788</v>
      </c>
      <c r="H82" s="58" t="s">
        <v>415</v>
      </c>
      <c r="I82" s="127" t="s">
        <v>624</v>
      </c>
      <c r="J82" s="58" t="s">
        <v>222</v>
      </c>
      <c r="K82" s="130" t="s">
        <v>207</v>
      </c>
      <c r="L82" s="58">
        <v>43153</v>
      </c>
      <c r="M82" s="58">
        <v>45117.519409722219</v>
      </c>
      <c r="N82" s="58">
        <v>45117.807685185187</v>
      </c>
      <c r="O82" s="132" t="s">
        <v>625</v>
      </c>
      <c r="P82" s="132" t="s">
        <v>148</v>
      </c>
      <c r="Q82" s="132" t="s">
        <v>626</v>
      </c>
      <c r="R82" s="133">
        <v>8929</v>
      </c>
      <c r="S82" s="132">
        <v>45121</v>
      </c>
      <c r="T82" s="132"/>
      <c r="U82" s="132"/>
      <c r="V82" s="132"/>
      <c r="W82" s="143"/>
      <c r="Y82" s="132"/>
      <c r="Z82" s="132"/>
      <c r="AA82" s="132"/>
      <c r="AB82" s="132"/>
      <c r="AC82" s="131" t="s">
        <v>627</v>
      </c>
      <c r="AD82" s="131" t="s">
        <v>153</v>
      </c>
      <c r="AE82" s="134" t="s">
        <v>227</v>
      </c>
      <c r="AF82" s="134" t="s">
        <v>247</v>
      </c>
      <c r="AG82" s="134" t="s">
        <v>273</v>
      </c>
      <c r="AH82" s="137" t="s">
        <v>89</v>
      </c>
      <c r="AI82" s="137" t="s">
        <v>230</v>
      </c>
      <c r="AJ82" s="137"/>
      <c r="AK82" s="137"/>
      <c r="AL82" s="138">
        <v>45126.837479004629</v>
      </c>
      <c r="AM82" s="139" t="s">
        <v>274</v>
      </c>
      <c r="AN82" s="71">
        <f t="shared" ca="1" si="4"/>
        <v>43</v>
      </c>
      <c r="AO82" s="140">
        <f t="shared" ca="1" si="3"/>
        <v>39</v>
      </c>
      <c r="AP82" s="140" t="str">
        <f t="shared" ca="1" si="5"/>
        <v>-</v>
      </c>
    </row>
    <row r="83" spans="1:42">
      <c r="A83" s="127">
        <f>SUBTOTAL(103,$I$5:I83)</f>
        <v>79</v>
      </c>
      <c r="B83" s="127" t="s">
        <v>628</v>
      </c>
      <c r="C83" s="128" t="s">
        <v>182</v>
      </c>
      <c r="D83" s="129" t="s">
        <v>264</v>
      </c>
      <c r="E83" s="58" t="s">
        <v>265</v>
      </c>
      <c r="F83" s="58" t="s">
        <v>34</v>
      </c>
      <c r="G83" s="58">
        <v>44079</v>
      </c>
      <c r="H83" s="58" t="s">
        <v>415</v>
      </c>
      <c r="I83" s="127" t="s">
        <v>629</v>
      </c>
      <c r="J83" s="58" t="s">
        <v>222</v>
      </c>
      <c r="K83" s="130" t="s">
        <v>207</v>
      </c>
      <c r="L83" s="58">
        <v>44444</v>
      </c>
      <c r="M83" s="58">
        <v>45117.520266203705</v>
      </c>
      <c r="N83" s="58">
        <v>45117.750173611108</v>
      </c>
      <c r="O83" s="132" t="s">
        <v>630</v>
      </c>
      <c r="P83" s="132" t="s">
        <v>148</v>
      </c>
      <c r="Q83" s="132" t="s">
        <v>631</v>
      </c>
      <c r="R83" s="133">
        <v>7818</v>
      </c>
      <c r="S83" s="132">
        <v>45121</v>
      </c>
      <c r="T83" s="132"/>
      <c r="U83" s="132"/>
      <c r="V83" s="132"/>
      <c r="W83" s="143"/>
      <c r="Y83" s="132"/>
      <c r="Z83" s="132"/>
      <c r="AA83" s="132"/>
      <c r="AB83" s="132"/>
      <c r="AC83" s="131" t="s">
        <v>632</v>
      </c>
      <c r="AD83" s="131" t="s">
        <v>153</v>
      </c>
      <c r="AE83" s="134" t="s">
        <v>227</v>
      </c>
      <c r="AF83" s="134" t="s">
        <v>247</v>
      </c>
      <c r="AG83" s="134" t="s">
        <v>273</v>
      </c>
      <c r="AH83" s="137" t="s">
        <v>89</v>
      </c>
      <c r="AI83" s="137" t="s">
        <v>230</v>
      </c>
      <c r="AJ83" s="137"/>
      <c r="AK83" s="137"/>
      <c r="AL83" s="138">
        <v>45126.837785243057</v>
      </c>
      <c r="AM83" s="139" t="s">
        <v>274</v>
      </c>
      <c r="AN83" s="71">
        <f t="shared" ca="1" si="4"/>
        <v>43</v>
      </c>
      <c r="AO83" s="140">
        <f t="shared" ca="1" si="3"/>
        <v>39</v>
      </c>
      <c r="AP83" s="140" t="str">
        <f t="shared" ca="1" si="5"/>
        <v>-</v>
      </c>
    </row>
    <row r="84" spans="1:42">
      <c r="A84" s="127">
        <f>SUBTOTAL(103,$I$5:I84)</f>
        <v>80</v>
      </c>
      <c r="B84" s="127" t="s">
        <v>633</v>
      </c>
      <c r="C84" s="128" t="s">
        <v>167</v>
      </c>
      <c r="D84" s="129" t="s">
        <v>634</v>
      </c>
      <c r="E84" s="58"/>
      <c r="F84" s="58" t="s">
        <v>34</v>
      </c>
      <c r="G84" s="58">
        <v>43915</v>
      </c>
      <c r="H84" s="58" t="s">
        <v>321</v>
      </c>
      <c r="I84" s="127" t="s">
        <v>635</v>
      </c>
      <c r="J84" s="58" t="s">
        <v>222</v>
      </c>
      <c r="K84" s="130" t="s">
        <v>323</v>
      </c>
      <c r="L84" s="58">
        <v>44280</v>
      </c>
      <c r="M84" s="58">
        <v>45055.765775462962</v>
      </c>
      <c r="N84" s="58">
        <v>45062.764444444445</v>
      </c>
      <c r="O84" s="131" t="s">
        <v>636</v>
      </c>
      <c r="P84" s="132" t="s">
        <v>148</v>
      </c>
      <c r="Q84" s="132" t="s">
        <v>637</v>
      </c>
      <c r="R84" s="133">
        <v>4315</v>
      </c>
      <c r="S84" s="132">
        <v>45082</v>
      </c>
      <c r="T84" s="132"/>
      <c r="U84" s="132"/>
      <c r="V84" s="132"/>
      <c r="W84" s="132"/>
      <c r="Y84" s="132"/>
      <c r="Z84" s="132"/>
      <c r="AA84" s="132"/>
      <c r="AB84" s="132"/>
      <c r="AC84" s="131" t="s">
        <v>638</v>
      </c>
      <c r="AD84" s="131" t="s">
        <v>165</v>
      </c>
      <c r="AE84" s="134" t="s">
        <v>227</v>
      </c>
      <c r="AF84" s="134" t="s">
        <v>247</v>
      </c>
      <c r="AG84" s="134" t="s">
        <v>262</v>
      </c>
      <c r="AH84" s="137" t="s">
        <v>89</v>
      </c>
      <c r="AI84" s="137" t="s">
        <v>230</v>
      </c>
      <c r="AJ84" s="137"/>
      <c r="AK84" s="137"/>
      <c r="AL84" s="138">
        <v>45083.550843865742</v>
      </c>
      <c r="AM84" s="139" t="s">
        <v>254</v>
      </c>
      <c r="AN84" s="71">
        <f t="shared" ca="1" si="4"/>
        <v>87</v>
      </c>
      <c r="AO84" s="140">
        <f t="shared" ca="1" si="3"/>
        <v>68</v>
      </c>
      <c r="AP84" s="140" t="str">
        <f t="shared" ca="1" si="5"/>
        <v>-</v>
      </c>
    </row>
    <row r="85" spans="1:42">
      <c r="A85" s="127">
        <f>SUBTOTAL(103,$I$5:I85)</f>
        <v>81</v>
      </c>
      <c r="B85" s="127" t="s">
        <v>639</v>
      </c>
      <c r="C85" s="128" t="s">
        <v>182</v>
      </c>
      <c r="D85" s="129" t="s">
        <v>264</v>
      </c>
      <c r="E85" s="58" t="s">
        <v>265</v>
      </c>
      <c r="F85" s="58" t="s">
        <v>34</v>
      </c>
      <c r="G85" s="58">
        <v>42788</v>
      </c>
      <c r="H85" s="58" t="s">
        <v>415</v>
      </c>
      <c r="I85" s="127" t="s">
        <v>640</v>
      </c>
      <c r="J85" s="58" t="s">
        <v>222</v>
      </c>
      <c r="K85" s="130" t="s">
        <v>207</v>
      </c>
      <c r="L85" s="58">
        <v>43153</v>
      </c>
      <c r="M85" s="58">
        <v>45119.497754629629</v>
      </c>
      <c r="N85" s="58">
        <v>45119.525393518517</v>
      </c>
      <c r="O85" s="132" t="s">
        <v>641</v>
      </c>
      <c r="P85" s="132" t="s">
        <v>148</v>
      </c>
      <c r="Q85" s="132" t="s">
        <v>642</v>
      </c>
      <c r="R85" s="133">
        <v>5412</v>
      </c>
      <c r="S85" s="132">
        <v>45121</v>
      </c>
      <c r="T85" s="132"/>
      <c r="U85" s="132"/>
      <c r="V85" s="132"/>
      <c r="W85" s="143"/>
      <c r="Y85" s="132"/>
      <c r="Z85" s="132"/>
      <c r="AA85" s="132"/>
      <c r="AB85" s="132"/>
      <c r="AC85" s="131" t="s">
        <v>643</v>
      </c>
      <c r="AD85" s="131" t="s">
        <v>153</v>
      </c>
      <c r="AE85" s="134" t="s">
        <v>227</v>
      </c>
      <c r="AF85" s="134" t="s">
        <v>247</v>
      </c>
      <c r="AG85" s="134" t="s">
        <v>273</v>
      </c>
      <c r="AH85" s="137" t="s">
        <v>89</v>
      </c>
      <c r="AI85" s="137" t="s">
        <v>230</v>
      </c>
      <c r="AJ85" s="137"/>
      <c r="AK85" s="137"/>
      <c r="AL85" s="138">
        <v>45126.838128541669</v>
      </c>
      <c r="AM85" s="139" t="s">
        <v>274</v>
      </c>
      <c r="AN85" s="71">
        <f t="shared" ca="1" si="4"/>
        <v>41</v>
      </c>
      <c r="AO85" s="140">
        <f t="shared" ca="1" si="3"/>
        <v>39</v>
      </c>
      <c r="AP85" s="140" t="str">
        <f t="shared" ca="1" si="5"/>
        <v>-</v>
      </c>
    </row>
    <row r="86" spans="1:42">
      <c r="A86" s="127">
        <f>SUBTOTAL(103,$I$5:I86)</f>
        <v>82</v>
      </c>
      <c r="B86" s="127" t="s">
        <v>644</v>
      </c>
      <c r="C86" s="128" t="s">
        <v>182</v>
      </c>
      <c r="D86" s="129" t="s">
        <v>645</v>
      </c>
      <c r="E86" s="58"/>
      <c r="F86" s="58" t="s">
        <v>34</v>
      </c>
      <c r="G86" s="58">
        <v>40473</v>
      </c>
      <c r="H86" s="58" t="s">
        <v>234</v>
      </c>
      <c r="I86" s="127" t="s">
        <v>646</v>
      </c>
      <c r="J86" s="58" t="s">
        <v>222</v>
      </c>
      <c r="K86" s="130" t="s">
        <v>207</v>
      </c>
      <c r="M86" s="58">
        <v>45120.795023148145</v>
      </c>
      <c r="N86" s="58">
        <v>45125.524699074071</v>
      </c>
      <c r="O86" s="132" t="s">
        <v>647</v>
      </c>
      <c r="P86" s="132" t="s">
        <v>148</v>
      </c>
      <c r="Q86" s="132" t="s">
        <v>648</v>
      </c>
      <c r="R86" s="133">
        <v>4439</v>
      </c>
      <c r="S86" s="132">
        <v>45132</v>
      </c>
      <c r="T86" s="132"/>
      <c r="U86" s="132"/>
      <c r="V86" s="132"/>
      <c r="W86" s="143"/>
      <c r="Y86" s="132"/>
      <c r="Z86" s="132"/>
      <c r="AA86" s="132"/>
      <c r="AB86" s="132"/>
      <c r="AC86" s="131" t="s">
        <v>649</v>
      </c>
      <c r="AD86" s="131" t="s">
        <v>165</v>
      </c>
      <c r="AE86" s="134" t="s">
        <v>227</v>
      </c>
      <c r="AF86" s="134" t="s">
        <v>247</v>
      </c>
      <c r="AG86" s="134" t="s">
        <v>281</v>
      </c>
      <c r="AH86" s="137" t="s">
        <v>89</v>
      </c>
      <c r="AI86" s="137" t="s">
        <v>230</v>
      </c>
      <c r="AJ86" s="137"/>
      <c r="AK86" s="137"/>
      <c r="AL86" s="138">
        <v>45133.722078310187</v>
      </c>
      <c r="AM86" s="139" t="s">
        <v>274</v>
      </c>
      <c r="AN86" s="71">
        <f t="shared" ca="1" si="4"/>
        <v>40</v>
      </c>
      <c r="AO86" s="140">
        <f t="shared" ca="1" si="3"/>
        <v>32</v>
      </c>
      <c r="AP86" s="140" t="str">
        <f t="shared" ca="1" si="5"/>
        <v>-</v>
      </c>
    </row>
    <row r="87" spans="1:42">
      <c r="A87" s="127">
        <f>SUBTOTAL(103,$I$5:I87)</f>
        <v>83</v>
      </c>
      <c r="B87" s="127" t="s">
        <v>650</v>
      </c>
      <c r="C87" s="128" t="s">
        <v>182</v>
      </c>
      <c r="D87" s="129" t="s">
        <v>645</v>
      </c>
      <c r="E87" s="58"/>
      <c r="F87" s="58" t="s">
        <v>34</v>
      </c>
      <c r="G87" s="58">
        <v>40473</v>
      </c>
      <c r="H87" s="58" t="s">
        <v>205</v>
      </c>
      <c r="I87" s="127" t="s">
        <v>651</v>
      </c>
      <c r="J87" s="58" t="s">
        <v>145</v>
      </c>
      <c r="K87" s="130" t="s">
        <v>207</v>
      </c>
      <c r="M87" s="58">
        <v>45120.796701388892</v>
      </c>
      <c r="N87" s="58">
        <v>45125.686041666668</v>
      </c>
      <c r="O87" s="132" t="s">
        <v>652</v>
      </c>
      <c r="P87" s="132" t="s">
        <v>148</v>
      </c>
      <c r="Q87" s="132" t="s">
        <v>653</v>
      </c>
      <c r="R87" s="133">
        <v>11996</v>
      </c>
      <c r="S87" s="132">
        <v>45131</v>
      </c>
      <c r="T87" s="132"/>
      <c r="U87" s="132"/>
      <c r="V87" s="132"/>
      <c r="W87" s="143"/>
      <c r="Y87" s="132"/>
      <c r="Z87" s="132"/>
      <c r="AA87" s="132"/>
      <c r="AB87" s="132"/>
      <c r="AC87" s="131" t="s">
        <v>654</v>
      </c>
      <c r="AD87" s="131" t="s">
        <v>175</v>
      </c>
      <c r="AE87" s="134" t="s">
        <v>227</v>
      </c>
      <c r="AF87" s="134" t="s">
        <v>247</v>
      </c>
      <c r="AG87" s="134" t="s">
        <v>281</v>
      </c>
      <c r="AH87" s="137" t="s">
        <v>89</v>
      </c>
      <c r="AI87" s="137" t="s">
        <v>230</v>
      </c>
      <c r="AJ87" s="137"/>
      <c r="AK87" s="137"/>
      <c r="AL87" s="138">
        <v>45133.722922893518</v>
      </c>
      <c r="AM87" s="139" t="s">
        <v>274</v>
      </c>
      <c r="AN87" s="71">
        <f t="shared" ca="1" si="4"/>
        <v>40</v>
      </c>
      <c r="AO87" s="140">
        <f t="shared" ca="1" si="3"/>
        <v>33</v>
      </c>
      <c r="AP87" s="140" t="str">
        <f t="shared" ca="1" si="5"/>
        <v>-</v>
      </c>
    </row>
    <row r="88" spans="1:42">
      <c r="A88" s="127">
        <f>SUBTOTAL(103,$I$5:I88)</f>
        <v>84</v>
      </c>
      <c r="B88" s="127" t="s">
        <v>655</v>
      </c>
      <c r="C88" s="128" t="s">
        <v>182</v>
      </c>
      <c r="D88" s="129" t="s">
        <v>645</v>
      </c>
      <c r="E88" s="58"/>
      <c r="F88" s="58" t="s">
        <v>34</v>
      </c>
      <c r="G88" s="58">
        <v>40473</v>
      </c>
      <c r="H88" s="58" t="s">
        <v>205</v>
      </c>
      <c r="I88" s="127" t="s">
        <v>656</v>
      </c>
      <c r="J88" s="58" t="s">
        <v>145</v>
      </c>
      <c r="K88" s="130" t="s">
        <v>207</v>
      </c>
      <c r="M88" s="58">
        <v>45120.798055555555</v>
      </c>
      <c r="N88" s="58">
        <v>45125.51390046296</v>
      </c>
      <c r="O88" s="132" t="s">
        <v>657</v>
      </c>
      <c r="P88" s="132" t="s">
        <v>148</v>
      </c>
      <c r="Q88" s="132" t="s">
        <v>658</v>
      </c>
      <c r="R88" s="133">
        <v>12518</v>
      </c>
      <c r="S88" s="132">
        <v>45131</v>
      </c>
      <c r="T88" s="132"/>
      <c r="U88" s="132"/>
      <c r="V88" s="132"/>
      <c r="W88" s="143"/>
      <c r="Y88" s="132"/>
      <c r="Z88" s="132"/>
      <c r="AA88" s="132"/>
      <c r="AB88" s="132"/>
      <c r="AC88" s="131" t="s">
        <v>659</v>
      </c>
      <c r="AD88" s="131" t="s">
        <v>175</v>
      </c>
      <c r="AE88" s="134" t="s">
        <v>227</v>
      </c>
      <c r="AF88" s="134" t="s">
        <v>247</v>
      </c>
      <c r="AG88" s="134" t="s">
        <v>281</v>
      </c>
      <c r="AH88" s="137" t="s">
        <v>89</v>
      </c>
      <c r="AI88" s="137" t="s">
        <v>230</v>
      </c>
      <c r="AJ88" s="137"/>
      <c r="AK88" s="137"/>
      <c r="AL88" s="138">
        <v>45133.723345578706</v>
      </c>
      <c r="AM88" s="139" t="s">
        <v>274</v>
      </c>
      <c r="AN88" s="71">
        <f t="shared" ca="1" si="4"/>
        <v>40</v>
      </c>
      <c r="AO88" s="140">
        <f t="shared" ca="1" si="3"/>
        <v>33</v>
      </c>
      <c r="AP88" s="140" t="str">
        <f t="shared" ca="1" si="5"/>
        <v>-</v>
      </c>
    </row>
    <row r="89" spans="1:42">
      <c r="A89" s="127">
        <f>SUBTOTAL(103,$I$5:I89)</f>
        <v>85</v>
      </c>
      <c r="B89" s="127" t="s">
        <v>660</v>
      </c>
      <c r="C89" s="128" t="s">
        <v>182</v>
      </c>
      <c r="D89" s="129" t="s">
        <v>645</v>
      </c>
      <c r="E89" s="58"/>
      <c r="F89" s="58" t="s">
        <v>34</v>
      </c>
      <c r="G89" s="58">
        <v>41988</v>
      </c>
      <c r="H89" s="58" t="s">
        <v>415</v>
      </c>
      <c r="I89" s="127" t="s">
        <v>661</v>
      </c>
      <c r="J89" s="58" t="s">
        <v>222</v>
      </c>
      <c r="K89" s="130" t="s">
        <v>207</v>
      </c>
      <c r="M89" s="58">
        <v>45120.801423611112</v>
      </c>
      <c r="N89" s="58">
        <v>45125.670717592591</v>
      </c>
      <c r="O89" s="132" t="s">
        <v>662</v>
      </c>
      <c r="P89" s="132" t="s">
        <v>148</v>
      </c>
      <c r="Q89" s="132" t="s">
        <v>663</v>
      </c>
      <c r="R89" s="133">
        <v>8929</v>
      </c>
      <c r="S89" s="132">
        <v>45131</v>
      </c>
      <c r="T89" s="132"/>
      <c r="U89" s="132"/>
      <c r="V89" s="132"/>
      <c r="W89" s="143"/>
      <c r="Y89" s="132"/>
      <c r="Z89" s="132"/>
      <c r="AA89" s="132"/>
      <c r="AB89" s="132"/>
      <c r="AC89" s="131" t="s">
        <v>664</v>
      </c>
      <c r="AD89" s="131" t="s">
        <v>165</v>
      </c>
      <c r="AE89" s="134" t="s">
        <v>227</v>
      </c>
      <c r="AF89" s="134" t="s">
        <v>247</v>
      </c>
      <c r="AG89" s="134" t="s">
        <v>281</v>
      </c>
      <c r="AH89" s="137" t="s">
        <v>89</v>
      </c>
      <c r="AI89" s="137" t="s">
        <v>230</v>
      </c>
      <c r="AJ89" s="137"/>
      <c r="AK89" s="137"/>
      <c r="AL89" s="138">
        <v>45133.724109641204</v>
      </c>
      <c r="AM89" s="139" t="s">
        <v>274</v>
      </c>
      <c r="AN89" s="71">
        <f t="shared" ca="1" si="4"/>
        <v>40</v>
      </c>
      <c r="AO89" s="140">
        <f t="shared" ca="1" si="3"/>
        <v>33</v>
      </c>
      <c r="AP89" s="140" t="str">
        <f t="shared" ca="1" si="5"/>
        <v>-</v>
      </c>
    </row>
    <row r="90" spans="1:42">
      <c r="A90" s="127">
        <f>SUBTOTAL(103,$I$5:I90)</f>
        <v>86</v>
      </c>
      <c r="B90" s="127" t="s">
        <v>665</v>
      </c>
      <c r="C90" s="128" t="s">
        <v>182</v>
      </c>
      <c r="D90" s="129" t="s">
        <v>183</v>
      </c>
      <c r="E90" s="58" t="s">
        <v>169</v>
      </c>
      <c r="F90" s="58" t="s">
        <v>34</v>
      </c>
      <c r="G90" s="58">
        <v>42508</v>
      </c>
      <c r="H90" s="58" t="s">
        <v>184</v>
      </c>
      <c r="I90" s="127" t="s">
        <v>666</v>
      </c>
      <c r="J90" s="58" t="s">
        <v>186</v>
      </c>
      <c r="K90" s="130" t="s">
        <v>187</v>
      </c>
      <c r="L90" s="58">
        <v>42873</v>
      </c>
      <c r="M90" s="58">
        <v>45121.71298611111</v>
      </c>
      <c r="N90" s="58">
        <v>45128.800555555557</v>
      </c>
      <c r="O90" s="132" t="s">
        <v>667</v>
      </c>
      <c r="P90" s="132" t="s">
        <v>189</v>
      </c>
      <c r="Q90" s="132" t="s">
        <v>190</v>
      </c>
      <c r="R90" s="133"/>
      <c r="S90" s="132" t="s">
        <v>191</v>
      </c>
      <c r="T90" s="132"/>
      <c r="U90" s="132"/>
      <c r="V90" s="132"/>
      <c r="W90" s="143"/>
      <c r="Y90" s="132"/>
      <c r="Z90" s="132"/>
      <c r="AA90" s="132"/>
      <c r="AB90" s="132"/>
      <c r="AC90" s="131"/>
      <c r="AD90" s="131" t="s">
        <v>175</v>
      </c>
      <c r="AE90" s="134" t="s">
        <v>193</v>
      </c>
      <c r="AF90" s="134" t="s">
        <v>668</v>
      </c>
      <c r="AG90" s="134" t="s">
        <v>178</v>
      </c>
      <c r="AH90" s="137" t="s">
        <v>89</v>
      </c>
      <c r="AI90" s="137" t="s">
        <v>202</v>
      </c>
      <c r="AJ90" s="137"/>
      <c r="AK90" s="137"/>
      <c r="AL90" s="138">
        <v>45156.444986967595</v>
      </c>
      <c r="AM90" s="139" t="s">
        <v>158</v>
      </c>
      <c r="AN90" s="71">
        <f t="shared" ca="1" si="4"/>
        <v>39</v>
      </c>
      <c r="AO90" s="140" t="str">
        <f t="shared" ca="1" si="3"/>
        <v>-</v>
      </c>
      <c r="AP90" s="140" t="str">
        <f t="shared" ca="1" si="5"/>
        <v>-</v>
      </c>
    </row>
    <row r="91" spans="1:42">
      <c r="A91" s="127">
        <f>SUBTOTAL(103,$I$5:I91)</f>
        <v>87</v>
      </c>
      <c r="B91" s="127" t="s">
        <v>669</v>
      </c>
      <c r="C91" s="128" t="s">
        <v>182</v>
      </c>
      <c r="D91" s="129" t="s">
        <v>670</v>
      </c>
      <c r="E91" s="58" t="s">
        <v>265</v>
      </c>
      <c r="F91" s="58" t="s">
        <v>34</v>
      </c>
      <c r="G91" s="58">
        <v>45006</v>
      </c>
      <c r="H91" s="58" t="s">
        <v>338</v>
      </c>
      <c r="I91" s="127" t="s">
        <v>671</v>
      </c>
      <c r="J91" s="58" t="s">
        <v>222</v>
      </c>
      <c r="K91" s="130" t="s">
        <v>146</v>
      </c>
      <c r="L91" s="58">
        <v>45372</v>
      </c>
      <c r="M91" s="58">
        <v>45124.717615740738</v>
      </c>
      <c r="N91" s="58">
        <v>45128.860405092593</v>
      </c>
      <c r="O91" s="132" t="s">
        <v>672</v>
      </c>
      <c r="P91" s="132" t="s">
        <v>148</v>
      </c>
      <c r="Q91" s="132" t="s">
        <v>528</v>
      </c>
      <c r="R91" s="133"/>
      <c r="S91" s="132" t="s">
        <v>191</v>
      </c>
      <c r="T91" s="132"/>
      <c r="U91" s="132"/>
      <c r="V91" s="132"/>
      <c r="W91" s="143"/>
      <c r="Y91" s="132"/>
      <c r="Z91" s="132"/>
      <c r="AA91" s="132"/>
      <c r="AB91" s="132"/>
      <c r="AC91" s="131" t="s">
        <v>673</v>
      </c>
      <c r="AD91" s="131" t="s">
        <v>153</v>
      </c>
      <c r="AE91" s="134" t="s">
        <v>176</v>
      </c>
      <c r="AF91" s="134" t="s">
        <v>668</v>
      </c>
      <c r="AG91" s="134" t="s">
        <v>178</v>
      </c>
      <c r="AH91" s="137" t="s">
        <v>89</v>
      </c>
      <c r="AI91" s="137" t="s">
        <v>194</v>
      </c>
      <c r="AJ91" s="137"/>
      <c r="AK91" s="137"/>
      <c r="AL91" s="138">
        <v>45132.708377407405</v>
      </c>
      <c r="AM91" s="139" t="s">
        <v>158</v>
      </c>
      <c r="AN91" s="71">
        <f t="shared" ca="1" si="4"/>
        <v>38</v>
      </c>
      <c r="AO91" s="140" t="str">
        <f t="shared" ca="1" si="3"/>
        <v>-</v>
      </c>
      <c r="AP91" s="140" t="str">
        <f t="shared" ca="1" si="5"/>
        <v>-</v>
      </c>
    </row>
    <row r="92" spans="1:42">
      <c r="A92" s="127">
        <f>SUBTOTAL(103,$I$5:I92)</f>
        <v>88</v>
      </c>
      <c r="B92" s="127" t="s">
        <v>674</v>
      </c>
      <c r="C92" s="128" t="s">
        <v>167</v>
      </c>
      <c r="D92" s="129" t="s">
        <v>675</v>
      </c>
      <c r="E92" s="58" t="s">
        <v>320</v>
      </c>
      <c r="F92" s="58" t="s">
        <v>35</v>
      </c>
      <c r="G92" s="58">
        <v>43626</v>
      </c>
      <c r="H92" s="58" t="s">
        <v>488</v>
      </c>
      <c r="I92" s="127" t="s">
        <v>676</v>
      </c>
      <c r="J92" s="58" t="s">
        <v>222</v>
      </c>
      <c r="K92" s="130" t="s">
        <v>146</v>
      </c>
      <c r="L92" s="58">
        <v>43992</v>
      </c>
      <c r="M92" s="58">
        <v>45125.786087962966</v>
      </c>
      <c r="N92" s="58">
        <v>45127.66815972222</v>
      </c>
      <c r="O92" s="132" t="s">
        <v>677</v>
      </c>
      <c r="P92" s="132" t="s">
        <v>148</v>
      </c>
      <c r="Q92" s="132" t="s">
        <v>678</v>
      </c>
      <c r="R92" s="133">
        <v>1434</v>
      </c>
      <c r="S92" s="132">
        <v>45131</v>
      </c>
      <c r="T92" s="132"/>
      <c r="U92" s="132"/>
      <c r="V92" s="132"/>
      <c r="W92" s="143"/>
      <c r="Y92" s="132"/>
      <c r="Z92" s="132"/>
      <c r="AA92" s="132"/>
      <c r="AB92" s="132"/>
      <c r="AC92" s="131" t="s">
        <v>679</v>
      </c>
      <c r="AD92" s="131" t="s">
        <v>180</v>
      </c>
      <c r="AE92" s="134" t="s">
        <v>227</v>
      </c>
      <c r="AF92" s="134" t="s">
        <v>247</v>
      </c>
      <c r="AG92" s="134" t="s">
        <v>262</v>
      </c>
      <c r="AH92" s="137" t="s">
        <v>89</v>
      </c>
      <c r="AI92" s="137" t="s">
        <v>230</v>
      </c>
      <c r="AJ92" s="137"/>
      <c r="AK92" s="137"/>
      <c r="AL92" s="138">
        <v>45133.721845601853</v>
      </c>
      <c r="AM92" s="139" t="s">
        <v>274</v>
      </c>
      <c r="AN92" s="71">
        <f t="shared" ca="1" si="4"/>
        <v>37</v>
      </c>
      <c r="AO92" s="140">
        <f t="shared" ca="1" si="3"/>
        <v>33</v>
      </c>
      <c r="AP92" s="140" t="str">
        <f t="shared" ca="1" si="5"/>
        <v>-</v>
      </c>
    </row>
    <row r="93" spans="1:42">
      <c r="A93" s="127">
        <f>SUBTOTAL(103,$I$5:I93)</f>
        <v>89</v>
      </c>
      <c r="B93" s="127" t="s">
        <v>680</v>
      </c>
      <c r="C93" s="128" t="s">
        <v>141</v>
      </c>
      <c r="D93" s="129" t="s">
        <v>142</v>
      </c>
      <c r="E93" s="58"/>
      <c r="F93" s="58" t="s">
        <v>34</v>
      </c>
      <c r="G93" s="58">
        <v>42795</v>
      </c>
      <c r="H93" s="58" t="s">
        <v>681</v>
      </c>
      <c r="I93" s="127" t="s">
        <v>682</v>
      </c>
      <c r="J93" s="58" t="s">
        <v>145</v>
      </c>
      <c r="K93" s="130" t="s">
        <v>207</v>
      </c>
      <c r="M93" s="58">
        <v>45125.713622685187</v>
      </c>
      <c r="N93" s="58">
        <v>45125.779039351852</v>
      </c>
      <c r="O93" s="132" t="s">
        <v>683</v>
      </c>
      <c r="P93" s="132" t="s">
        <v>418</v>
      </c>
      <c r="Q93" s="132" t="s">
        <v>684</v>
      </c>
      <c r="R93" s="133">
        <v>16</v>
      </c>
      <c r="S93" s="132" t="s">
        <v>150</v>
      </c>
      <c r="T93" s="132"/>
      <c r="U93" s="132" t="s">
        <v>99</v>
      </c>
      <c r="V93" s="132"/>
      <c r="W93" s="143"/>
      <c r="Y93" s="132"/>
      <c r="Z93" s="132"/>
      <c r="AA93" s="132"/>
      <c r="AB93" s="132"/>
      <c r="AC93" s="131" t="s">
        <v>685</v>
      </c>
      <c r="AD93" s="131" t="s">
        <v>153</v>
      </c>
      <c r="AE93" s="134" t="s">
        <v>176</v>
      </c>
      <c r="AF93" s="134" t="s">
        <v>686</v>
      </c>
      <c r="AG93" s="134" t="s">
        <v>156</v>
      </c>
      <c r="AH93" s="137" t="s">
        <v>89</v>
      </c>
      <c r="AI93" s="137" t="s">
        <v>194</v>
      </c>
      <c r="AJ93" s="137"/>
      <c r="AK93" s="137"/>
      <c r="AL93" s="138">
        <v>45152.777598842593</v>
      </c>
      <c r="AM93" s="139" t="s">
        <v>203</v>
      </c>
      <c r="AN93" s="71">
        <f t="shared" ca="1" si="4"/>
        <v>37</v>
      </c>
      <c r="AO93" s="140" t="str">
        <f t="shared" ca="1" si="3"/>
        <v>-</v>
      </c>
      <c r="AP93" s="140" t="str">
        <f t="shared" ca="1" si="5"/>
        <v>-</v>
      </c>
    </row>
    <row r="94" spans="1:42">
      <c r="A94" s="127">
        <f>SUBTOTAL(103,$I$5:I94)</f>
        <v>90</v>
      </c>
      <c r="B94" s="127" t="s">
        <v>687</v>
      </c>
      <c r="C94" s="128" t="s">
        <v>182</v>
      </c>
      <c r="D94" s="129" t="s">
        <v>688</v>
      </c>
      <c r="E94" s="58" t="s">
        <v>265</v>
      </c>
      <c r="F94" s="58" t="s">
        <v>34</v>
      </c>
      <c r="G94" s="58">
        <v>44651</v>
      </c>
      <c r="H94" s="58" t="s">
        <v>415</v>
      </c>
      <c r="I94" s="127" t="s">
        <v>689</v>
      </c>
      <c r="J94" s="58" t="s">
        <v>222</v>
      </c>
      <c r="K94" s="130" t="s">
        <v>207</v>
      </c>
      <c r="L94" s="58">
        <v>45016</v>
      </c>
      <c r="M94" s="58">
        <v>45125.714282407411</v>
      </c>
      <c r="N94" s="58">
        <v>45126.639675925922</v>
      </c>
      <c r="O94" s="132" t="s">
        <v>690</v>
      </c>
      <c r="P94" s="132" t="s">
        <v>148</v>
      </c>
      <c r="Q94" s="132" t="s">
        <v>691</v>
      </c>
      <c r="R94" s="133">
        <v>4527</v>
      </c>
      <c r="S94" s="132">
        <v>45145</v>
      </c>
      <c r="T94" s="132"/>
      <c r="U94" s="132" t="s">
        <v>99</v>
      </c>
      <c r="V94" s="132"/>
      <c r="W94" s="143"/>
      <c r="Y94" s="132"/>
      <c r="Z94" s="132"/>
      <c r="AA94" s="132"/>
      <c r="AB94" s="132"/>
      <c r="AC94" s="131" t="s">
        <v>692</v>
      </c>
      <c r="AD94" s="131" t="s">
        <v>165</v>
      </c>
      <c r="AE94" s="134" t="s">
        <v>227</v>
      </c>
      <c r="AF94" s="134" t="s">
        <v>247</v>
      </c>
      <c r="AG94" s="134" t="s">
        <v>281</v>
      </c>
      <c r="AH94" s="137" t="s">
        <v>89</v>
      </c>
      <c r="AI94" s="137" t="s">
        <v>230</v>
      </c>
      <c r="AJ94" s="137"/>
      <c r="AK94" s="137"/>
      <c r="AL94" s="138">
        <v>45145.82185537037</v>
      </c>
      <c r="AM94" s="139" t="s">
        <v>274</v>
      </c>
      <c r="AN94" s="71">
        <f t="shared" ca="1" si="4"/>
        <v>37</v>
      </c>
      <c r="AO94" s="140">
        <f t="shared" ca="1" si="3"/>
        <v>23</v>
      </c>
      <c r="AP94" s="140" t="str">
        <f t="shared" ca="1" si="5"/>
        <v>-</v>
      </c>
    </row>
    <row r="95" spans="1:42">
      <c r="A95" s="127">
        <f>SUBTOTAL(103,$I$5:I95)</f>
        <v>91</v>
      </c>
      <c r="B95" s="127" t="s">
        <v>693</v>
      </c>
      <c r="C95" s="128" t="s">
        <v>182</v>
      </c>
      <c r="D95" s="129" t="s">
        <v>688</v>
      </c>
      <c r="E95" s="58" t="s">
        <v>265</v>
      </c>
      <c r="F95" s="58" t="s">
        <v>34</v>
      </c>
      <c r="G95" s="58">
        <v>44592</v>
      </c>
      <c r="H95" s="58" t="s">
        <v>694</v>
      </c>
      <c r="I95" s="127" t="s">
        <v>695</v>
      </c>
      <c r="J95" s="58" t="s">
        <v>614</v>
      </c>
      <c r="K95" s="130" t="s">
        <v>207</v>
      </c>
      <c r="L95" s="58">
        <v>44957</v>
      </c>
      <c r="M95" s="58">
        <v>45125.715624999997</v>
      </c>
      <c r="N95" s="58">
        <v>45128.543749999997</v>
      </c>
      <c r="O95" s="132" t="s">
        <v>696</v>
      </c>
      <c r="P95" s="132" t="s">
        <v>148</v>
      </c>
      <c r="Q95" s="132" t="s">
        <v>697</v>
      </c>
      <c r="R95" s="133">
        <v>6813</v>
      </c>
      <c r="S95" s="132">
        <v>45145</v>
      </c>
      <c r="T95" s="132"/>
      <c r="U95" s="132" t="s">
        <v>99</v>
      </c>
      <c r="V95" s="132"/>
      <c r="W95" s="143"/>
      <c r="Y95" s="132"/>
      <c r="Z95" s="132"/>
      <c r="AA95" s="132"/>
      <c r="AB95" s="132"/>
      <c r="AC95" s="131" t="s">
        <v>698</v>
      </c>
      <c r="AD95" s="131" t="s">
        <v>165</v>
      </c>
      <c r="AE95" s="134" t="s">
        <v>227</v>
      </c>
      <c r="AF95" s="134" t="s">
        <v>247</v>
      </c>
      <c r="AG95" s="134" t="s">
        <v>281</v>
      </c>
      <c r="AH95" s="137" t="s">
        <v>89</v>
      </c>
      <c r="AI95" s="137" t="s">
        <v>230</v>
      </c>
      <c r="AJ95" s="137"/>
      <c r="AK95" s="137"/>
      <c r="AL95" s="138">
        <v>45145.822312916665</v>
      </c>
      <c r="AM95" s="139" t="s">
        <v>274</v>
      </c>
      <c r="AN95" s="71">
        <f t="shared" ca="1" si="4"/>
        <v>37</v>
      </c>
      <c r="AO95" s="140">
        <f t="shared" ca="1" si="3"/>
        <v>23</v>
      </c>
      <c r="AP95" s="140" t="str">
        <f t="shared" ca="1" si="5"/>
        <v>-</v>
      </c>
    </row>
    <row r="96" spans="1:42">
      <c r="A96" s="127">
        <f>SUBTOTAL(103,$I$5:I96)</f>
        <v>92</v>
      </c>
      <c r="B96" s="127" t="s">
        <v>699</v>
      </c>
      <c r="C96" s="128" t="s">
        <v>182</v>
      </c>
      <c r="D96" s="129" t="s">
        <v>688</v>
      </c>
      <c r="E96" s="58" t="s">
        <v>265</v>
      </c>
      <c r="F96" s="58" t="s">
        <v>34</v>
      </c>
      <c r="G96" s="58">
        <v>42244</v>
      </c>
      <c r="H96" s="58" t="s">
        <v>220</v>
      </c>
      <c r="I96" s="127" t="s">
        <v>700</v>
      </c>
      <c r="J96" s="58" t="s">
        <v>222</v>
      </c>
      <c r="K96" s="130" t="s">
        <v>223</v>
      </c>
      <c r="L96" s="58">
        <v>42609</v>
      </c>
      <c r="M96" s="58">
        <v>45125.716446759259</v>
      </c>
      <c r="N96" s="58">
        <v>45128.744363425925</v>
      </c>
      <c r="O96" s="132" t="s">
        <v>701</v>
      </c>
      <c r="P96" s="132" t="s">
        <v>148</v>
      </c>
      <c r="Q96" s="132" t="s">
        <v>702</v>
      </c>
      <c r="R96" s="133">
        <v>10657</v>
      </c>
      <c r="S96" s="132">
        <v>45145</v>
      </c>
      <c r="T96" s="132"/>
      <c r="U96" s="132" t="s">
        <v>99</v>
      </c>
      <c r="V96" s="132"/>
      <c r="W96" s="143"/>
      <c r="Y96" s="132"/>
      <c r="Z96" s="132"/>
      <c r="AA96" s="132"/>
      <c r="AB96" s="132"/>
      <c r="AC96" s="131" t="s">
        <v>703</v>
      </c>
      <c r="AD96" s="131" t="s">
        <v>165</v>
      </c>
      <c r="AE96" s="134" t="s">
        <v>227</v>
      </c>
      <c r="AF96" s="134" t="s">
        <v>247</v>
      </c>
      <c r="AG96" s="134" t="s">
        <v>281</v>
      </c>
      <c r="AH96" s="137" t="s">
        <v>89</v>
      </c>
      <c r="AI96" s="137" t="s">
        <v>230</v>
      </c>
      <c r="AJ96" s="137"/>
      <c r="AK96" s="137"/>
      <c r="AL96" s="138">
        <v>45145.822670879628</v>
      </c>
      <c r="AM96" s="139" t="s">
        <v>274</v>
      </c>
      <c r="AN96" s="71">
        <f t="shared" ca="1" si="4"/>
        <v>37</v>
      </c>
      <c r="AO96" s="140">
        <f t="shared" ca="1" si="3"/>
        <v>23</v>
      </c>
      <c r="AP96" s="140" t="str">
        <f t="shared" ca="1" si="5"/>
        <v>-</v>
      </c>
    </row>
    <row r="97" spans="1:42">
      <c r="A97" s="127">
        <f>SUBTOTAL(103,$I$5:I97)</f>
        <v>93</v>
      </c>
      <c r="B97" s="127" t="s">
        <v>704</v>
      </c>
      <c r="C97" s="128" t="s">
        <v>182</v>
      </c>
      <c r="D97" s="129" t="s">
        <v>688</v>
      </c>
      <c r="E97" s="58" t="s">
        <v>265</v>
      </c>
      <c r="F97" s="58" t="s">
        <v>34</v>
      </c>
      <c r="G97" s="58">
        <v>41907</v>
      </c>
      <c r="H97" s="58" t="s">
        <v>705</v>
      </c>
      <c r="I97" s="127" t="s">
        <v>706</v>
      </c>
      <c r="J97" s="58" t="s">
        <v>145</v>
      </c>
      <c r="K97" s="130" t="s">
        <v>207</v>
      </c>
      <c r="M97" s="58">
        <v>45125.717418981483</v>
      </c>
      <c r="N97" s="58">
        <v>45128.581296296295</v>
      </c>
      <c r="O97" s="132" t="s">
        <v>707</v>
      </c>
      <c r="P97" s="132" t="s">
        <v>148</v>
      </c>
      <c r="Q97" s="132" t="s">
        <v>708</v>
      </c>
      <c r="R97" s="133">
        <v>3142</v>
      </c>
      <c r="S97" s="132">
        <v>45145</v>
      </c>
      <c r="T97" s="132"/>
      <c r="U97" s="132" t="s">
        <v>99</v>
      </c>
      <c r="V97" s="132"/>
      <c r="W97" s="143"/>
      <c r="Y97" s="132"/>
      <c r="Z97" s="132"/>
      <c r="AA97" s="132"/>
      <c r="AB97" s="132"/>
      <c r="AC97" s="131" t="s">
        <v>709</v>
      </c>
      <c r="AD97" s="131" t="s">
        <v>165</v>
      </c>
      <c r="AE97" s="134" t="s">
        <v>227</v>
      </c>
      <c r="AF97" s="134" t="s">
        <v>247</v>
      </c>
      <c r="AG97" s="134" t="s">
        <v>281</v>
      </c>
      <c r="AH97" s="137" t="s">
        <v>89</v>
      </c>
      <c r="AI97" s="137" t="s">
        <v>230</v>
      </c>
      <c r="AJ97" s="137"/>
      <c r="AK97" s="137"/>
      <c r="AL97" s="138">
        <v>45145.823052870372</v>
      </c>
      <c r="AM97" s="139" t="s">
        <v>274</v>
      </c>
      <c r="AN97" s="71">
        <f t="shared" ca="1" si="4"/>
        <v>37</v>
      </c>
      <c r="AO97" s="140">
        <f t="shared" ca="1" si="3"/>
        <v>23</v>
      </c>
      <c r="AP97" s="140" t="str">
        <f t="shared" ca="1" si="5"/>
        <v>-</v>
      </c>
    </row>
    <row r="98" spans="1:42">
      <c r="A98" s="127">
        <f>SUBTOTAL(103,$I$5:I98)</f>
        <v>94</v>
      </c>
      <c r="B98" s="127" t="s">
        <v>710</v>
      </c>
      <c r="C98" s="128" t="s">
        <v>167</v>
      </c>
      <c r="D98" s="129" t="s">
        <v>675</v>
      </c>
      <c r="E98" s="58" t="s">
        <v>320</v>
      </c>
      <c r="F98" s="58" t="s">
        <v>35</v>
      </c>
      <c r="G98" s="58">
        <v>43038</v>
      </c>
      <c r="H98" s="58" t="s">
        <v>338</v>
      </c>
      <c r="I98" s="127" t="s">
        <v>711</v>
      </c>
      <c r="J98" s="58" t="s">
        <v>222</v>
      </c>
      <c r="K98" s="130" t="s">
        <v>146</v>
      </c>
      <c r="L98" s="58">
        <v>43403</v>
      </c>
      <c r="M98" s="58">
        <v>45133.72315972222</v>
      </c>
      <c r="N98" s="58">
        <v>45133.76189814815</v>
      </c>
      <c r="O98" s="132" t="s">
        <v>712</v>
      </c>
      <c r="P98" s="132" t="s">
        <v>148</v>
      </c>
      <c r="Q98" s="132" t="s">
        <v>517</v>
      </c>
      <c r="R98" s="133">
        <v>2297</v>
      </c>
      <c r="S98" s="132">
        <v>45135</v>
      </c>
      <c r="T98" s="132"/>
      <c r="U98" s="132" t="s">
        <v>99</v>
      </c>
      <c r="V98" s="132"/>
      <c r="W98" s="143"/>
      <c r="Y98" s="132"/>
      <c r="Z98" s="132"/>
      <c r="AA98" s="132"/>
      <c r="AB98" s="132"/>
      <c r="AC98" s="131" t="s">
        <v>713</v>
      </c>
      <c r="AD98" s="131" t="s">
        <v>158</v>
      </c>
      <c r="AE98" s="134" t="s">
        <v>227</v>
      </c>
      <c r="AF98" s="134" t="s">
        <v>247</v>
      </c>
      <c r="AG98" s="134" t="s">
        <v>262</v>
      </c>
      <c r="AH98" s="137" t="s">
        <v>89</v>
      </c>
      <c r="AI98" s="137" t="s">
        <v>230</v>
      </c>
      <c r="AJ98" s="137"/>
      <c r="AK98" s="137"/>
      <c r="AL98" s="138">
        <v>45138.751396284722</v>
      </c>
      <c r="AM98" s="139" t="s">
        <v>274</v>
      </c>
      <c r="AN98" s="71">
        <f t="shared" ca="1" si="4"/>
        <v>31</v>
      </c>
      <c r="AO98" s="140">
        <f t="shared" ca="1" si="3"/>
        <v>29</v>
      </c>
      <c r="AP98" s="140" t="str">
        <f t="shared" ca="1" si="5"/>
        <v>-</v>
      </c>
    </row>
    <row r="99" spans="1:42">
      <c r="A99" s="127">
        <f>SUBTOTAL(103,$I$5:I99)</f>
        <v>95</v>
      </c>
      <c r="B99" s="127" t="s">
        <v>714</v>
      </c>
      <c r="C99" s="128" t="s">
        <v>141</v>
      </c>
      <c r="D99" s="129" t="s">
        <v>142</v>
      </c>
      <c r="E99" s="58"/>
      <c r="F99" s="58" t="s">
        <v>35</v>
      </c>
      <c r="G99" s="58">
        <v>43617</v>
      </c>
      <c r="H99" s="58" t="s">
        <v>415</v>
      </c>
      <c r="I99" s="127" t="s">
        <v>715</v>
      </c>
      <c r="J99" s="58" t="s">
        <v>222</v>
      </c>
      <c r="K99" s="130" t="s">
        <v>207</v>
      </c>
      <c r="L99" s="58">
        <v>43983</v>
      </c>
      <c r="M99" s="58">
        <v>45128.45753472222</v>
      </c>
      <c r="N99" s="58">
        <v>45128.462312129632</v>
      </c>
      <c r="O99" s="132" t="s">
        <v>716</v>
      </c>
      <c r="P99" s="132" t="s">
        <v>148</v>
      </c>
      <c r="Q99" s="132" t="s">
        <v>717</v>
      </c>
      <c r="R99" s="133">
        <v>1472</v>
      </c>
      <c r="S99" s="132" t="s">
        <v>150</v>
      </c>
      <c r="T99" s="132"/>
      <c r="U99" s="132"/>
      <c r="V99" s="132"/>
      <c r="W99" s="143"/>
      <c r="Y99" s="132"/>
      <c r="Z99" s="132"/>
      <c r="AA99" s="132"/>
      <c r="AB99" s="132"/>
      <c r="AC99" s="131" t="s">
        <v>718</v>
      </c>
      <c r="AD99" s="131" t="s">
        <v>180</v>
      </c>
      <c r="AE99" s="134" t="s">
        <v>366</v>
      </c>
      <c r="AF99" s="134"/>
      <c r="AG99" s="134" t="s">
        <v>156</v>
      </c>
      <c r="AH99" s="137" t="s">
        <v>89</v>
      </c>
      <c r="AI99" s="137"/>
      <c r="AJ99" s="137"/>
      <c r="AK99" s="137"/>
      <c r="AL99" s="138">
        <v>45128.464951307869</v>
      </c>
      <c r="AM99" s="139" t="s">
        <v>180</v>
      </c>
      <c r="AN99" s="71">
        <f t="shared" ca="1" si="4"/>
        <v>34</v>
      </c>
      <c r="AO99" s="140" t="str">
        <f t="shared" ca="1" si="3"/>
        <v>-</v>
      </c>
      <c r="AP99" s="140" t="str">
        <f t="shared" ca="1" si="5"/>
        <v>-</v>
      </c>
    </row>
    <row r="100" spans="1:42">
      <c r="A100" s="127">
        <f>SUBTOTAL(103,$I$5:I100)</f>
        <v>96</v>
      </c>
      <c r="B100" s="127" t="s">
        <v>719</v>
      </c>
      <c r="C100" s="128" t="s">
        <v>167</v>
      </c>
      <c r="D100" s="129" t="s">
        <v>720</v>
      </c>
      <c r="E100" s="58"/>
      <c r="F100" s="58" t="s">
        <v>34</v>
      </c>
      <c r="G100" s="58">
        <v>44918</v>
      </c>
      <c r="H100" s="58" t="s">
        <v>721</v>
      </c>
      <c r="I100" s="127" t="s">
        <v>722</v>
      </c>
      <c r="J100" s="58" t="s">
        <v>222</v>
      </c>
      <c r="K100" s="130" t="s">
        <v>723</v>
      </c>
      <c r="L100" s="58">
        <v>45283</v>
      </c>
      <c r="M100" s="58">
        <v>45128.74591435185</v>
      </c>
      <c r="N100" s="58">
        <v>45132.541875000003</v>
      </c>
      <c r="O100" s="132" t="s">
        <v>724</v>
      </c>
      <c r="P100" s="132" t="s">
        <v>148</v>
      </c>
      <c r="Q100" s="132" t="s">
        <v>725</v>
      </c>
      <c r="R100" s="133"/>
      <c r="S100" s="132" t="s">
        <v>191</v>
      </c>
      <c r="T100" s="132"/>
      <c r="U100" s="132"/>
      <c r="V100" s="132"/>
      <c r="W100" s="143"/>
      <c r="Y100" s="132"/>
      <c r="Z100" s="132"/>
      <c r="AA100" s="132"/>
      <c r="AB100" s="132"/>
      <c r="AC100" s="131"/>
      <c r="AD100" s="131" t="s">
        <v>407</v>
      </c>
      <c r="AE100" s="134" t="s">
        <v>176</v>
      </c>
      <c r="AF100" s="134" t="s">
        <v>668</v>
      </c>
      <c r="AG100" s="134" t="s">
        <v>178</v>
      </c>
      <c r="AH100" s="137" t="s">
        <v>89</v>
      </c>
      <c r="AI100" s="137" t="s">
        <v>194</v>
      </c>
      <c r="AJ100" s="137"/>
      <c r="AK100" s="137"/>
      <c r="AL100" s="138">
        <v>45156.446603356482</v>
      </c>
      <c r="AM100" s="139" t="s">
        <v>158</v>
      </c>
      <c r="AN100" s="71">
        <f t="shared" ca="1" si="4"/>
        <v>34</v>
      </c>
      <c r="AO100" s="140" t="str">
        <f t="shared" ca="1" si="3"/>
        <v>-</v>
      </c>
      <c r="AP100" s="140" t="str">
        <f t="shared" ca="1" si="5"/>
        <v>-</v>
      </c>
    </row>
    <row r="101" spans="1:42">
      <c r="A101" s="127">
        <f>SUBTOTAL(103,$I$5:I101)</f>
        <v>97</v>
      </c>
      <c r="B101" s="127" t="s">
        <v>726</v>
      </c>
      <c r="C101" s="128" t="s">
        <v>182</v>
      </c>
      <c r="D101" s="129" t="s">
        <v>183</v>
      </c>
      <c r="E101" s="58" t="s">
        <v>169</v>
      </c>
      <c r="F101" s="58" t="s">
        <v>34</v>
      </c>
      <c r="G101" s="58">
        <v>43825</v>
      </c>
      <c r="H101" s="58" t="s">
        <v>257</v>
      </c>
      <c r="I101" s="127" t="s">
        <v>727</v>
      </c>
      <c r="J101" s="58" t="s">
        <v>145</v>
      </c>
      <c r="K101" s="130" t="s">
        <v>223</v>
      </c>
      <c r="L101" s="58">
        <v>44191</v>
      </c>
      <c r="M101" s="58">
        <v>45131.650717592594</v>
      </c>
      <c r="N101" s="58">
        <v>45132.532118055555</v>
      </c>
      <c r="O101" s="132" t="s">
        <v>728</v>
      </c>
      <c r="P101" s="132" t="s">
        <v>418</v>
      </c>
      <c r="Q101" s="132" t="s">
        <v>684</v>
      </c>
      <c r="R101" s="133"/>
      <c r="S101" s="132" t="s">
        <v>150</v>
      </c>
      <c r="T101" s="132"/>
      <c r="U101" s="132" t="s">
        <v>99</v>
      </c>
      <c r="V101" s="132"/>
      <c r="W101" s="143"/>
      <c r="Y101" s="132"/>
      <c r="Z101" s="132"/>
      <c r="AA101" s="132"/>
      <c r="AB101" s="132"/>
      <c r="AC101" s="131" t="s">
        <v>729</v>
      </c>
      <c r="AD101" s="131" t="s">
        <v>175</v>
      </c>
      <c r="AE101" s="134" t="s">
        <v>176</v>
      </c>
      <c r="AF101" s="134"/>
      <c r="AG101" s="134" t="s">
        <v>178</v>
      </c>
      <c r="AH101" s="137" t="s">
        <v>89</v>
      </c>
      <c r="AI101" s="137" t="s">
        <v>287</v>
      </c>
      <c r="AJ101" s="137"/>
      <c r="AK101" s="137"/>
      <c r="AL101" s="138">
        <v>45152.782845891204</v>
      </c>
      <c r="AM101" s="139" t="s">
        <v>203</v>
      </c>
      <c r="AN101" s="71">
        <f t="shared" ca="1" si="4"/>
        <v>33</v>
      </c>
      <c r="AO101" s="140" t="str">
        <f t="shared" ca="1" si="3"/>
        <v>-</v>
      </c>
      <c r="AP101" s="140" t="str">
        <f t="shared" ca="1" si="5"/>
        <v>-</v>
      </c>
    </row>
    <row r="102" spans="1:42">
      <c r="A102" s="127">
        <f>SUBTOTAL(103,$I$5:I102)</f>
        <v>98</v>
      </c>
      <c r="B102" s="127" t="s">
        <v>730</v>
      </c>
      <c r="C102" s="128" t="s">
        <v>182</v>
      </c>
      <c r="D102" s="129" t="s">
        <v>183</v>
      </c>
      <c r="E102" s="58" t="s">
        <v>169</v>
      </c>
      <c r="F102" s="58" t="s">
        <v>34</v>
      </c>
      <c r="G102" s="58">
        <v>43466</v>
      </c>
      <c r="H102" s="58" t="s">
        <v>220</v>
      </c>
      <c r="I102" s="127" t="s">
        <v>731</v>
      </c>
      <c r="J102" s="58" t="s">
        <v>222</v>
      </c>
      <c r="K102" s="130" t="s">
        <v>223</v>
      </c>
      <c r="L102" s="58">
        <v>43831</v>
      </c>
      <c r="M102" s="58">
        <v>45131.652037037034</v>
      </c>
      <c r="N102" s="58">
        <v>45133.765555555554</v>
      </c>
      <c r="O102" s="132" t="s">
        <v>732</v>
      </c>
      <c r="P102" s="132" t="s">
        <v>148</v>
      </c>
      <c r="Q102" s="132" t="s">
        <v>149</v>
      </c>
      <c r="R102" s="133">
        <v>2076</v>
      </c>
      <c r="S102" s="132">
        <v>45152</v>
      </c>
      <c r="T102" s="132"/>
      <c r="U102" s="132" t="s">
        <v>99</v>
      </c>
      <c r="V102" s="132"/>
      <c r="W102" s="143"/>
      <c r="Y102" s="132"/>
      <c r="Z102" s="132"/>
      <c r="AA102" s="132"/>
      <c r="AB102" s="132"/>
      <c r="AC102" s="131" t="s">
        <v>733</v>
      </c>
      <c r="AD102" s="131" t="s">
        <v>175</v>
      </c>
      <c r="AE102" s="134" t="s">
        <v>227</v>
      </c>
      <c r="AF102" s="134" t="s">
        <v>228</v>
      </c>
      <c r="AG102" s="134" t="s">
        <v>229</v>
      </c>
      <c r="AH102" s="137" t="s">
        <v>89</v>
      </c>
      <c r="AI102" s="137" t="s">
        <v>287</v>
      </c>
      <c r="AJ102" s="137"/>
      <c r="AK102" s="137"/>
      <c r="AL102" s="138">
        <v>45148.707086817129</v>
      </c>
      <c r="AM102" s="139" t="s">
        <v>203</v>
      </c>
      <c r="AN102" s="71">
        <f t="shared" ca="1" si="4"/>
        <v>33</v>
      </c>
      <c r="AO102" s="140">
        <f t="shared" ca="1" si="3"/>
        <v>18</v>
      </c>
      <c r="AP102" s="140" t="str">
        <f t="shared" ca="1" si="5"/>
        <v>-</v>
      </c>
    </row>
    <row r="103" spans="1:42">
      <c r="A103" s="127">
        <f>SUBTOTAL(103,$I$5:I103)</f>
        <v>99</v>
      </c>
      <c r="B103" s="127" t="s">
        <v>734</v>
      </c>
      <c r="C103" s="128" t="s">
        <v>182</v>
      </c>
      <c r="D103" s="129" t="s">
        <v>735</v>
      </c>
      <c r="E103" s="58"/>
      <c r="F103" s="58" t="s">
        <v>34</v>
      </c>
      <c r="G103" s="58">
        <v>42593</v>
      </c>
      <c r="H103" s="58" t="s">
        <v>321</v>
      </c>
      <c r="I103" s="127" t="s">
        <v>736</v>
      </c>
      <c r="J103" s="58" t="s">
        <v>222</v>
      </c>
      <c r="K103" s="130" t="s">
        <v>323</v>
      </c>
      <c r="M103" s="58">
        <v>45117.496076388888</v>
      </c>
      <c r="N103" s="58">
        <v>45118.473437499997</v>
      </c>
      <c r="O103" s="132" t="s">
        <v>737</v>
      </c>
      <c r="P103" s="132" t="s">
        <v>148</v>
      </c>
      <c r="Q103" s="132" t="s">
        <v>738</v>
      </c>
      <c r="R103" s="133">
        <v>1868</v>
      </c>
      <c r="S103" s="132">
        <v>45126</v>
      </c>
      <c r="T103" s="132"/>
      <c r="U103" s="132"/>
      <c r="V103" s="132"/>
      <c r="W103" s="143"/>
      <c r="Y103" s="132"/>
      <c r="Z103" s="132"/>
      <c r="AA103" s="132"/>
      <c r="AB103" s="132"/>
      <c r="AC103" s="131" t="s">
        <v>739</v>
      </c>
      <c r="AD103" s="131" t="s">
        <v>153</v>
      </c>
      <c r="AE103" s="134" t="s">
        <v>227</v>
      </c>
      <c r="AF103" s="134" t="s">
        <v>247</v>
      </c>
      <c r="AG103" s="134" t="s">
        <v>468</v>
      </c>
      <c r="AH103" s="137" t="s">
        <v>89</v>
      </c>
      <c r="AI103" s="137" t="s">
        <v>230</v>
      </c>
      <c r="AJ103" s="137"/>
      <c r="AK103" s="137"/>
      <c r="AL103" s="138">
        <v>45126.831044189814</v>
      </c>
      <c r="AM103" s="139" t="s">
        <v>274</v>
      </c>
      <c r="AN103" s="71">
        <f t="shared" ca="1" si="4"/>
        <v>43</v>
      </c>
      <c r="AO103" s="140">
        <f t="shared" ca="1" si="3"/>
        <v>36</v>
      </c>
      <c r="AP103" s="140" t="str">
        <f t="shared" ca="1" si="5"/>
        <v>-</v>
      </c>
    </row>
    <row r="104" spans="1:42">
      <c r="A104" s="127">
        <f>SUBTOTAL(103,$I$5:I104)</f>
        <v>100</v>
      </c>
      <c r="B104" s="127" t="s">
        <v>740</v>
      </c>
      <c r="C104" s="128" t="s">
        <v>182</v>
      </c>
      <c r="D104" s="129" t="s">
        <v>741</v>
      </c>
      <c r="E104" s="58" t="s">
        <v>320</v>
      </c>
      <c r="F104" s="58" t="s">
        <v>35</v>
      </c>
      <c r="G104" s="58">
        <v>42676</v>
      </c>
      <c r="H104" s="58" t="s">
        <v>234</v>
      </c>
      <c r="I104" s="127" t="s">
        <v>742</v>
      </c>
      <c r="J104" s="58" t="s">
        <v>222</v>
      </c>
      <c r="K104" s="130" t="s">
        <v>207</v>
      </c>
      <c r="L104" s="58">
        <v>43040</v>
      </c>
      <c r="M104" s="58">
        <v>45133.482546296298</v>
      </c>
      <c r="N104" s="58">
        <v>45133.639837962961</v>
      </c>
      <c r="O104" s="132" t="s">
        <v>743</v>
      </c>
      <c r="P104" s="132" t="s">
        <v>148</v>
      </c>
      <c r="Q104" s="132" t="s">
        <v>744</v>
      </c>
      <c r="R104" s="133">
        <v>8920</v>
      </c>
      <c r="S104" s="132">
        <v>45135</v>
      </c>
      <c r="T104" s="132"/>
      <c r="U104" s="132"/>
      <c r="V104" s="132"/>
      <c r="W104" s="143"/>
      <c r="Y104" s="132"/>
      <c r="Z104" s="132"/>
      <c r="AA104" s="132"/>
      <c r="AB104" s="132"/>
      <c r="AC104" s="131" t="s">
        <v>745</v>
      </c>
      <c r="AD104" s="131" t="s">
        <v>158</v>
      </c>
      <c r="AE104" s="134" t="s">
        <v>227</v>
      </c>
      <c r="AF104" s="134" t="s">
        <v>247</v>
      </c>
      <c r="AG104" s="134" t="s">
        <v>262</v>
      </c>
      <c r="AH104" s="137" t="s">
        <v>89</v>
      </c>
      <c r="AI104" s="137" t="s">
        <v>230</v>
      </c>
      <c r="AJ104" s="137"/>
      <c r="AK104" s="137"/>
      <c r="AL104" s="138">
        <v>45138.750664236111</v>
      </c>
      <c r="AM104" s="139" t="s">
        <v>274</v>
      </c>
      <c r="AN104" s="71">
        <f t="shared" ca="1" si="4"/>
        <v>31</v>
      </c>
      <c r="AO104" s="140">
        <f t="shared" ca="1" si="3"/>
        <v>29</v>
      </c>
      <c r="AP104" s="140" t="str">
        <f t="shared" ca="1" si="5"/>
        <v>-</v>
      </c>
    </row>
    <row r="105" spans="1:42">
      <c r="A105" s="127">
        <f>SUBTOTAL(103,$I$5:I105)</f>
        <v>101</v>
      </c>
      <c r="B105" s="127" t="s">
        <v>746</v>
      </c>
      <c r="C105" s="128" t="s">
        <v>182</v>
      </c>
      <c r="D105" s="129" t="s">
        <v>741</v>
      </c>
      <c r="E105" s="58" t="s">
        <v>320</v>
      </c>
      <c r="F105" s="58" t="s">
        <v>35</v>
      </c>
      <c r="G105" s="58">
        <v>42676</v>
      </c>
      <c r="H105" s="58" t="s">
        <v>681</v>
      </c>
      <c r="I105" s="127" t="s">
        <v>747</v>
      </c>
      <c r="J105" s="58" t="s">
        <v>145</v>
      </c>
      <c r="K105" s="130" t="s">
        <v>207</v>
      </c>
      <c r="L105" s="58">
        <v>43040</v>
      </c>
      <c r="M105" s="58">
        <v>45133.482349537036</v>
      </c>
      <c r="N105" s="58">
        <v>45133.549629629626</v>
      </c>
      <c r="O105" s="132" t="s">
        <v>748</v>
      </c>
      <c r="P105" s="132" t="s">
        <v>148</v>
      </c>
      <c r="Q105" s="132" t="s">
        <v>744</v>
      </c>
      <c r="R105" s="133">
        <v>10515</v>
      </c>
      <c r="S105" s="132">
        <v>45135</v>
      </c>
      <c r="T105" s="132"/>
      <c r="U105" s="132"/>
      <c r="V105" s="132"/>
      <c r="W105" s="143"/>
      <c r="Y105" s="132"/>
      <c r="Z105" s="132"/>
      <c r="AA105" s="132"/>
      <c r="AB105" s="132"/>
      <c r="AC105" s="131" t="s">
        <v>749</v>
      </c>
      <c r="AD105" s="131" t="s">
        <v>158</v>
      </c>
      <c r="AE105" s="134" t="s">
        <v>227</v>
      </c>
      <c r="AF105" s="134" t="s">
        <v>247</v>
      </c>
      <c r="AG105" s="134" t="s">
        <v>262</v>
      </c>
      <c r="AH105" s="137" t="s">
        <v>89</v>
      </c>
      <c r="AI105" s="137" t="s">
        <v>230</v>
      </c>
      <c r="AJ105" s="137"/>
      <c r="AK105" s="137"/>
      <c r="AL105" s="138">
        <v>45138.750433437497</v>
      </c>
      <c r="AM105" s="139" t="s">
        <v>274</v>
      </c>
      <c r="AN105" s="71">
        <f t="shared" ca="1" si="4"/>
        <v>31</v>
      </c>
      <c r="AO105" s="140">
        <f t="shared" ca="1" si="3"/>
        <v>29</v>
      </c>
      <c r="AP105" s="140" t="str">
        <f t="shared" ca="1" si="5"/>
        <v>-</v>
      </c>
    </row>
    <row r="106" spans="1:42">
      <c r="A106" s="127">
        <f>SUBTOTAL(103,$I$5:I106)</f>
        <v>102</v>
      </c>
      <c r="B106" s="127" t="s">
        <v>750</v>
      </c>
      <c r="C106" s="128" t="s">
        <v>141</v>
      </c>
      <c r="D106" s="129" t="s">
        <v>142</v>
      </c>
      <c r="E106" s="58"/>
      <c r="F106" s="58" t="s">
        <v>34</v>
      </c>
      <c r="G106" s="58">
        <v>41689</v>
      </c>
      <c r="H106" s="58" t="s">
        <v>751</v>
      </c>
      <c r="I106" s="127" t="s">
        <v>752</v>
      </c>
      <c r="J106" s="58" t="s">
        <v>145</v>
      </c>
      <c r="K106" s="130" t="s">
        <v>753</v>
      </c>
      <c r="L106" s="58">
        <v>42054</v>
      </c>
      <c r="M106" s="58">
        <v>45133</v>
      </c>
      <c r="N106" s="58">
        <v>45133</v>
      </c>
      <c r="O106" s="132"/>
      <c r="P106" s="132" t="s">
        <v>418</v>
      </c>
      <c r="Q106" s="132" t="s">
        <v>684</v>
      </c>
      <c r="R106" s="133"/>
      <c r="S106" s="132" t="s">
        <v>150</v>
      </c>
      <c r="T106" s="132"/>
      <c r="U106" s="132" t="s">
        <v>99</v>
      </c>
      <c r="V106" s="132"/>
      <c r="W106" s="143"/>
      <c r="Y106" s="132"/>
      <c r="Z106" s="132"/>
      <c r="AA106" s="132"/>
      <c r="AB106" s="132"/>
      <c r="AC106" s="131" t="s">
        <v>754</v>
      </c>
      <c r="AD106" s="131" t="s">
        <v>175</v>
      </c>
      <c r="AE106" s="134" t="s">
        <v>755</v>
      </c>
      <c r="AF106" s="134"/>
      <c r="AG106" s="134" t="s">
        <v>156</v>
      </c>
      <c r="AH106" s="137" t="s">
        <v>756</v>
      </c>
      <c r="AI106" s="137" t="s">
        <v>287</v>
      </c>
      <c r="AJ106" s="137" t="s">
        <v>94</v>
      </c>
      <c r="AK106" s="137"/>
      <c r="AL106" s="138">
        <v>45167.510797905095</v>
      </c>
      <c r="AM106" s="139" t="s">
        <v>203</v>
      </c>
      <c r="AN106" s="71">
        <f t="shared" ca="1" si="4"/>
        <v>31</v>
      </c>
      <c r="AO106" s="140" t="str">
        <f t="shared" ca="1" si="3"/>
        <v>-</v>
      </c>
      <c r="AP106" s="140" t="str">
        <f t="shared" ca="1" si="5"/>
        <v>-</v>
      </c>
    </row>
    <row r="107" spans="1:42">
      <c r="A107" s="127">
        <f>SUBTOTAL(103,$I$5:I107)</f>
        <v>103</v>
      </c>
      <c r="B107" s="127" t="s">
        <v>757</v>
      </c>
      <c r="C107" s="128" t="s">
        <v>182</v>
      </c>
      <c r="D107" s="129" t="s">
        <v>758</v>
      </c>
      <c r="E107" s="58"/>
      <c r="F107" s="58" t="s">
        <v>34</v>
      </c>
      <c r="G107" s="58">
        <v>43393</v>
      </c>
      <c r="H107" s="58" t="s">
        <v>759</v>
      </c>
      <c r="I107" s="127" t="s">
        <v>760</v>
      </c>
      <c r="J107" s="58" t="s">
        <v>614</v>
      </c>
      <c r="K107" s="130" t="s">
        <v>207</v>
      </c>
      <c r="L107" s="58">
        <v>43758</v>
      </c>
      <c r="M107" s="58">
        <v>45035.726412037038</v>
      </c>
      <c r="N107" s="58">
        <v>45041.701342592591</v>
      </c>
      <c r="O107" s="131" t="s">
        <v>761</v>
      </c>
      <c r="P107" s="132" t="s">
        <v>148</v>
      </c>
      <c r="Q107" s="132" t="s">
        <v>762</v>
      </c>
      <c r="R107" s="133">
        <v>9371</v>
      </c>
      <c r="S107" s="132">
        <v>45043</v>
      </c>
      <c r="T107" s="132"/>
      <c r="U107" s="132"/>
      <c r="V107" s="132"/>
      <c r="W107" s="132"/>
      <c r="Y107" s="132"/>
      <c r="Z107" s="132"/>
      <c r="AA107" s="132"/>
      <c r="AB107" s="132"/>
      <c r="AC107" s="131" t="s">
        <v>763</v>
      </c>
      <c r="AD107" s="131" t="s">
        <v>153</v>
      </c>
      <c r="AE107" s="134" t="s">
        <v>227</v>
      </c>
      <c r="AF107" s="134" t="s">
        <v>247</v>
      </c>
      <c r="AG107" s="134" t="s">
        <v>262</v>
      </c>
      <c r="AH107" s="137" t="s">
        <v>89</v>
      </c>
      <c r="AI107" s="137" t="s">
        <v>230</v>
      </c>
      <c r="AJ107" s="137"/>
      <c r="AK107" s="137"/>
      <c r="AL107" s="138">
        <v>45075.53267709491</v>
      </c>
      <c r="AM107" s="139" t="s">
        <v>158</v>
      </c>
      <c r="AN107" s="71">
        <f t="shared" ca="1" si="4"/>
        <v>101</v>
      </c>
      <c r="AO107" s="140">
        <f t="shared" ca="1" si="3"/>
        <v>95</v>
      </c>
      <c r="AP107" s="140" t="str">
        <f t="shared" ca="1" si="5"/>
        <v>-</v>
      </c>
    </row>
    <row r="108" spans="1:42">
      <c r="A108" s="127">
        <f>SUBTOTAL(103,$I$5:I108)</f>
        <v>104</v>
      </c>
      <c r="B108" s="127" t="s">
        <v>764</v>
      </c>
      <c r="C108" s="128" t="s">
        <v>182</v>
      </c>
      <c r="D108" s="129" t="s">
        <v>414</v>
      </c>
      <c r="E108" s="58" t="s">
        <v>265</v>
      </c>
      <c r="F108" s="58" t="s">
        <v>34</v>
      </c>
      <c r="G108" s="58">
        <v>42830</v>
      </c>
      <c r="H108" s="58" t="s">
        <v>694</v>
      </c>
      <c r="I108" s="127" t="s">
        <v>765</v>
      </c>
      <c r="J108" s="58" t="s">
        <v>614</v>
      </c>
      <c r="K108" s="130" t="s">
        <v>207</v>
      </c>
      <c r="L108" s="58">
        <v>43195</v>
      </c>
      <c r="M108" s="58">
        <v>45069.586261574077</v>
      </c>
      <c r="N108" s="58">
        <v>45070.773182870369</v>
      </c>
      <c r="O108" s="131" t="s">
        <v>766</v>
      </c>
      <c r="P108" s="132" t="s">
        <v>148</v>
      </c>
      <c r="Q108" s="132" t="s">
        <v>767</v>
      </c>
      <c r="R108" s="133">
        <v>7203</v>
      </c>
      <c r="S108" s="132">
        <v>45082</v>
      </c>
      <c r="T108" s="132"/>
      <c r="U108" s="132"/>
      <c r="V108" s="132"/>
      <c r="W108" s="132"/>
      <c r="Y108" s="132"/>
      <c r="Z108" s="132"/>
      <c r="AA108" s="132"/>
      <c r="AB108" s="132"/>
      <c r="AC108" s="131" t="s">
        <v>768</v>
      </c>
      <c r="AD108" s="131" t="s">
        <v>175</v>
      </c>
      <c r="AE108" s="134" t="s">
        <v>227</v>
      </c>
      <c r="AF108" s="134" t="s">
        <v>247</v>
      </c>
      <c r="AG108" s="134" t="s">
        <v>229</v>
      </c>
      <c r="AH108" s="137" t="s">
        <v>89</v>
      </c>
      <c r="AI108" s="137" t="s">
        <v>230</v>
      </c>
      <c r="AJ108" s="137"/>
      <c r="AK108" s="137"/>
      <c r="AL108" s="138">
        <v>45083.551294942132</v>
      </c>
      <c r="AM108" s="139" t="s">
        <v>254</v>
      </c>
      <c r="AN108" s="71">
        <f t="shared" ca="1" si="4"/>
        <v>77</v>
      </c>
      <c r="AO108" s="140">
        <f t="shared" ca="1" si="3"/>
        <v>68</v>
      </c>
      <c r="AP108" s="140" t="str">
        <f t="shared" ca="1" si="5"/>
        <v>-</v>
      </c>
    </row>
    <row r="109" spans="1:42">
      <c r="A109" s="127">
        <f>SUBTOTAL(103,$I$5:I109)</f>
        <v>105</v>
      </c>
      <c r="B109" s="127" t="s">
        <v>769</v>
      </c>
      <c r="C109" s="128" t="s">
        <v>182</v>
      </c>
      <c r="D109" s="129" t="s">
        <v>414</v>
      </c>
      <c r="E109" s="58" t="s">
        <v>265</v>
      </c>
      <c r="F109" s="58" t="s">
        <v>34</v>
      </c>
      <c r="G109" s="58">
        <v>42805</v>
      </c>
      <c r="H109" s="58" t="s">
        <v>694</v>
      </c>
      <c r="I109" s="127" t="s">
        <v>770</v>
      </c>
      <c r="J109" s="58" t="s">
        <v>614</v>
      </c>
      <c r="K109" s="130" t="s">
        <v>207</v>
      </c>
      <c r="L109" s="58">
        <v>43170</v>
      </c>
      <c r="M109" s="58">
        <v>45069.58693287037</v>
      </c>
      <c r="N109" s="58">
        <v>45071.507256944446</v>
      </c>
      <c r="O109" s="131" t="s">
        <v>771</v>
      </c>
      <c r="P109" s="132" t="s">
        <v>148</v>
      </c>
      <c r="Q109" s="132" t="s">
        <v>772</v>
      </c>
      <c r="R109" s="133">
        <v>7203</v>
      </c>
      <c r="S109" s="132">
        <v>45084</v>
      </c>
      <c r="T109" s="132"/>
      <c r="U109" s="132"/>
      <c r="V109" s="132"/>
      <c r="W109" s="132"/>
      <c r="Y109" s="132"/>
      <c r="Z109" s="132"/>
      <c r="AA109" s="132"/>
      <c r="AB109" s="132"/>
      <c r="AC109" s="131" t="s">
        <v>773</v>
      </c>
      <c r="AD109" s="131" t="s">
        <v>175</v>
      </c>
      <c r="AE109" s="134" t="s">
        <v>227</v>
      </c>
      <c r="AF109" s="134" t="s">
        <v>247</v>
      </c>
      <c r="AG109" s="134" t="s">
        <v>229</v>
      </c>
      <c r="AH109" s="137" t="s">
        <v>89</v>
      </c>
      <c r="AI109" s="137" t="s">
        <v>230</v>
      </c>
      <c r="AJ109" s="137"/>
      <c r="AK109" s="137"/>
      <c r="AL109" s="138">
        <v>45084.456524039349</v>
      </c>
      <c r="AM109" s="139" t="s">
        <v>254</v>
      </c>
      <c r="AN109" s="71">
        <f t="shared" ca="1" si="4"/>
        <v>77</v>
      </c>
      <c r="AO109" s="140">
        <f t="shared" ca="1" si="3"/>
        <v>66</v>
      </c>
      <c r="AP109" s="140" t="str">
        <f t="shared" ca="1" si="5"/>
        <v>-</v>
      </c>
    </row>
    <row r="110" spans="1:42">
      <c r="A110" s="127">
        <f>SUBTOTAL(103,$I$5:I110)</f>
        <v>106</v>
      </c>
      <c r="B110" s="127" t="s">
        <v>774</v>
      </c>
      <c r="C110" s="128" t="s">
        <v>182</v>
      </c>
      <c r="D110" s="129" t="s">
        <v>688</v>
      </c>
      <c r="E110" s="58" t="s">
        <v>265</v>
      </c>
      <c r="F110" s="58" t="s">
        <v>34</v>
      </c>
      <c r="G110" s="58"/>
      <c r="H110" s="58" t="s">
        <v>751</v>
      </c>
      <c r="I110" s="127" t="s">
        <v>775</v>
      </c>
      <c r="J110" s="58" t="s">
        <v>145</v>
      </c>
      <c r="K110" s="130" t="s">
        <v>753</v>
      </c>
      <c r="L110" s="58">
        <v>43150</v>
      </c>
      <c r="M110" s="58">
        <v>45135.679594907408</v>
      </c>
      <c r="N110" s="58">
        <v>45135.779143518521</v>
      </c>
      <c r="O110" s="132" t="s">
        <v>776</v>
      </c>
      <c r="P110" s="132" t="s">
        <v>148</v>
      </c>
      <c r="Q110" s="132" t="s">
        <v>316</v>
      </c>
      <c r="R110" s="133">
        <v>977</v>
      </c>
      <c r="S110" s="132">
        <v>45145</v>
      </c>
      <c r="T110" s="132"/>
      <c r="U110" s="132" t="s">
        <v>99</v>
      </c>
      <c r="V110" s="132"/>
      <c r="W110" s="143"/>
      <c r="Y110" s="132"/>
      <c r="Z110" s="132"/>
      <c r="AA110" s="132"/>
      <c r="AB110" s="132"/>
      <c r="AC110" s="131" t="s">
        <v>777</v>
      </c>
      <c r="AD110" s="131" t="s">
        <v>153</v>
      </c>
      <c r="AE110" s="134" t="s">
        <v>227</v>
      </c>
      <c r="AF110" s="134" t="s">
        <v>247</v>
      </c>
      <c r="AG110" s="134" t="s">
        <v>281</v>
      </c>
      <c r="AH110" s="137" t="s">
        <v>89</v>
      </c>
      <c r="AI110" s="137" t="s">
        <v>230</v>
      </c>
      <c r="AJ110" s="137"/>
      <c r="AK110" s="137"/>
      <c r="AL110" s="138">
        <v>45145.82336072917</v>
      </c>
      <c r="AM110" s="139" t="s">
        <v>274</v>
      </c>
      <c r="AN110" s="71">
        <f t="shared" ca="1" si="4"/>
        <v>29</v>
      </c>
      <c r="AO110" s="140">
        <f t="shared" ca="1" si="3"/>
        <v>23</v>
      </c>
      <c r="AP110" s="140" t="str">
        <f t="shared" ca="1" si="5"/>
        <v>-</v>
      </c>
    </row>
    <row r="111" spans="1:42">
      <c r="A111" s="127">
        <f>SUBTOTAL(103,$I$5:I111)</f>
        <v>107</v>
      </c>
      <c r="B111" s="67" t="s">
        <v>778</v>
      </c>
      <c r="C111" s="67" t="s">
        <v>182</v>
      </c>
      <c r="D111" s="144" t="s">
        <v>688</v>
      </c>
      <c r="E111" s="144" t="s">
        <v>265</v>
      </c>
      <c r="F111" s="78" t="s">
        <v>34</v>
      </c>
      <c r="G111" s="145">
        <v>42700</v>
      </c>
      <c r="H111" s="145" t="s">
        <v>242</v>
      </c>
      <c r="I111" s="78" t="s">
        <v>779</v>
      </c>
      <c r="J111" s="67" t="s">
        <v>145</v>
      </c>
      <c r="K111" s="130" t="s">
        <v>207</v>
      </c>
      <c r="L111" s="58">
        <v>43066</v>
      </c>
      <c r="M111" s="58">
        <v>45135.680104166669</v>
      </c>
      <c r="N111" s="145">
        <v>45135.821527777778</v>
      </c>
      <c r="O111" s="136" t="s">
        <v>780</v>
      </c>
      <c r="P111" s="153" t="s">
        <v>148</v>
      </c>
      <c r="Q111" s="154" t="s">
        <v>781</v>
      </c>
      <c r="R111" s="155">
        <v>15980</v>
      </c>
      <c r="S111" s="156">
        <v>45145</v>
      </c>
      <c r="T111" s="156"/>
      <c r="U111" s="156" t="s">
        <v>782</v>
      </c>
      <c r="V111" s="156"/>
      <c r="W111" s="157"/>
      <c r="Y111" s="158"/>
      <c r="Z111" s="158"/>
      <c r="AA111" s="158"/>
      <c r="AB111" s="158"/>
      <c r="AC111" s="159" t="s">
        <v>783</v>
      </c>
      <c r="AD111" s="159" t="s">
        <v>153</v>
      </c>
      <c r="AE111" s="134" t="s">
        <v>227</v>
      </c>
      <c r="AF111" s="134" t="s">
        <v>247</v>
      </c>
      <c r="AG111" s="134" t="s">
        <v>281</v>
      </c>
      <c r="AH111" s="137" t="s">
        <v>89</v>
      </c>
      <c r="AI111" s="137" t="s">
        <v>230</v>
      </c>
      <c r="AJ111" s="137"/>
      <c r="AK111" s="137"/>
      <c r="AL111" s="152">
        <v>45145.823672199076</v>
      </c>
      <c r="AM111" s="70" t="s">
        <v>274</v>
      </c>
      <c r="AN111" s="71">
        <f t="shared" ca="1" si="4"/>
        <v>29</v>
      </c>
      <c r="AO111" s="140">
        <f t="shared" ca="1" si="3"/>
        <v>23</v>
      </c>
      <c r="AP111" s="140" t="str">
        <f t="shared" ca="1" si="5"/>
        <v>-</v>
      </c>
    </row>
    <row r="112" spans="1:42">
      <c r="A112" s="127">
        <f>SUBTOTAL(103,$I$5:I112)</f>
        <v>108</v>
      </c>
      <c r="B112" s="67" t="s">
        <v>784</v>
      </c>
      <c r="C112" s="67" t="s">
        <v>141</v>
      </c>
      <c r="D112" s="144" t="s">
        <v>160</v>
      </c>
      <c r="F112" s="78" t="s">
        <v>34</v>
      </c>
      <c r="G112" s="145">
        <v>41923</v>
      </c>
      <c r="H112" s="145" t="s">
        <v>257</v>
      </c>
      <c r="I112" s="78" t="s">
        <v>785</v>
      </c>
      <c r="J112" s="67" t="s">
        <v>145</v>
      </c>
      <c r="K112" s="130" t="s">
        <v>223</v>
      </c>
      <c r="L112" s="58">
        <v>43749</v>
      </c>
      <c r="M112" s="58">
        <v>45138.52171296296</v>
      </c>
      <c r="N112" s="145">
        <v>45140.468888888892</v>
      </c>
      <c r="O112" s="136"/>
      <c r="P112" s="153" t="s">
        <v>148</v>
      </c>
      <c r="Q112" s="154" t="s">
        <v>786</v>
      </c>
      <c r="R112" s="155"/>
      <c r="S112" s="156"/>
      <c r="T112" s="156"/>
      <c r="U112" s="156" t="s">
        <v>99</v>
      </c>
      <c r="V112" s="156"/>
      <c r="W112" s="157"/>
      <c r="Y112" s="158"/>
      <c r="Z112" s="158"/>
      <c r="AA112" s="158"/>
      <c r="AB112" s="158"/>
      <c r="AC112" s="159" t="s">
        <v>787</v>
      </c>
      <c r="AD112" s="159" t="s">
        <v>165</v>
      </c>
      <c r="AE112" s="134" t="s">
        <v>788</v>
      </c>
      <c r="AF112" s="134"/>
      <c r="AG112" s="134" t="s">
        <v>156</v>
      </c>
      <c r="AH112" s="137" t="s">
        <v>89</v>
      </c>
      <c r="AI112" s="137" t="s">
        <v>450</v>
      </c>
      <c r="AJ112" s="137"/>
      <c r="AK112" s="137"/>
      <c r="AL112" s="152">
        <v>45140.468971516202</v>
      </c>
      <c r="AM112" s="70" t="s">
        <v>165</v>
      </c>
      <c r="AN112" s="71">
        <f t="shared" ca="1" si="4"/>
        <v>28</v>
      </c>
      <c r="AO112" s="140" t="str">
        <f t="shared" ca="1" si="3"/>
        <v>-</v>
      </c>
      <c r="AP112" s="140" t="str">
        <f t="shared" ca="1" si="5"/>
        <v>-</v>
      </c>
    </row>
    <row r="113" spans="1:42">
      <c r="A113" s="127">
        <f>SUBTOTAL(103,$I$5:I113)</f>
        <v>109</v>
      </c>
      <c r="B113" s="67" t="s">
        <v>789</v>
      </c>
      <c r="C113" s="67" t="s">
        <v>141</v>
      </c>
      <c r="D113" s="144" t="s">
        <v>142</v>
      </c>
      <c r="F113" s="78" t="s">
        <v>34</v>
      </c>
      <c r="G113" s="145">
        <v>41924</v>
      </c>
      <c r="H113" s="145" t="s">
        <v>220</v>
      </c>
      <c r="I113" s="78" t="s">
        <v>790</v>
      </c>
      <c r="J113" s="67" t="s">
        <v>222</v>
      </c>
      <c r="K113" s="130" t="s">
        <v>223</v>
      </c>
      <c r="L113" s="58">
        <v>42288</v>
      </c>
      <c r="M113" s="58">
        <v>45138.52238425926</v>
      </c>
      <c r="N113" s="145">
        <v>45140.469467592593</v>
      </c>
      <c r="P113" s="147" t="s">
        <v>148</v>
      </c>
      <c r="Q113" s="148" t="s">
        <v>786</v>
      </c>
      <c r="U113" s="61" t="s">
        <v>99</v>
      </c>
      <c r="AB113" s="158"/>
      <c r="AC113" s="159" t="s">
        <v>791</v>
      </c>
      <c r="AD113" s="159" t="s">
        <v>153</v>
      </c>
      <c r="AE113" s="134" t="s">
        <v>788</v>
      </c>
      <c r="AF113" s="134"/>
      <c r="AG113" s="134" t="s">
        <v>156</v>
      </c>
      <c r="AH113" s="137" t="s">
        <v>89</v>
      </c>
      <c r="AI113" s="137" t="s">
        <v>450</v>
      </c>
      <c r="AJ113" s="137"/>
      <c r="AK113" s="137"/>
      <c r="AL113" s="152">
        <v>45140.469547604167</v>
      </c>
      <c r="AM113" s="70" t="s">
        <v>165</v>
      </c>
      <c r="AN113" s="71">
        <f t="shared" ca="1" si="4"/>
        <v>28</v>
      </c>
      <c r="AO113" s="140" t="str">
        <f t="shared" ca="1" si="3"/>
        <v>-</v>
      </c>
      <c r="AP113" s="140" t="str">
        <f t="shared" ca="1" si="5"/>
        <v>-</v>
      </c>
    </row>
    <row r="114" spans="1:42">
      <c r="A114" s="127">
        <f>SUBTOTAL(103,$I$5:I114)</f>
        <v>110</v>
      </c>
      <c r="B114" s="67" t="s">
        <v>792</v>
      </c>
      <c r="C114" s="67" t="s">
        <v>182</v>
      </c>
      <c r="D114" s="144" t="s">
        <v>241</v>
      </c>
      <c r="F114" s="78" t="s">
        <v>34</v>
      </c>
      <c r="G114" s="145">
        <v>44578</v>
      </c>
      <c r="H114" s="145" t="s">
        <v>220</v>
      </c>
      <c r="I114" s="78" t="s">
        <v>793</v>
      </c>
      <c r="J114" s="67" t="s">
        <v>222</v>
      </c>
      <c r="K114" s="130" t="s">
        <v>223</v>
      </c>
      <c r="L114" s="58">
        <v>44943</v>
      </c>
      <c r="M114" s="58">
        <v>45138.524282407408</v>
      </c>
      <c r="N114" s="145">
        <v>45147.482847222222</v>
      </c>
      <c r="O114" s="68" t="s">
        <v>794</v>
      </c>
      <c r="P114" s="147" t="s">
        <v>148</v>
      </c>
      <c r="Q114" s="148" t="s">
        <v>795</v>
      </c>
      <c r="S114" s="61" t="s">
        <v>150</v>
      </c>
      <c r="U114" s="61" t="s">
        <v>99</v>
      </c>
      <c r="AC114" s="144" t="s">
        <v>796</v>
      </c>
      <c r="AD114" s="144" t="s">
        <v>153</v>
      </c>
      <c r="AE114" s="67" t="s">
        <v>176</v>
      </c>
      <c r="AG114" s="134" t="s">
        <v>178</v>
      </c>
      <c r="AH114" s="137" t="s">
        <v>89</v>
      </c>
      <c r="AI114" s="137" t="s">
        <v>287</v>
      </c>
      <c r="AJ114" s="137"/>
      <c r="AK114" s="137"/>
      <c r="AL114" s="152">
        <v>45148.72900741898</v>
      </c>
      <c r="AM114" s="70" t="s">
        <v>203</v>
      </c>
      <c r="AN114" s="71">
        <f t="shared" ca="1" si="4"/>
        <v>28</v>
      </c>
      <c r="AO114" s="140" t="str">
        <f t="shared" ca="1" si="3"/>
        <v>-</v>
      </c>
      <c r="AP114" s="140" t="str">
        <f t="shared" ca="1" si="5"/>
        <v>-</v>
      </c>
    </row>
    <row r="115" spans="1:42">
      <c r="A115" s="127">
        <f>SUBTOTAL(103,$I$5:I115)</f>
        <v>111</v>
      </c>
      <c r="B115" s="67" t="s">
        <v>797</v>
      </c>
      <c r="C115" s="67" t="s">
        <v>182</v>
      </c>
      <c r="D115" s="144" t="s">
        <v>798</v>
      </c>
      <c r="E115" s="58" t="s">
        <v>320</v>
      </c>
      <c r="F115" s="78" t="s">
        <v>35</v>
      </c>
      <c r="G115" s="145">
        <v>43372</v>
      </c>
      <c r="H115" s="145" t="s">
        <v>415</v>
      </c>
      <c r="I115" s="78" t="s">
        <v>799</v>
      </c>
      <c r="J115" s="67" t="s">
        <v>222</v>
      </c>
      <c r="K115" s="130" t="s">
        <v>207</v>
      </c>
      <c r="L115" s="58">
        <v>43737</v>
      </c>
      <c r="M115" s="58">
        <v>45138.555868055555</v>
      </c>
      <c r="N115" s="145">
        <v>45138.556284722225</v>
      </c>
      <c r="O115" s="68" t="s">
        <v>800</v>
      </c>
      <c r="P115" s="147" t="s">
        <v>148</v>
      </c>
      <c r="Q115" s="148" t="s">
        <v>801</v>
      </c>
      <c r="R115" s="149">
        <v>4689</v>
      </c>
      <c r="S115" s="61">
        <v>45138</v>
      </c>
      <c r="AC115" s="144" t="s">
        <v>802</v>
      </c>
      <c r="AD115" s="144" t="s">
        <v>274</v>
      </c>
      <c r="AE115" s="67" t="s">
        <v>227</v>
      </c>
      <c r="AF115" s="134" t="s">
        <v>247</v>
      </c>
      <c r="AG115" s="134" t="s">
        <v>262</v>
      </c>
      <c r="AH115" s="137" t="s">
        <v>89</v>
      </c>
      <c r="AI115" s="137" t="s">
        <v>230</v>
      </c>
      <c r="AJ115" s="137"/>
      <c r="AK115" s="137"/>
      <c r="AL115" s="152">
        <v>45138.718312858793</v>
      </c>
      <c r="AM115" s="70" t="s">
        <v>274</v>
      </c>
      <c r="AN115" s="71">
        <f t="shared" ca="1" si="4"/>
        <v>28</v>
      </c>
      <c r="AO115" s="140">
        <f t="shared" ca="1" si="3"/>
        <v>28</v>
      </c>
      <c r="AP115" s="140" t="str">
        <f t="shared" ca="1" si="5"/>
        <v>-</v>
      </c>
    </row>
    <row r="116" spans="1:42">
      <c r="A116" s="127">
        <f>SUBTOTAL(103,$I$5:I116)</f>
        <v>112</v>
      </c>
      <c r="B116" s="67" t="s">
        <v>803</v>
      </c>
      <c r="C116" s="67" t="s">
        <v>182</v>
      </c>
      <c r="D116" s="144" t="s">
        <v>798</v>
      </c>
      <c r="E116" s="58" t="s">
        <v>320</v>
      </c>
      <c r="F116" s="78" t="s">
        <v>35</v>
      </c>
      <c r="G116" s="145">
        <v>43372</v>
      </c>
      <c r="H116" s="145" t="s">
        <v>242</v>
      </c>
      <c r="I116" s="78" t="s">
        <v>804</v>
      </c>
      <c r="J116" s="67" t="s">
        <v>145</v>
      </c>
      <c r="K116" s="130" t="s">
        <v>207</v>
      </c>
      <c r="L116" s="58">
        <v>43737</v>
      </c>
      <c r="M116" s="58">
        <v>45138.55704861111</v>
      </c>
      <c r="N116" s="145">
        <v>45138.558611111112</v>
      </c>
      <c r="O116" s="68" t="s">
        <v>805</v>
      </c>
      <c r="P116" s="147" t="s">
        <v>148</v>
      </c>
      <c r="Q116" s="148" t="s">
        <v>806</v>
      </c>
      <c r="R116" s="149">
        <v>2837</v>
      </c>
      <c r="S116" s="61">
        <v>45138</v>
      </c>
      <c r="AC116" s="144" t="s">
        <v>807</v>
      </c>
      <c r="AD116" s="144" t="s">
        <v>274</v>
      </c>
      <c r="AE116" s="67" t="s">
        <v>227</v>
      </c>
      <c r="AF116" s="134" t="s">
        <v>247</v>
      </c>
      <c r="AG116" s="134" t="s">
        <v>262</v>
      </c>
      <c r="AH116" s="137" t="s">
        <v>89</v>
      </c>
      <c r="AI116" s="137" t="s">
        <v>230</v>
      </c>
      <c r="AJ116" s="137"/>
      <c r="AK116" s="137"/>
      <c r="AL116" s="152">
        <v>45138.718620902779</v>
      </c>
      <c r="AM116" s="70" t="s">
        <v>274</v>
      </c>
      <c r="AN116" s="71">
        <f t="shared" ca="1" si="4"/>
        <v>28</v>
      </c>
      <c r="AO116" s="140">
        <f t="shared" ca="1" si="3"/>
        <v>28</v>
      </c>
      <c r="AP116" s="140" t="str">
        <f t="shared" ca="1" si="5"/>
        <v>-</v>
      </c>
    </row>
    <row r="117" spans="1:42">
      <c r="A117" s="127">
        <f>SUBTOTAL(103,$I$5:I117)</f>
        <v>113</v>
      </c>
      <c r="B117" s="67" t="s">
        <v>808</v>
      </c>
      <c r="C117" s="67" t="s">
        <v>182</v>
      </c>
      <c r="D117" s="144" t="s">
        <v>809</v>
      </c>
      <c r="E117" s="58" t="s">
        <v>320</v>
      </c>
      <c r="F117" s="78" t="s">
        <v>35</v>
      </c>
      <c r="G117" s="145">
        <v>43920</v>
      </c>
      <c r="H117" s="145" t="s">
        <v>242</v>
      </c>
      <c r="I117" s="78" t="s">
        <v>810</v>
      </c>
      <c r="J117" s="67" t="s">
        <v>145</v>
      </c>
      <c r="K117" s="130" t="s">
        <v>207</v>
      </c>
      <c r="L117" s="58">
        <v>44285</v>
      </c>
      <c r="M117" s="58">
        <v>45138.730879629627</v>
      </c>
      <c r="N117" s="145">
        <v>45140.671180555553</v>
      </c>
      <c r="O117" s="68" t="s">
        <v>811</v>
      </c>
      <c r="P117" s="147" t="s">
        <v>148</v>
      </c>
      <c r="Q117" s="148" t="s">
        <v>812</v>
      </c>
      <c r="R117" s="149">
        <v>2892</v>
      </c>
      <c r="S117" s="61">
        <v>45145</v>
      </c>
      <c r="U117" s="61" t="s">
        <v>99</v>
      </c>
      <c r="AC117" s="144" t="s">
        <v>813</v>
      </c>
      <c r="AD117" s="144" t="s">
        <v>158</v>
      </c>
      <c r="AE117" s="67" t="s">
        <v>227</v>
      </c>
      <c r="AF117" s="134" t="s">
        <v>247</v>
      </c>
      <c r="AG117" s="134" t="s">
        <v>178</v>
      </c>
      <c r="AH117" s="137" t="s">
        <v>89</v>
      </c>
      <c r="AI117" s="137" t="s">
        <v>230</v>
      </c>
      <c r="AJ117" s="137"/>
      <c r="AK117" s="137"/>
      <c r="AL117" s="152">
        <v>45145.565236041664</v>
      </c>
      <c r="AM117" s="70" t="s">
        <v>274</v>
      </c>
      <c r="AN117" s="71">
        <f t="shared" ca="1" si="4"/>
        <v>28</v>
      </c>
      <c r="AO117" s="140">
        <f t="shared" ca="1" si="3"/>
        <v>23</v>
      </c>
      <c r="AP117" s="140" t="str">
        <f t="shared" ca="1" si="5"/>
        <v>-</v>
      </c>
    </row>
    <row r="118" spans="1:42">
      <c r="A118" s="127">
        <f>SUBTOTAL(103,$I$5:I118)</f>
        <v>114</v>
      </c>
      <c r="B118" s="67" t="s">
        <v>814</v>
      </c>
      <c r="C118" s="67" t="s">
        <v>167</v>
      </c>
      <c r="D118" s="144" t="s">
        <v>815</v>
      </c>
      <c r="E118" s="58" t="s">
        <v>320</v>
      </c>
      <c r="F118" s="78" t="s">
        <v>35</v>
      </c>
      <c r="G118" s="145">
        <v>42921</v>
      </c>
      <c r="H118" s="145" t="s">
        <v>532</v>
      </c>
      <c r="I118" s="78" t="s">
        <v>816</v>
      </c>
      <c r="J118" s="67" t="s">
        <v>222</v>
      </c>
      <c r="K118" s="130" t="s">
        <v>207</v>
      </c>
      <c r="L118" s="58">
        <v>43286</v>
      </c>
      <c r="M118" s="58">
        <v>45138.730949074074</v>
      </c>
      <c r="N118" s="145">
        <v>45140.665601851855</v>
      </c>
      <c r="O118" s="68" t="s">
        <v>817</v>
      </c>
      <c r="P118" s="147" t="s">
        <v>148</v>
      </c>
      <c r="Q118" s="148" t="s">
        <v>818</v>
      </c>
      <c r="R118" s="149">
        <v>8857</v>
      </c>
      <c r="S118" s="61">
        <v>45145</v>
      </c>
      <c r="U118" s="61" t="s">
        <v>99</v>
      </c>
      <c r="AC118" s="144" t="s">
        <v>819</v>
      </c>
      <c r="AD118" s="144" t="s">
        <v>158</v>
      </c>
      <c r="AE118" s="67" t="s">
        <v>227</v>
      </c>
      <c r="AF118" s="134" t="s">
        <v>247</v>
      </c>
      <c r="AG118" s="134" t="s">
        <v>262</v>
      </c>
      <c r="AH118" s="137" t="s">
        <v>89</v>
      </c>
      <c r="AI118" s="137" t="s">
        <v>230</v>
      </c>
      <c r="AJ118" s="137"/>
      <c r="AK118" s="137"/>
      <c r="AL118" s="152">
        <v>45145.565519374999</v>
      </c>
      <c r="AM118" s="70" t="s">
        <v>274</v>
      </c>
      <c r="AN118" s="71">
        <f t="shared" ca="1" si="4"/>
        <v>28</v>
      </c>
      <c r="AO118" s="140">
        <f t="shared" ca="1" si="3"/>
        <v>23</v>
      </c>
      <c r="AP118" s="140" t="str">
        <f t="shared" ca="1" si="5"/>
        <v>-</v>
      </c>
    </row>
    <row r="119" spans="1:42">
      <c r="A119" s="127">
        <f>SUBTOTAL(103,$I$5:I119)</f>
        <v>115</v>
      </c>
      <c r="B119" s="67" t="s">
        <v>820</v>
      </c>
      <c r="C119" s="67" t="s">
        <v>167</v>
      </c>
      <c r="D119" s="144" t="s">
        <v>815</v>
      </c>
      <c r="E119" s="58" t="s">
        <v>320</v>
      </c>
      <c r="F119" s="78" t="s">
        <v>35</v>
      </c>
      <c r="G119" s="145">
        <v>43852</v>
      </c>
      <c r="H119" s="145" t="s">
        <v>821</v>
      </c>
      <c r="I119" s="78" t="s">
        <v>822</v>
      </c>
      <c r="J119" s="67" t="s">
        <v>145</v>
      </c>
      <c r="K119" s="130" t="s">
        <v>723</v>
      </c>
      <c r="L119" s="58">
        <v>44218</v>
      </c>
      <c r="M119" s="58">
        <v>45138.73101851852</v>
      </c>
      <c r="N119" s="145">
        <v>45140.660173611112</v>
      </c>
      <c r="O119" s="68" t="s">
        <v>823</v>
      </c>
      <c r="P119" s="147" t="s">
        <v>148</v>
      </c>
      <c r="Q119" s="148" t="s">
        <v>812</v>
      </c>
      <c r="R119" s="149">
        <v>3091</v>
      </c>
      <c r="S119" s="61">
        <v>45145</v>
      </c>
      <c r="U119" s="61" t="s">
        <v>99</v>
      </c>
      <c r="AC119" s="144" t="s">
        <v>824</v>
      </c>
      <c r="AD119" s="144" t="s">
        <v>158</v>
      </c>
      <c r="AE119" s="67" t="s">
        <v>227</v>
      </c>
      <c r="AF119" s="134" t="s">
        <v>247</v>
      </c>
      <c r="AG119" s="134" t="s">
        <v>262</v>
      </c>
      <c r="AH119" s="137" t="s">
        <v>89</v>
      </c>
      <c r="AI119" s="137" t="s">
        <v>230</v>
      </c>
      <c r="AJ119" s="137"/>
      <c r="AK119" s="137"/>
      <c r="AL119" s="152">
        <v>45145.565778634256</v>
      </c>
      <c r="AM119" s="70" t="s">
        <v>274</v>
      </c>
      <c r="AN119" s="71">
        <f t="shared" ca="1" si="4"/>
        <v>28</v>
      </c>
      <c r="AO119" s="140">
        <f t="shared" ca="1" si="3"/>
        <v>23</v>
      </c>
      <c r="AP119" s="140" t="str">
        <f t="shared" ca="1" si="5"/>
        <v>-</v>
      </c>
    </row>
    <row r="120" spans="1:42">
      <c r="A120" s="127">
        <f>SUBTOTAL(103,$I$5:I120)</f>
        <v>116</v>
      </c>
      <c r="B120" s="67" t="s">
        <v>825</v>
      </c>
      <c r="C120" s="67" t="s">
        <v>182</v>
      </c>
      <c r="D120" s="144" t="s">
        <v>183</v>
      </c>
      <c r="E120" s="58" t="s">
        <v>169</v>
      </c>
      <c r="F120" s="78" t="s">
        <v>34</v>
      </c>
      <c r="G120" s="145">
        <v>43466</v>
      </c>
      <c r="H120" s="145" t="s">
        <v>184</v>
      </c>
      <c r="I120" s="78" t="s">
        <v>826</v>
      </c>
      <c r="J120" s="67" t="s">
        <v>186</v>
      </c>
      <c r="K120" s="146" t="s">
        <v>187</v>
      </c>
      <c r="L120" s="58">
        <v>43831</v>
      </c>
      <c r="M120" s="58">
        <v>45139.668333333335</v>
      </c>
      <c r="N120" s="145">
        <v>45140.550902777781</v>
      </c>
      <c r="O120" s="68" t="s">
        <v>827</v>
      </c>
      <c r="Q120" s="148" t="s">
        <v>190</v>
      </c>
      <c r="S120" s="61" t="s">
        <v>191</v>
      </c>
      <c r="U120" s="61" t="s">
        <v>99</v>
      </c>
      <c r="AC120" s="144" t="s">
        <v>828</v>
      </c>
      <c r="AD120" s="144" t="s">
        <v>153</v>
      </c>
      <c r="AE120" s="67" t="s">
        <v>193</v>
      </c>
      <c r="AF120" s="67" t="s">
        <v>829</v>
      </c>
      <c r="AG120" s="134" t="s">
        <v>178</v>
      </c>
      <c r="AH120" s="66" t="s">
        <v>89</v>
      </c>
      <c r="AI120" s="67" t="s">
        <v>202</v>
      </c>
      <c r="AL120" s="160">
        <v>45148.68487488426</v>
      </c>
      <c r="AM120" s="70" t="s">
        <v>203</v>
      </c>
      <c r="AN120" s="71">
        <f t="shared" ca="1" si="4"/>
        <v>27</v>
      </c>
      <c r="AO120" s="140" t="str">
        <f t="shared" ca="1" si="3"/>
        <v>-</v>
      </c>
      <c r="AP120" s="140" t="str">
        <f t="shared" ca="1" si="5"/>
        <v>-</v>
      </c>
    </row>
    <row r="121" spans="1:42">
      <c r="A121" s="127">
        <f>SUBTOTAL(103,$I$5:I121)</f>
        <v>117</v>
      </c>
      <c r="B121" s="67" t="s">
        <v>830</v>
      </c>
      <c r="C121" s="67" t="s">
        <v>182</v>
      </c>
      <c r="D121" s="144" t="s">
        <v>831</v>
      </c>
      <c r="E121" s="58"/>
      <c r="F121" s="78" t="s">
        <v>34</v>
      </c>
      <c r="G121" s="145">
        <v>45028</v>
      </c>
      <c r="H121" s="145" t="s">
        <v>415</v>
      </c>
      <c r="I121" s="78" t="s">
        <v>832</v>
      </c>
      <c r="J121" s="67" t="s">
        <v>222</v>
      </c>
      <c r="K121" s="146" t="s">
        <v>207</v>
      </c>
      <c r="L121" s="58">
        <v>45394</v>
      </c>
      <c r="M121" s="58">
        <v>45139.791435185187</v>
      </c>
      <c r="N121" s="145">
        <v>45146.529606481483</v>
      </c>
      <c r="O121" s="68" t="s">
        <v>833</v>
      </c>
      <c r="P121" s="147" t="s">
        <v>148</v>
      </c>
      <c r="Q121" s="148" t="s">
        <v>834</v>
      </c>
      <c r="S121" s="61" t="s">
        <v>191</v>
      </c>
      <c r="U121" s="61" t="s">
        <v>99</v>
      </c>
      <c r="AC121" s="144" t="s">
        <v>835</v>
      </c>
      <c r="AD121" s="144" t="s">
        <v>407</v>
      </c>
      <c r="AE121" s="67" t="s">
        <v>176</v>
      </c>
      <c r="AF121" s="67" t="s">
        <v>836</v>
      </c>
      <c r="AG121" s="134" t="s">
        <v>178</v>
      </c>
      <c r="AH121" s="66" t="s">
        <v>89</v>
      </c>
      <c r="AI121" s="67" t="s">
        <v>202</v>
      </c>
      <c r="AL121" s="160">
        <v>45148.699228275465</v>
      </c>
      <c r="AM121" s="70" t="s">
        <v>158</v>
      </c>
      <c r="AN121" s="71">
        <f t="shared" ca="1" si="4"/>
        <v>27</v>
      </c>
      <c r="AO121" s="140" t="str">
        <f t="shared" ca="1" si="3"/>
        <v>-</v>
      </c>
      <c r="AP121" s="140" t="str">
        <f t="shared" ca="1" si="5"/>
        <v>-</v>
      </c>
    </row>
    <row r="122" spans="1:42">
      <c r="A122" s="127">
        <f>SUBTOTAL(103,$I$5:I122)</f>
        <v>118</v>
      </c>
      <c r="B122" s="67" t="s">
        <v>837</v>
      </c>
      <c r="C122" s="67" t="s">
        <v>182</v>
      </c>
      <c r="D122" s="144" t="s">
        <v>831</v>
      </c>
      <c r="E122" s="58"/>
      <c r="F122" s="78" t="s">
        <v>34</v>
      </c>
      <c r="G122" s="145">
        <v>45028</v>
      </c>
      <c r="H122" s="145" t="s">
        <v>242</v>
      </c>
      <c r="I122" s="78" t="s">
        <v>838</v>
      </c>
      <c r="J122" s="67" t="s">
        <v>145</v>
      </c>
      <c r="K122" s="146" t="s">
        <v>207</v>
      </c>
      <c r="L122" s="58">
        <v>45394</v>
      </c>
      <c r="M122" s="58">
        <v>45139.791886574072</v>
      </c>
      <c r="N122" s="145">
        <v>45146.671018518522</v>
      </c>
      <c r="O122" s="68" t="s">
        <v>839</v>
      </c>
      <c r="P122" s="147" t="s">
        <v>148</v>
      </c>
      <c r="Q122" s="148" t="s">
        <v>840</v>
      </c>
      <c r="S122" s="61" t="s">
        <v>191</v>
      </c>
      <c r="U122" s="61" t="s">
        <v>99</v>
      </c>
      <c r="AC122" s="144" t="s">
        <v>841</v>
      </c>
      <c r="AD122" s="144" t="s">
        <v>407</v>
      </c>
      <c r="AE122" s="67" t="s">
        <v>176</v>
      </c>
      <c r="AF122" s="67" t="s">
        <v>836</v>
      </c>
      <c r="AG122" s="134" t="s">
        <v>178</v>
      </c>
      <c r="AH122" s="66" t="s">
        <v>89</v>
      </c>
      <c r="AI122" s="67" t="s">
        <v>202</v>
      </c>
      <c r="AL122" s="160">
        <v>45148.688562916665</v>
      </c>
      <c r="AM122" s="70" t="s">
        <v>203</v>
      </c>
      <c r="AN122" s="71">
        <f t="shared" ca="1" si="4"/>
        <v>27</v>
      </c>
      <c r="AO122" s="140" t="str">
        <f t="shared" ca="1" si="3"/>
        <v>-</v>
      </c>
      <c r="AP122" s="140" t="str">
        <f t="shared" ca="1" si="5"/>
        <v>-</v>
      </c>
    </row>
    <row r="123" spans="1:42">
      <c r="A123" s="127">
        <f>SUBTOTAL(103,$I$5:I123)</f>
        <v>119</v>
      </c>
      <c r="B123" s="67" t="s">
        <v>842</v>
      </c>
      <c r="C123" s="67" t="s">
        <v>182</v>
      </c>
      <c r="D123" s="144" t="s">
        <v>843</v>
      </c>
      <c r="E123" s="58"/>
      <c r="F123" s="78" t="s">
        <v>34</v>
      </c>
      <c r="G123" s="145">
        <v>42530</v>
      </c>
      <c r="H123" s="145" t="s">
        <v>234</v>
      </c>
      <c r="I123" s="78" t="s">
        <v>844</v>
      </c>
      <c r="J123" s="67" t="s">
        <v>222</v>
      </c>
      <c r="K123" s="146" t="s">
        <v>207</v>
      </c>
      <c r="L123" s="58">
        <v>42912</v>
      </c>
      <c r="M123" s="58">
        <v>45140.625011574077</v>
      </c>
      <c r="N123" s="145">
        <v>45147.535983796297</v>
      </c>
      <c r="O123" s="68" t="s">
        <v>845</v>
      </c>
      <c r="P123" s="147" t="s">
        <v>148</v>
      </c>
      <c r="Q123" s="148" t="s">
        <v>846</v>
      </c>
      <c r="S123" s="61" t="s">
        <v>191</v>
      </c>
      <c r="U123" s="61" t="s">
        <v>99</v>
      </c>
      <c r="AD123" s="144" t="s">
        <v>407</v>
      </c>
      <c r="AE123" s="67" t="s">
        <v>176</v>
      </c>
      <c r="AF123" s="67" t="s">
        <v>847</v>
      </c>
      <c r="AG123" s="134" t="s">
        <v>178</v>
      </c>
      <c r="AH123" s="66" t="s">
        <v>89</v>
      </c>
      <c r="AI123" s="67" t="s">
        <v>194</v>
      </c>
      <c r="AL123" s="152">
        <v>45153.54692724537</v>
      </c>
      <c r="AM123" s="70" t="s">
        <v>203</v>
      </c>
      <c r="AN123" s="71">
        <f t="shared" ca="1" si="4"/>
        <v>26</v>
      </c>
      <c r="AO123" s="140" t="str">
        <f t="shared" ca="1" si="3"/>
        <v>-</v>
      </c>
      <c r="AP123" s="140" t="str">
        <f t="shared" ca="1" si="5"/>
        <v>-</v>
      </c>
    </row>
    <row r="124" spans="1:42">
      <c r="A124" s="127">
        <f>SUBTOTAL(103,$I$5:I124)</f>
        <v>120</v>
      </c>
      <c r="B124" s="67" t="s">
        <v>848</v>
      </c>
      <c r="C124" s="67" t="s">
        <v>182</v>
      </c>
      <c r="D124" s="144" t="s">
        <v>849</v>
      </c>
      <c r="E124" s="58"/>
      <c r="F124" s="78" t="s">
        <v>34</v>
      </c>
      <c r="G124" s="145">
        <v>45006</v>
      </c>
      <c r="H124" s="145" t="s">
        <v>415</v>
      </c>
      <c r="I124" s="78" t="s">
        <v>850</v>
      </c>
      <c r="J124" s="67" t="s">
        <v>222</v>
      </c>
      <c r="K124" s="146" t="s">
        <v>207</v>
      </c>
      <c r="L124" s="58">
        <v>45372</v>
      </c>
      <c r="M124" s="58">
        <v>45141.720381944448</v>
      </c>
      <c r="N124" s="145">
        <v>45146.741828703707</v>
      </c>
      <c r="O124" s="68" t="s">
        <v>851</v>
      </c>
      <c r="P124" s="147" t="s">
        <v>148</v>
      </c>
      <c r="Q124" s="148" t="s">
        <v>852</v>
      </c>
      <c r="S124" s="61" t="s">
        <v>191</v>
      </c>
      <c r="U124" s="61" t="s">
        <v>99</v>
      </c>
      <c r="AC124" s="144" t="s">
        <v>853</v>
      </c>
      <c r="AD124" s="144" t="s">
        <v>407</v>
      </c>
      <c r="AE124" s="67" t="s">
        <v>176</v>
      </c>
      <c r="AF124" s="67" t="s">
        <v>836</v>
      </c>
      <c r="AG124" s="134" t="s">
        <v>178</v>
      </c>
      <c r="AH124" s="66" t="s">
        <v>89</v>
      </c>
      <c r="AI124" s="67" t="s">
        <v>202</v>
      </c>
      <c r="AL124" s="152">
        <v>45148.699405370367</v>
      </c>
      <c r="AM124" s="70" t="s">
        <v>158</v>
      </c>
      <c r="AN124" s="71">
        <f t="shared" ca="1" si="4"/>
        <v>25</v>
      </c>
      <c r="AO124" s="140" t="str">
        <f t="shared" ca="1" si="3"/>
        <v>-</v>
      </c>
      <c r="AP124" s="140" t="str">
        <f t="shared" ca="1" si="5"/>
        <v>-</v>
      </c>
    </row>
    <row r="125" spans="1:42">
      <c r="A125" s="127">
        <f>SUBTOTAL(103,$I$5:I125)</f>
        <v>121</v>
      </c>
      <c r="B125" s="67" t="s">
        <v>854</v>
      </c>
      <c r="C125" s="67" t="s">
        <v>182</v>
      </c>
      <c r="D125" s="144" t="s">
        <v>688</v>
      </c>
      <c r="E125" s="58" t="s">
        <v>265</v>
      </c>
      <c r="F125" s="78" t="s">
        <v>34</v>
      </c>
      <c r="H125" s="145" t="s">
        <v>855</v>
      </c>
      <c r="I125" s="78" t="s">
        <v>856</v>
      </c>
      <c r="J125" s="67" t="s">
        <v>222</v>
      </c>
      <c r="K125" s="146" t="s">
        <v>753</v>
      </c>
      <c r="L125" s="58">
        <v>43150</v>
      </c>
      <c r="M125" s="58">
        <v>45142.502685185187</v>
      </c>
      <c r="N125" s="145">
        <v>45147.659687500003</v>
      </c>
      <c r="O125" s="68" t="s">
        <v>857</v>
      </c>
      <c r="P125" s="147" t="s">
        <v>148</v>
      </c>
      <c r="Q125" s="148" t="s">
        <v>858</v>
      </c>
      <c r="R125" s="149">
        <v>9872</v>
      </c>
      <c r="S125" s="61">
        <v>45152</v>
      </c>
      <c r="U125" s="61" t="s">
        <v>99</v>
      </c>
      <c r="AC125" s="144" t="s">
        <v>859</v>
      </c>
      <c r="AD125" s="144" t="s">
        <v>407</v>
      </c>
      <c r="AE125" s="67" t="s">
        <v>227</v>
      </c>
      <c r="AF125" s="134" t="s">
        <v>247</v>
      </c>
      <c r="AG125" s="134" t="s">
        <v>281</v>
      </c>
      <c r="AH125" s="66" t="s">
        <v>89</v>
      </c>
      <c r="AI125" s="67" t="s">
        <v>287</v>
      </c>
      <c r="AL125" s="152">
        <v>45148.729205451389</v>
      </c>
      <c r="AM125" s="70" t="s">
        <v>203</v>
      </c>
      <c r="AN125" s="71">
        <f t="shared" ca="1" si="4"/>
        <v>24</v>
      </c>
      <c r="AO125" s="140">
        <f t="shared" ca="1" si="3"/>
        <v>18</v>
      </c>
      <c r="AP125" s="140" t="str">
        <f t="shared" ca="1" si="5"/>
        <v>-</v>
      </c>
    </row>
    <row r="126" spans="1:42">
      <c r="A126" s="127">
        <f>SUBTOTAL(103,$I$5:I126)</f>
        <v>122</v>
      </c>
      <c r="B126" s="67" t="s">
        <v>860</v>
      </c>
      <c r="C126" s="67" t="s">
        <v>182</v>
      </c>
      <c r="D126" s="144" t="s">
        <v>276</v>
      </c>
      <c r="E126" s="58" t="s">
        <v>169</v>
      </c>
      <c r="F126" s="78" t="s">
        <v>34</v>
      </c>
      <c r="G126" s="145">
        <v>44250</v>
      </c>
      <c r="H126" s="145" t="s">
        <v>220</v>
      </c>
      <c r="I126" s="78" t="s">
        <v>861</v>
      </c>
      <c r="J126" s="67" t="s">
        <v>222</v>
      </c>
      <c r="K126" s="146" t="s">
        <v>223</v>
      </c>
      <c r="L126" s="58">
        <v>44621</v>
      </c>
      <c r="M126" s="58">
        <v>45145.570960648147</v>
      </c>
      <c r="N126" s="145">
        <v>45148.519305555557</v>
      </c>
      <c r="O126" s="68" t="s">
        <v>862</v>
      </c>
      <c r="P126" s="147" t="s">
        <v>148</v>
      </c>
      <c r="Q126" s="148" t="s">
        <v>863</v>
      </c>
      <c r="U126" s="61" t="s">
        <v>99</v>
      </c>
      <c r="AC126" s="144" t="s">
        <v>864</v>
      </c>
      <c r="AD126" s="144" t="s">
        <v>165</v>
      </c>
      <c r="AE126" s="67" t="s">
        <v>865</v>
      </c>
      <c r="AG126" s="134" t="s">
        <v>248</v>
      </c>
      <c r="AH126" s="66" t="s">
        <v>89</v>
      </c>
      <c r="AI126" s="67" t="s">
        <v>287</v>
      </c>
      <c r="AL126" s="152">
        <v>45149.773263171293</v>
      </c>
      <c r="AM126" s="70" t="s">
        <v>203</v>
      </c>
      <c r="AN126" s="71">
        <f t="shared" ca="1" si="4"/>
        <v>23</v>
      </c>
      <c r="AO126" s="140" t="str">
        <f t="shared" ca="1" si="3"/>
        <v>-</v>
      </c>
      <c r="AP126" s="140" t="str">
        <f t="shared" ca="1" si="5"/>
        <v>-</v>
      </c>
    </row>
    <row r="127" spans="1:42">
      <c r="A127" s="127">
        <f>SUBTOTAL(103,$I$5:I127)</f>
        <v>123</v>
      </c>
      <c r="B127" s="127" t="s">
        <v>866</v>
      </c>
      <c r="C127" s="128" t="s">
        <v>182</v>
      </c>
      <c r="D127" s="129" t="s">
        <v>867</v>
      </c>
      <c r="E127" s="58" t="s">
        <v>265</v>
      </c>
      <c r="F127" s="58" t="s">
        <v>34</v>
      </c>
      <c r="G127" s="58">
        <v>43523</v>
      </c>
      <c r="H127" s="58" t="s">
        <v>868</v>
      </c>
      <c r="I127" s="127" t="s">
        <v>869</v>
      </c>
      <c r="J127" s="58" t="s">
        <v>145</v>
      </c>
      <c r="K127" s="130" t="s">
        <v>323</v>
      </c>
      <c r="L127" s="58">
        <v>43888</v>
      </c>
      <c r="M127" s="58">
        <v>45061.769814814812</v>
      </c>
      <c r="N127" s="58">
        <v>45068.567060185182</v>
      </c>
      <c r="O127" s="131" t="s">
        <v>870</v>
      </c>
      <c r="P127" s="132" t="s">
        <v>418</v>
      </c>
      <c r="Q127" s="132" t="s">
        <v>871</v>
      </c>
      <c r="R127" s="133">
        <v>235</v>
      </c>
      <c r="S127" s="132">
        <v>45082</v>
      </c>
      <c r="T127" s="132"/>
      <c r="U127" s="132"/>
      <c r="V127" s="132"/>
      <c r="W127" s="132"/>
      <c r="Y127" s="132"/>
      <c r="Z127" s="132"/>
      <c r="AA127" s="132"/>
      <c r="AB127" s="132"/>
      <c r="AC127" s="131" t="s">
        <v>872</v>
      </c>
      <c r="AD127" s="131" t="s">
        <v>165</v>
      </c>
      <c r="AE127" s="134" t="s">
        <v>227</v>
      </c>
      <c r="AF127" s="134" t="s">
        <v>247</v>
      </c>
      <c r="AG127" s="134" t="s">
        <v>468</v>
      </c>
      <c r="AH127" s="137" t="s">
        <v>89</v>
      </c>
      <c r="AI127" s="137" t="s">
        <v>230</v>
      </c>
      <c r="AJ127" s="137"/>
      <c r="AK127" s="137"/>
      <c r="AL127" s="138">
        <v>45085.736418935187</v>
      </c>
      <c r="AM127" s="139" t="s">
        <v>203</v>
      </c>
      <c r="AN127" s="71">
        <f t="shared" ca="1" si="4"/>
        <v>83</v>
      </c>
      <c r="AO127" s="140">
        <f t="shared" ca="1" si="3"/>
        <v>68</v>
      </c>
      <c r="AP127" s="140" t="str">
        <f t="shared" ca="1" si="5"/>
        <v>-</v>
      </c>
    </row>
    <row r="128" spans="1:42">
      <c r="A128" s="127">
        <f>SUBTOTAL(103,$I$5:I128)</f>
        <v>124</v>
      </c>
      <c r="B128" s="127" t="s">
        <v>873</v>
      </c>
      <c r="C128" s="128" t="s">
        <v>182</v>
      </c>
      <c r="D128" s="129" t="s">
        <v>867</v>
      </c>
      <c r="E128" s="58" t="s">
        <v>265</v>
      </c>
      <c r="F128" s="58" t="s">
        <v>34</v>
      </c>
      <c r="G128" s="58">
        <v>43494</v>
      </c>
      <c r="H128" s="58" t="s">
        <v>868</v>
      </c>
      <c r="I128" s="127" t="s">
        <v>874</v>
      </c>
      <c r="J128" s="58" t="s">
        <v>145</v>
      </c>
      <c r="K128" s="130" t="s">
        <v>323</v>
      </c>
      <c r="L128" s="58">
        <v>43859</v>
      </c>
      <c r="M128" s="58">
        <v>45061.770335648151</v>
      </c>
      <c r="N128" s="58">
        <v>45068.660555555558</v>
      </c>
      <c r="O128" s="131" t="s">
        <v>875</v>
      </c>
      <c r="P128" s="132" t="s">
        <v>148</v>
      </c>
      <c r="Q128" s="132" t="s">
        <v>876</v>
      </c>
      <c r="R128" s="133">
        <v>2342</v>
      </c>
      <c r="S128" s="132">
        <v>45082</v>
      </c>
      <c r="T128" s="132"/>
      <c r="U128" s="132"/>
      <c r="V128" s="132"/>
      <c r="W128" s="132"/>
      <c r="Y128" s="132"/>
      <c r="Z128" s="132"/>
      <c r="AA128" s="132"/>
      <c r="AB128" s="132"/>
      <c r="AC128" s="131" t="s">
        <v>877</v>
      </c>
      <c r="AD128" s="131" t="s">
        <v>153</v>
      </c>
      <c r="AE128" s="134" t="s">
        <v>227</v>
      </c>
      <c r="AF128" s="134" t="s">
        <v>247</v>
      </c>
      <c r="AG128" s="134" t="s">
        <v>262</v>
      </c>
      <c r="AH128" s="137" t="s">
        <v>89</v>
      </c>
      <c r="AI128" s="137" t="s">
        <v>230</v>
      </c>
      <c r="AJ128" s="137"/>
      <c r="AK128" s="137"/>
      <c r="AL128" s="138">
        <v>45085.736572256945</v>
      </c>
      <c r="AM128" s="139" t="s">
        <v>203</v>
      </c>
      <c r="AN128" s="71">
        <f t="shared" ca="1" si="4"/>
        <v>83</v>
      </c>
      <c r="AO128" s="140">
        <f t="shared" ca="1" si="3"/>
        <v>68</v>
      </c>
      <c r="AP128" s="140" t="str">
        <f t="shared" ca="1" si="5"/>
        <v>-</v>
      </c>
    </row>
    <row r="129" spans="1:42">
      <c r="A129" s="127">
        <f>SUBTOTAL(103,$I$5:I129)</f>
        <v>125</v>
      </c>
      <c r="B129" s="127" t="s">
        <v>878</v>
      </c>
      <c r="C129" s="128" t="s">
        <v>182</v>
      </c>
      <c r="D129" s="129" t="s">
        <v>879</v>
      </c>
      <c r="E129" s="58"/>
      <c r="F129" s="58" t="s">
        <v>34</v>
      </c>
      <c r="G129" s="58">
        <v>42324</v>
      </c>
      <c r="H129" s="58" t="s">
        <v>681</v>
      </c>
      <c r="I129" s="127" t="s">
        <v>880</v>
      </c>
      <c r="J129" s="58" t="s">
        <v>145</v>
      </c>
      <c r="K129" s="130" t="s">
        <v>207</v>
      </c>
      <c r="L129" s="58">
        <v>42699</v>
      </c>
      <c r="M129" s="58">
        <v>45132.745972222219</v>
      </c>
      <c r="N129" s="58">
        <v>45133.50167824074</v>
      </c>
      <c r="O129" s="132" t="s">
        <v>881</v>
      </c>
      <c r="P129" s="132" t="s">
        <v>148</v>
      </c>
      <c r="Q129" s="132" t="s">
        <v>882</v>
      </c>
      <c r="R129" s="133">
        <v>4306</v>
      </c>
      <c r="S129" s="132">
        <v>45135</v>
      </c>
      <c r="T129" s="132"/>
      <c r="U129" s="132"/>
      <c r="V129" s="132"/>
      <c r="W129" s="143"/>
      <c r="Y129" s="132"/>
      <c r="Z129" s="132"/>
      <c r="AA129" s="132"/>
      <c r="AB129" s="132"/>
      <c r="AC129" s="131" t="s">
        <v>883</v>
      </c>
      <c r="AD129" s="131" t="s">
        <v>153</v>
      </c>
      <c r="AE129" s="134" t="s">
        <v>227</v>
      </c>
      <c r="AF129" s="134" t="s">
        <v>247</v>
      </c>
      <c r="AG129" s="134" t="s">
        <v>262</v>
      </c>
      <c r="AH129" s="137" t="s">
        <v>89</v>
      </c>
      <c r="AI129" s="137" t="s">
        <v>230</v>
      </c>
      <c r="AJ129" s="137"/>
      <c r="AK129" s="137"/>
      <c r="AL129" s="138">
        <v>45138.751963344905</v>
      </c>
      <c r="AM129" s="139" t="s">
        <v>274</v>
      </c>
      <c r="AN129" s="71">
        <f t="shared" ca="1" si="4"/>
        <v>32</v>
      </c>
      <c r="AO129" s="140">
        <f t="shared" ca="1" si="3"/>
        <v>29</v>
      </c>
      <c r="AP129" s="140" t="str">
        <f t="shared" ca="1" si="5"/>
        <v>-</v>
      </c>
    </row>
    <row r="130" spans="1:42">
      <c r="A130" s="127">
        <f>SUBTOTAL(103,$I$5:I130)</f>
        <v>126</v>
      </c>
      <c r="B130" s="127" t="s">
        <v>884</v>
      </c>
      <c r="C130" s="128" t="s">
        <v>182</v>
      </c>
      <c r="D130" s="129" t="s">
        <v>670</v>
      </c>
      <c r="E130" s="58" t="s">
        <v>265</v>
      </c>
      <c r="F130" s="58" t="s">
        <v>34</v>
      </c>
      <c r="G130" s="58">
        <v>43891</v>
      </c>
      <c r="H130" s="58" t="s">
        <v>338</v>
      </c>
      <c r="I130" s="127" t="s">
        <v>885</v>
      </c>
      <c r="J130" s="58" t="s">
        <v>222</v>
      </c>
      <c r="K130" s="130" t="s">
        <v>146</v>
      </c>
      <c r="L130" s="58">
        <v>44256</v>
      </c>
      <c r="M130" s="58">
        <v>45027.637928240743</v>
      </c>
      <c r="N130" s="58">
        <v>45030.752847222226</v>
      </c>
      <c r="O130" s="131" t="s">
        <v>886</v>
      </c>
      <c r="P130" s="132" t="s">
        <v>148</v>
      </c>
      <c r="Q130" s="132" t="s">
        <v>887</v>
      </c>
      <c r="R130" s="133">
        <v>6238</v>
      </c>
      <c r="S130" s="132">
        <v>45044</v>
      </c>
      <c r="T130" s="132"/>
      <c r="U130" s="132"/>
      <c r="V130" s="132"/>
      <c r="W130" s="132"/>
      <c r="Y130" s="132"/>
      <c r="Z130" s="132"/>
      <c r="AA130" s="132"/>
      <c r="AB130" s="132"/>
      <c r="AC130" s="131" t="s">
        <v>888</v>
      </c>
      <c r="AD130" s="131" t="s">
        <v>165</v>
      </c>
      <c r="AE130" s="134" t="s">
        <v>227</v>
      </c>
      <c r="AF130" s="134" t="s">
        <v>247</v>
      </c>
      <c r="AG130" s="134" t="s">
        <v>281</v>
      </c>
      <c r="AH130" s="137" t="s">
        <v>89</v>
      </c>
      <c r="AI130" s="137" t="s">
        <v>287</v>
      </c>
      <c r="AJ130" s="137"/>
      <c r="AK130" s="137"/>
      <c r="AL130" s="138">
        <v>45162.468478877316</v>
      </c>
      <c r="AM130" s="139" t="s">
        <v>203</v>
      </c>
      <c r="AN130" s="71">
        <f t="shared" ca="1" si="4"/>
        <v>107</v>
      </c>
      <c r="AO130" s="140">
        <f t="shared" ca="1" si="3"/>
        <v>94</v>
      </c>
      <c r="AP130" s="140" t="str">
        <f t="shared" ca="1" si="5"/>
        <v>-</v>
      </c>
    </row>
    <row r="131" spans="1:42">
      <c r="A131" s="127">
        <f>SUBTOTAL(103,$I$5:I131)</f>
        <v>127</v>
      </c>
      <c r="B131" s="67" t="s">
        <v>889</v>
      </c>
      <c r="C131" s="67" t="s">
        <v>182</v>
      </c>
      <c r="D131" s="144" t="s">
        <v>276</v>
      </c>
      <c r="E131" s="58" t="s">
        <v>169</v>
      </c>
      <c r="F131" s="78" t="s">
        <v>34</v>
      </c>
      <c r="G131" s="145">
        <v>43702</v>
      </c>
      <c r="H131" s="145" t="s">
        <v>306</v>
      </c>
      <c r="I131" s="78" t="s">
        <v>890</v>
      </c>
      <c r="J131" s="67" t="s">
        <v>145</v>
      </c>
      <c r="K131" s="146" t="s">
        <v>291</v>
      </c>
      <c r="L131" s="58">
        <v>44068</v>
      </c>
      <c r="M131" s="58">
        <v>45145.57304398148</v>
      </c>
      <c r="N131" s="145">
        <v>45152.563217592593</v>
      </c>
      <c r="O131" s="68" t="s">
        <v>891</v>
      </c>
      <c r="P131" s="147" t="s">
        <v>418</v>
      </c>
      <c r="Q131" s="148" t="s">
        <v>684</v>
      </c>
      <c r="S131" s="61" t="s">
        <v>150</v>
      </c>
      <c r="U131" s="61" t="s">
        <v>99</v>
      </c>
      <c r="AC131" s="144" t="s">
        <v>892</v>
      </c>
      <c r="AD131" s="144" t="s">
        <v>407</v>
      </c>
      <c r="AE131" s="67" t="s">
        <v>176</v>
      </c>
      <c r="AF131" s="67" t="s">
        <v>150</v>
      </c>
      <c r="AG131" s="134" t="s">
        <v>178</v>
      </c>
      <c r="AH131" s="66" t="s">
        <v>89</v>
      </c>
      <c r="AI131" s="67" t="s">
        <v>287</v>
      </c>
      <c r="AL131" s="152">
        <v>45152.84792320602</v>
      </c>
      <c r="AM131" s="70" t="s">
        <v>203</v>
      </c>
      <c r="AN131" s="71">
        <f t="shared" ca="1" si="4"/>
        <v>23</v>
      </c>
      <c r="AO131" s="140" t="str">
        <f t="shared" ca="1" si="3"/>
        <v>-</v>
      </c>
      <c r="AP131" s="140" t="str">
        <f t="shared" ca="1" si="5"/>
        <v>-</v>
      </c>
    </row>
    <row r="132" spans="1:42">
      <c r="A132" s="127">
        <f>SUBTOTAL(103,$I$5:I132)</f>
        <v>128</v>
      </c>
      <c r="B132" s="127" t="s">
        <v>893</v>
      </c>
      <c r="C132" s="128" t="s">
        <v>182</v>
      </c>
      <c r="D132" s="129" t="s">
        <v>670</v>
      </c>
      <c r="E132" s="58" t="s">
        <v>265</v>
      </c>
      <c r="F132" s="58" t="s">
        <v>34</v>
      </c>
      <c r="G132" s="58">
        <v>43891</v>
      </c>
      <c r="H132" s="58" t="s">
        <v>170</v>
      </c>
      <c r="I132" s="127" t="s">
        <v>894</v>
      </c>
      <c r="J132" s="58" t="s">
        <v>145</v>
      </c>
      <c r="K132" s="130" t="s">
        <v>146</v>
      </c>
      <c r="L132" s="58">
        <v>44256</v>
      </c>
      <c r="M132" s="58">
        <v>45027.638437499998</v>
      </c>
      <c r="N132" s="58">
        <v>45030.800208333334</v>
      </c>
      <c r="O132" s="131" t="s">
        <v>895</v>
      </c>
      <c r="P132" s="132" t="s">
        <v>148</v>
      </c>
      <c r="Q132" s="132" t="s">
        <v>896</v>
      </c>
      <c r="R132" s="133">
        <v>14180</v>
      </c>
      <c r="S132" s="132">
        <v>45044</v>
      </c>
      <c r="T132" s="132"/>
      <c r="U132" s="132"/>
      <c r="V132" s="132"/>
      <c r="W132" s="132"/>
      <c r="Y132" s="132"/>
      <c r="Z132" s="132"/>
      <c r="AA132" s="132"/>
      <c r="AB132" s="132"/>
      <c r="AC132" s="131" t="s">
        <v>897</v>
      </c>
      <c r="AD132" s="131" t="s">
        <v>165</v>
      </c>
      <c r="AE132" s="134" t="s">
        <v>227</v>
      </c>
      <c r="AF132" s="134" t="s">
        <v>247</v>
      </c>
      <c r="AG132" s="134" t="s">
        <v>281</v>
      </c>
      <c r="AH132" s="137" t="s">
        <v>89</v>
      </c>
      <c r="AI132" s="137" t="s">
        <v>230</v>
      </c>
      <c r="AJ132" s="137"/>
      <c r="AK132" s="137"/>
      <c r="AL132" s="138">
        <v>45133.72479310185</v>
      </c>
      <c r="AM132" s="139" t="s">
        <v>274</v>
      </c>
      <c r="AN132" s="71">
        <f t="shared" ca="1" si="4"/>
        <v>107</v>
      </c>
      <c r="AO132" s="140">
        <f t="shared" ca="1" si="3"/>
        <v>94</v>
      </c>
      <c r="AP132" s="140" t="str">
        <f t="shared" ca="1" si="5"/>
        <v>-</v>
      </c>
    </row>
    <row r="133" spans="1:42">
      <c r="A133" s="127">
        <f>SUBTOTAL(103,$I$5:I133)</f>
        <v>129</v>
      </c>
      <c r="B133" s="67" t="s">
        <v>898</v>
      </c>
      <c r="C133" s="67" t="s">
        <v>141</v>
      </c>
      <c r="D133" s="144" t="s">
        <v>142</v>
      </c>
      <c r="E133" s="58"/>
      <c r="F133" s="78" t="s">
        <v>34</v>
      </c>
      <c r="G133" s="145">
        <v>40841</v>
      </c>
      <c r="H133" s="145" t="s">
        <v>266</v>
      </c>
      <c r="I133" s="78" t="s">
        <v>899</v>
      </c>
      <c r="J133" s="67" t="s">
        <v>186</v>
      </c>
      <c r="K133" s="146" t="s">
        <v>187</v>
      </c>
      <c r="M133" s="58">
        <v>45145.574143518519</v>
      </c>
      <c r="N133" s="145">
        <v>45154.715914351851</v>
      </c>
      <c r="P133" s="147" t="s">
        <v>418</v>
      </c>
      <c r="Q133" s="148" t="s">
        <v>269</v>
      </c>
      <c r="U133" s="61" t="s">
        <v>99</v>
      </c>
      <c r="AC133" s="144" t="s">
        <v>900</v>
      </c>
      <c r="AD133" s="144" t="s">
        <v>407</v>
      </c>
      <c r="AE133" s="67" t="s">
        <v>901</v>
      </c>
      <c r="AG133" s="134" t="s">
        <v>156</v>
      </c>
      <c r="AH133" s="66" t="s">
        <v>89</v>
      </c>
      <c r="AI133" s="67" t="s">
        <v>450</v>
      </c>
      <c r="AL133" s="152">
        <v>45156.809964814813</v>
      </c>
      <c r="AM133" s="70" t="s">
        <v>203</v>
      </c>
      <c r="AN133" s="71">
        <f t="shared" ca="1" si="4"/>
        <v>23</v>
      </c>
      <c r="AO133" s="140" t="str">
        <f t="shared" ref="AO133:AO188" ca="1" si="6">IF(S133&lt;&gt;"",IFERROR(NETWORKDAYS.INTL(S133,TODAY()),"-"),"-")</f>
        <v>-</v>
      </c>
      <c r="AP133" s="140" t="str">
        <f t="shared" ca="1" si="5"/>
        <v>-</v>
      </c>
    </row>
    <row r="134" spans="1:42">
      <c r="A134" s="127">
        <f>SUBTOTAL(103,$I$5:I134)</f>
        <v>130</v>
      </c>
      <c r="B134" s="67" t="s">
        <v>902</v>
      </c>
      <c r="C134" s="67" t="s">
        <v>182</v>
      </c>
      <c r="D134" s="144" t="s">
        <v>741</v>
      </c>
      <c r="E134" s="58" t="s">
        <v>320</v>
      </c>
      <c r="F134" s="78" t="s">
        <v>35</v>
      </c>
      <c r="G134" s="145">
        <v>41484</v>
      </c>
      <c r="H134" s="145" t="s">
        <v>612</v>
      </c>
      <c r="I134" s="78" t="s">
        <v>903</v>
      </c>
      <c r="J134" s="67" t="s">
        <v>614</v>
      </c>
      <c r="K134" s="146" t="s">
        <v>207</v>
      </c>
      <c r="L134" s="58">
        <v>41849</v>
      </c>
      <c r="M134" s="58">
        <v>45145.630196759259</v>
      </c>
      <c r="N134" s="145">
        <v>45145.631030092591</v>
      </c>
      <c r="P134" s="147" t="s">
        <v>148</v>
      </c>
      <c r="Q134" s="148" t="s">
        <v>904</v>
      </c>
      <c r="R134" s="149">
        <v>9805</v>
      </c>
      <c r="S134" s="61">
        <v>45145</v>
      </c>
      <c r="U134" s="61" t="s">
        <v>99</v>
      </c>
      <c r="AC134" s="144" t="s">
        <v>905</v>
      </c>
      <c r="AD134" s="144" t="s">
        <v>906</v>
      </c>
      <c r="AE134" s="67" t="s">
        <v>227</v>
      </c>
      <c r="AF134" s="134" t="s">
        <v>396</v>
      </c>
      <c r="AG134" s="134" t="s">
        <v>262</v>
      </c>
      <c r="AH134" s="66" t="s">
        <v>89</v>
      </c>
      <c r="AI134" s="67" t="s">
        <v>230</v>
      </c>
      <c r="AL134" s="152">
        <v>45145.824380439815</v>
      </c>
      <c r="AM134" s="70" t="s">
        <v>274</v>
      </c>
      <c r="AN134" s="71">
        <f t="shared" ref="AN134:AN188" ca="1" si="7">IF(M134="","-",NETWORKDAYS.INTL(M134,TODAY()))</f>
        <v>23</v>
      </c>
      <c r="AO134" s="140">
        <f t="shared" ca="1" si="6"/>
        <v>23</v>
      </c>
      <c r="AP134" s="140" t="str">
        <f t="shared" ref="AP134:AP188" ca="1" si="8">IF(V134&lt;&gt;"",IF(W134&lt;&gt;"",NETWORKDAYS.INTL(V134,W134),NETWORKDAYS.INTL(V134,TODAY())),"-")</f>
        <v>-</v>
      </c>
    </row>
    <row r="135" spans="1:42">
      <c r="A135" s="127">
        <f>SUBTOTAL(103,$I$5:I135)</f>
        <v>131</v>
      </c>
      <c r="B135" s="127" t="s">
        <v>907</v>
      </c>
      <c r="C135" s="128" t="s">
        <v>167</v>
      </c>
      <c r="D135" s="129" t="s">
        <v>908</v>
      </c>
      <c r="E135" s="58"/>
      <c r="F135" s="58" t="s">
        <v>34</v>
      </c>
      <c r="G135" s="58">
        <v>43723</v>
      </c>
      <c r="H135" s="58" t="s">
        <v>488</v>
      </c>
      <c r="I135" s="127" t="s">
        <v>909</v>
      </c>
      <c r="J135" s="58" t="s">
        <v>222</v>
      </c>
      <c r="K135" s="130" t="s">
        <v>146</v>
      </c>
      <c r="L135" s="58">
        <v>44089</v>
      </c>
      <c r="M135" s="58">
        <v>45118.572476851848</v>
      </c>
      <c r="N135" s="58">
        <v>45125.800347222219</v>
      </c>
      <c r="O135" s="132" t="s">
        <v>910</v>
      </c>
      <c r="P135" s="132" t="s">
        <v>148</v>
      </c>
      <c r="Q135" s="132" t="s">
        <v>911</v>
      </c>
      <c r="R135" s="133">
        <v>16079</v>
      </c>
      <c r="S135" s="132">
        <v>45131</v>
      </c>
      <c r="T135" s="132"/>
      <c r="U135" s="132"/>
      <c r="V135" s="132"/>
      <c r="W135" s="143"/>
      <c r="Y135" s="132"/>
      <c r="Z135" s="132"/>
      <c r="AA135" s="132"/>
      <c r="AB135" s="132"/>
      <c r="AC135" s="131" t="s">
        <v>912</v>
      </c>
      <c r="AD135" s="131">
        <v>45140.487623414352</v>
      </c>
      <c r="AE135" s="134" t="s">
        <v>913</v>
      </c>
      <c r="AF135" s="134" t="s">
        <v>914</v>
      </c>
      <c r="AG135" s="134" t="s">
        <v>178</v>
      </c>
      <c r="AH135" s="137" t="s">
        <v>89</v>
      </c>
      <c r="AI135" s="137" t="s">
        <v>230</v>
      </c>
      <c r="AJ135" s="137"/>
      <c r="AK135" s="137"/>
      <c r="AL135" s="138">
        <v>45140.487623414352</v>
      </c>
      <c r="AM135" s="139" t="s">
        <v>203</v>
      </c>
      <c r="AN135" s="71">
        <f t="shared" ca="1" si="7"/>
        <v>42</v>
      </c>
      <c r="AO135" s="140">
        <f t="shared" ca="1" si="6"/>
        <v>33</v>
      </c>
      <c r="AP135" s="140" t="str">
        <f t="shared" ca="1" si="8"/>
        <v>-</v>
      </c>
    </row>
    <row r="136" spans="1:42">
      <c r="A136" s="127">
        <f>SUBTOTAL(103,$I$5:I136)</f>
        <v>132</v>
      </c>
      <c r="B136" s="67" t="s">
        <v>915</v>
      </c>
      <c r="C136" s="67" t="s">
        <v>182</v>
      </c>
      <c r="D136" s="144" t="s">
        <v>183</v>
      </c>
      <c r="E136" s="58" t="s">
        <v>169</v>
      </c>
      <c r="F136" s="78" t="s">
        <v>34</v>
      </c>
      <c r="G136" s="145">
        <v>43825</v>
      </c>
      <c r="H136" s="145" t="s">
        <v>257</v>
      </c>
      <c r="I136" s="78" t="s">
        <v>916</v>
      </c>
      <c r="J136" s="67" t="s">
        <v>145</v>
      </c>
      <c r="K136" s="146" t="s">
        <v>223</v>
      </c>
      <c r="L136" s="58">
        <v>44191</v>
      </c>
      <c r="M136" s="58">
        <v>45145.676134259258</v>
      </c>
      <c r="N136" s="145">
        <v>45148.523101851853</v>
      </c>
      <c r="P136" s="147" t="s">
        <v>418</v>
      </c>
      <c r="Q136" s="148" t="s">
        <v>684</v>
      </c>
      <c r="S136" s="61" t="s">
        <v>150</v>
      </c>
      <c r="U136" s="61" t="s">
        <v>99</v>
      </c>
      <c r="AC136" s="144" t="s">
        <v>917</v>
      </c>
      <c r="AD136" s="144" t="s">
        <v>175</v>
      </c>
      <c r="AE136" s="67" t="s">
        <v>176</v>
      </c>
      <c r="AF136" s="67" t="s">
        <v>150</v>
      </c>
      <c r="AG136" s="134" t="s">
        <v>178</v>
      </c>
      <c r="AH136" s="66" t="s">
        <v>89</v>
      </c>
      <c r="AI136" s="67" t="s">
        <v>287</v>
      </c>
      <c r="AL136" s="152">
        <v>45156.776229699077</v>
      </c>
      <c r="AM136" s="70" t="s">
        <v>203</v>
      </c>
      <c r="AN136" s="71">
        <f t="shared" ca="1" si="7"/>
        <v>23</v>
      </c>
      <c r="AO136" s="140" t="str">
        <f t="shared" ca="1" si="6"/>
        <v>-</v>
      </c>
      <c r="AP136" s="140" t="str">
        <f t="shared" ca="1" si="8"/>
        <v>-</v>
      </c>
    </row>
    <row r="137" spans="1:42">
      <c r="A137" s="127">
        <f>SUBTOTAL(103,$I$5:I137)</f>
        <v>133</v>
      </c>
      <c r="B137" s="67" t="s">
        <v>918</v>
      </c>
      <c r="C137" s="67" t="s">
        <v>182</v>
      </c>
      <c r="D137" s="144" t="s">
        <v>183</v>
      </c>
      <c r="E137" s="58" t="s">
        <v>169</v>
      </c>
      <c r="F137" s="78" t="s">
        <v>34</v>
      </c>
      <c r="G137" s="145">
        <v>42753</v>
      </c>
      <c r="H137" s="145" t="s">
        <v>257</v>
      </c>
      <c r="I137" s="78" t="s">
        <v>919</v>
      </c>
      <c r="J137" s="67" t="s">
        <v>145</v>
      </c>
      <c r="K137" s="146" t="s">
        <v>223</v>
      </c>
      <c r="L137" s="58">
        <v>43118</v>
      </c>
      <c r="M137" s="58">
        <v>45145.699872685182</v>
      </c>
      <c r="N137" s="145">
        <v>45152.655451388891</v>
      </c>
      <c r="P137" s="147" t="s">
        <v>148</v>
      </c>
      <c r="Q137" s="148" t="s">
        <v>920</v>
      </c>
      <c r="R137" s="149">
        <v>2132</v>
      </c>
      <c r="S137" s="61">
        <v>45161</v>
      </c>
      <c r="U137" s="61" t="s">
        <v>99</v>
      </c>
      <c r="AC137" s="144" t="s">
        <v>921</v>
      </c>
      <c r="AD137" s="144" t="s">
        <v>175</v>
      </c>
      <c r="AE137" s="67" t="s">
        <v>227</v>
      </c>
      <c r="AF137" s="134" t="s">
        <v>228</v>
      </c>
      <c r="AG137" s="134" t="s">
        <v>229</v>
      </c>
      <c r="AH137" s="66" t="s">
        <v>89</v>
      </c>
      <c r="AI137" s="67" t="s">
        <v>287</v>
      </c>
      <c r="AL137" s="152">
        <v>45156.774055520837</v>
      </c>
      <c r="AM137" s="70" t="s">
        <v>203</v>
      </c>
      <c r="AN137" s="71">
        <f t="shared" ca="1" si="7"/>
        <v>23</v>
      </c>
      <c r="AO137" s="140">
        <f t="shared" ca="1" si="6"/>
        <v>11</v>
      </c>
      <c r="AP137" s="140" t="str">
        <f t="shared" ca="1" si="8"/>
        <v>-</v>
      </c>
    </row>
    <row r="138" spans="1:42">
      <c r="A138" s="127">
        <f>SUBTOTAL(103,$I$5:I138)</f>
        <v>134</v>
      </c>
      <c r="B138" s="67" t="s">
        <v>922</v>
      </c>
      <c r="C138" s="67" t="s">
        <v>167</v>
      </c>
      <c r="D138" s="144" t="s">
        <v>923</v>
      </c>
      <c r="E138" s="58" t="s">
        <v>320</v>
      </c>
      <c r="F138" s="78" t="s">
        <v>35</v>
      </c>
      <c r="G138" s="145">
        <v>42633</v>
      </c>
      <c r="H138" s="145" t="s">
        <v>924</v>
      </c>
      <c r="I138" s="78" t="s">
        <v>925</v>
      </c>
      <c r="J138" s="67" t="s">
        <v>145</v>
      </c>
      <c r="K138" s="146" t="s">
        <v>223</v>
      </c>
      <c r="L138" s="58">
        <v>42998</v>
      </c>
      <c r="M138" s="58">
        <v>45146.47246527778</v>
      </c>
      <c r="N138" s="145">
        <v>45146.476145833331</v>
      </c>
      <c r="O138" s="68" t="s">
        <v>926</v>
      </c>
      <c r="P138" s="147" t="s">
        <v>148</v>
      </c>
      <c r="Q138" s="148" t="s">
        <v>927</v>
      </c>
      <c r="R138" s="149">
        <v>2362</v>
      </c>
      <c r="S138" s="61">
        <v>45159</v>
      </c>
      <c r="U138" s="61" t="s">
        <v>99</v>
      </c>
      <c r="AC138" s="144" t="s">
        <v>928</v>
      </c>
      <c r="AD138" s="144" t="s">
        <v>158</v>
      </c>
      <c r="AE138" s="67" t="s">
        <v>227</v>
      </c>
      <c r="AF138" s="134" t="s">
        <v>396</v>
      </c>
      <c r="AG138" s="134" t="s">
        <v>262</v>
      </c>
      <c r="AH138" s="66" t="s">
        <v>89</v>
      </c>
      <c r="AI138" s="67" t="s">
        <v>287</v>
      </c>
      <c r="AL138" s="152">
        <v>45149.470275092594</v>
      </c>
      <c r="AM138" s="70" t="s">
        <v>180</v>
      </c>
      <c r="AN138" s="71">
        <f t="shared" ca="1" si="7"/>
        <v>22</v>
      </c>
      <c r="AO138" s="140">
        <f t="shared" ca="1" si="6"/>
        <v>13</v>
      </c>
      <c r="AP138" s="140" t="str">
        <f t="shared" ca="1" si="8"/>
        <v>-</v>
      </c>
    </row>
    <row r="139" spans="1:42">
      <c r="A139" s="127">
        <f>SUBTOTAL(103,$I$5:I139)</f>
        <v>135</v>
      </c>
      <c r="B139" s="67" t="s">
        <v>929</v>
      </c>
      <c r="C139" s="67" t="s">
        <v>182</v>
      </c>
      <c r="D139" s="144" t="s">
        <v>183</v>
      </c>
      <c r="E139" s="58" t="s">
        <v>169</v>
      </c>
      <c r="F139" s="78" t="s">
        <v>34</v>
      </c>
      <c r="G139" s="145">
        <v>44533</v>
      </c>
      <c r="H139" s="145" t="s">
        <v>220</v>
      </c>
      <c r="I139" s="78" t="s">
        <v>930</v>
      </c>
      <c r="J139" s="67" t="s">
        <v>222</v>
      </c>
      <c r="K139" s="146" t="s">
        <v>223</v>
      </c>
      <c r="L139" s="58">
        <v>44898</v>
      </c>
      <c r="M139" s="58">
        <v>45146.726898148147</v>
      </c>
      <c r="N139" s="145">
        <v>45148.593275462961</v>
      </c>
      <c r="P139" s="147" t="s">
        <v>148</v>
      </c>
      <c r="Q139" s="148" t="s">
        <v>931</v>
      </c>
      <c r="R139" s="149">
        <v>2332</v>
      </c>
      <c r="S139" s="61">
        <v>45152</v>
      </c>
      <c r="U139" s="61" t="s">
        <v>99</v>
      </c>
      <c r="AC139" s="144" t="s">
        <v>932</v>
      </c>
      <c r="AD139" s="144" t="s">
        <v>153</v>
      </c>
      <c r="AE139" s="67" t="s">
        <v>227</v>
      </c>
      <c r="AF139" s="134" t="s">
        <v>228</v>
      </c>
      <c r="AG139" s="134" t="s">
        <v>229</v>
      </c>
      <c r="AH139" s="66" t="s">
        <v>89</v>
      </c>
      <c r="AI139" s="67" t="s">
        <v>287</v>
      </c>
      <c r="AL139" s="152">
        <v>45148.660730451389</v>
      </c>
      <c r="AM139" s="70" t="s">
        <v>203</v>
      </c>
      <c r="AN139" s="71">
        <f t="shared" ca="1" si="7"/>
        <v>22</v>
      </c>
      <c r="AO139" s="140">
        <f t="shared" ca="1" si="6"/>
        <v>18</v>
      </c>
      <c r="AP139" s="140" t="str">
        <f t="shared" ca="1" si="8"/>
        <v>-</v>
      </c>
    </row>
    <row r="140" spans="1:42">
      <c r="A140" s="127">
        <f>SUBTOTAL(103,$I$5:I140)</f>
        <v>136</v>
      </c>
      <c r="B140" s="67" t="s">
        <v>933</v>
      </c>
      <c r="C140" s="67" t="s">
        <v>182</v>
      </c>
      <c r="D140" s="144" t="s">
        <v>183</v>
      </c>
      <c r="E140" s="58" t="s">
        <v>169</v>
      </c>
      <c r="F140" s="78" t="s">
        <v>34</v>
      </c>
      <c r="G140" s="145">
        <v>44533</v>
      </c>
      <c r="H140" s="145" t="s">
        <v>257</v>
      </c>
      <c r="I140" s="78" t="s">
        <v>934</v>
      </c>
      <c r="J140" s="67" t="s">
        <v>145</v>
      </c>
      <c r="K140" s="146" t="s">
        <v>223</v>
      </c>
      <c r="L140" s="58">
        <v>44898</v>
      </c>
      <c r="M140" s="58">
        <v>45146</v>
      </c>
      <c r="N140" s="145">
        <v>45154</v>
      </c>
      <c r="O140" s="68" t="s">
        <v>935</v>
      </c>
      <c r="P140" s="147" t="s">
        <v>418</v>
      </c>
      <c r="Q140" s="148" t="s">
        <v>936</v>
      </c>
      <c r="S140" s="61" t="s">
        <v>150</v>
      </c>
      <c r="U140" s="61" t="s">
        <v>99</v>
      </c>
      <c r="AC140" s="144" t="s">
        <v>937</v>
      </c>
      <c r="AD140" s="144" t="s">
        <v>938</v>
      </c>
      <c r="AE140" s="67" t="s">
        <v>755</v>
      </c>
      <c r="AF140" s="67" t="s">
        <v>939</v>
      </c>
      <c r="AG140" s="134" t="s">
        <v>178</v>
      </c>
      <c r="AH140" s="66" t="s">
        <v>756</v>
      </c>
      <c r="AI140" s="67" t="s">
        <v>287</v>
      </c>
      <c r="AJ140" s="68" t="s">
        <v>94</v>
      </c>
      <c r="AL140" s="160">
        <v>45167.685460023145</v>
      </c>
      <c r="AM140" s="70" t="s">
        <v>175</v>
      </c>
      <c r="AN140" s="71">
        <f t="shared" ca="1" si="7"/>
        <v>22</v>
      </c>
      <c r="AO140" s="140" t="str">
        <f t="shared" ca="1" si="6"/>
        <v>-</v>
      </c>
      <c r="AP140" s="140" t="str">
        <f t="shared" ca="1" si="8"/>
        <v>-</v>
      </c>
    </row>
    <row r="141" spans="1:42">
      <c r="A141" s="127">
        <f>SUBTOTAL(103,$I$5:I141)</f>
        <v>137</v>
      </c>
      <c r="B141" s="67" t="s">
        <v>940</v>
      </c>
      <c r="C141" s="67" t="s">
        <v>141</v>
      </c>
      <c r="D141" s="144" t="s">
        <v>142</v>
      </c>
      <c r="E141" s="58"/>
      <c r="F141" s="78" t="s">
        <v>35</v>
      </c>
      <c r="G141" s="145">
        <v>42061</v>
      </c>
      <c r="H141" s="145" t="s">
        <v>220</v>
      </c>
      <c r="I141" s="78" t="s">
        <v>941</v>
      </c>
      <c r="J141" s="67" t="s">
        <v>222</v>
      </c>
      <c r="K141" s="146" t="s">
        <v>223</v>
      </c>
      <c r="L141" s="58">
        <v>42426</v>
      </c>
      <c r="M141" s="58">
        <v>45148.520300925928</v>
      </c>
      <c r="N141" s="145">
        <v>45149.468900462962</v>
      </c>
      <c r="O141" s="68" t="s">
        <v>942</v>
      </c>
      <c r="P141" s="147" t="s">
        <v>148</v>
      </c>
      <c r="Q141" s="148" t="s">
        <v>316</v>
      </c>
      <c r="R141" s="149">
        <v>687</v>
      </c>
      <c r="S141" s="61" t="s">
        <v>150</v>
      </c>
      <c r="U141" s="61" t="s">
        <v>99</v>
      </c>
      <c r="AC141" s="144" t="s">
        <v>943</v>
      </c>
      <c r="AD141" s="144" t="s">
        <v>180</v>
      </c>
      <c r="AE141" s="67" t="s">
        <v>366</v>
      </c>
      <c r="AF141" s="67" t="s">
        <v>944</v>
      </c>
      <c r="AG141" s="134" t="s">
        <v>156</v>
      </c>
      <c r="AH141" s="66" t="s">
        <v>89</v>
      </c>
      <c r="AI141" s="67" t="s">
        <v>367</v>
      </c>
      <c r="AL141" s="152">
        <v>45152.549776064814</v>
      </c>
      <c r="AM141" s="70" t="s">
        <v>180</v>
      </c>
      <c r="AN141" s="71">
        <f t="shared" ca="1" si="7"/>
        <v>20</v>
      </c>
      <c r="AO141" s="140" t="str">
        <f t="shared" ca="1" si="6"/>
        <v>-</v>
      </c>
      <c r="AP141" s="140" t="str">
        <f t="shared" ca="1" si="8"/>
        <v>-</v>
      </c>
    </row>
    <row r="142" spans="1:42">
      <c r="A142" s="127">
        <f>SUBTOTAL(103,$I$5:I142)</f>
        <v>138</v>
      </c>
      <c r="B142" s="67" t="s">
        <v>945</v>
      </c>
      <c r="C142" s="67" t="s">
        <v>167</v>
      </c>
      <c r="D142" s="144" t="s">
        <v>560</v>
      </c>
      <c r="E142" s="58" t="s">
        <v>320</v>
      </c>
      <c r="F142" s="78" t="s">
        <v>35</v>
      </c>
      <c r="G142" s="145">
        <v>42154</v>
      </c>
      <c r="H142" s="145" t="s">
        <v>289</v>
      </c>
      <c r="I142" s="78" t="s">
        <v>946</v>
      </c>
      <c r="J142" s="67" t="s">
        <v>222</v>
      </c>
      <c r="K142" s="146" t="s">
        <v>291</v>
      </c>
      <c r="L142" s="58">
        <v>42520</v>
      </c>
      <c r="M142" s="58">
        <v>45149</v>
      </c>
      <c r="N142" s="145">
        <v>45153</v>
      </c>
      <c r="O142" s="68" t="s">
        <v>947</v>
      </c>
      <c r="P142" s="147" t="s">
        <v>148</v>
      </c>
      <c r="Q142" s="148" t="s">
        <v>948</v>
      </c>
      <c r="R142" s="149">
        <v>8422</v>
      </c>
      <c r="S142" s="61">
        <v>45154</v>
      </c>
      <c r="U142" s="61" t="s">
        <v>99</v>
      </c>
      <c r="AC142" s="144" t="s">
        <v>949</v>
      </c>
      <c r="AD142" s="144" t="s">
        <v>180</v>
      </c>
      <c r="AE142" s="67" t="s">
        <v>227</v>
      </c>
      <c r="AG142" s="134" t="s">
        <v>281</v>
      </c>
      <c r="AH142" s="66" t="s">
        <v>89</v>
      </c>
      <c r="AI142" s="67" t="s">
        <v>287</v>
      </c>
      <c r="AL142" s="152">
        <v>45156.457112638891</v>
      </c>
      <c r="AM142" s="70" t="s">
        <v>180</v>
      </c>
      <c r="AN142" s="71">
        <f t="shared" ca="1" si="7"/>
        <v>19</v>
      </c>
      <c r="AO142" s="140">
        <f t="shared" ca="1" si="6"/>
        <v>16</v>
      </c>
      <c r="AP142" s="140" t="str">
        <f t="shared" ca="1" si="8"/>
        <v>-</v>
      </c>
    </row>
    <row r="143" spans="1:42">
      <c r="A143" s="127">
        <f>SUBTOTAL(103,$I$5:I143)</f>
        <v>139</v>
      </c>
      <c r="B143" s="67" t="s">
        <v>950</v>
      </c>
      <c r="C143" s="67" t="s">
        <v>167</v>
      </c>
      <c r="D143" s="144" t="s">
        <v>923</v>
      </c>
      <c r="E143" s="58" t="s">
        <v>320</v>
      </c>
      <c r="F143" s="78" t="s">
        <v>35</v>
      </c>
      <c r="G143" s="145">
        <v>42633</v>
      </c>
      <c r="H143" s="145" t="s">
        <v>184</v>
      </c>
      <c r="I143" s="78" t="s">
        <v>951</v>
      </c>
      <c r="J143" s="67" t="s">
        <v>186</v>
      </c>
      <c r="K143" s="146" t="s">
        <v>187</v>
      </c>
      <c r="L143" s="58">
        <v>42998</v>
      </c>
      <c r="M143" s="58">
        <v>45152.669791666667</v>
      </c>
      <c r="N143" s="145">
        <v>45152.677488425928</v>
      </c>
      <c r="O143" s="68" t="s">
        <v>952</v>
      </c>
      <c r="P143" s="147" t="s">
        <v>189</v>
      </c>
      <c r="Q143" s="148" t="s">
        <v>190</v>
      </c>
      <c r="R143" s="149">
        <v>10313</v>
      </c>
      <c r="S143" s="61">
        <v>45154</v>
      </c>
      <c r="U143" s="61" t="s">
        <v>99</v>
      </c>
      <c r="AC143" s="144" t="s">
        <v>953</v>
      </c>
      <c r="AD143" s="144" t="s">
        <v>466</v>
      </c>
      <c r="AE143" s="67" t="s">
        <v>227</v>
      </c>
      <c r="AG143" s="134" t="s">
        <v>262</v>
      </c>
      <c r="AH143" s="66" t="s">
        <v>89</v>
      </c>
      <c r="AI143" s="67" t="s">
        <v>287</v>
      </c>
      <c r="AL143" s="152">
        <v>45156.457364189817</v>
      </c>
      <c r="AM143" s="70" t="s">
        <v>180</v>
      </c>
      <c r="AN143" s="71">
        <f t="shared" ca="1" si="7"/>
        <v>18</v>
      </c>
      <c r="AO143" s="140">
        <f t="shared" ca="1" si="6"/>
        <v>16</v>
      </c>
      <c r="AP143" s="140" t="str">
        <f t="shared" ca="1" si="8"/>
        <v>-</v>
      </c>
    </row>
    <row r="144" spans="1:42">
      <c r="A144" s="127">
        <f>SUBTOTAL(103,$I$5:I144)</f>
        <v>140</v>
      </c>
      <c r="B144" s="67" t="s">
        <v>954</v>
      </c>
      <c r="C144" s="67" t="s">
        <v>167</v>
      </c>
      <c r="D144" s="144" t="s">
        <v>955</v>
      </c>
      <c r="E144" s="58" t="s">
        <v>320</v>
      </c>
      <c r="F144" s="78" t="s">
        <v>35</v>
      </c>
      <c r="G144" s="145">
        <v>42575</v>
      </c>
      <c r="H144" s="145" t="s">
        <v>868</v>
      </c>
      <c r="I144" s="78" t="s">
        <v>956</v>
      </c>
      <c r="J144" s="67" t="s">
        <v>145</v>
      </c>
      <c r="K144" s="146" t="s">
        <v>323</v>
      </c>
      <c r="L144" s="58">
        <v>42940</v>
      </c>
      <c r="M144" s="58">
        <v>45160.700937499998</v>
      </c>
      <c r="N144" s="145">
        <v>45160.707141203704</v>
      </c>
      <c r="P144" s="147" t="s">
        <v>148</v>
      </c>
      <c r="Q144" s="148" t="s">
        <v>957</v>
      </c>
      <c r="R144" s="149">
        <v>4818</v>
      </c>
      <c r="S144" s="61">
        <v>45162</v>
      </c>
      <c r="U144" s="61" t="s">
        <v>99</v>
      </c>
      <c r="AC144" s="144" t="s">
        <v>958</v>
      </c>
      <c r="AD144" s="144" t="s">
        <v>158</v>
      </c>
      <c r="AE144" s="67" t="s">
        <v>227</v>
      </c>
      <c r="AF144" s="134" t="s">
        <v>396</v>
      </c>
      <c r="AG144" s="134" t="s">
        <v>262</v>
      </c>
      <c r="AH144" s="66" t="s">
        <v>89</v>
      </c>
      <c r="AI144" s="67" t="s">
        <v>230</v>
      </c>
      <c r="AL144" s="152">
        <v>45162.808639687501</v>
      </c>
      <c r="AM144" s="70" t="s">
        <v>158</v>
      </c>
      <c r="AN144" s="71">
        <f t="shared" ca="1" si="7"/>
        <v>12</v>
      </c>
      <c r="AO144" s="140">
        <f t="shared" ca="1" si="6"/>
        <v>10</v>
      </c>
      <c r="AP144" s="140" t="str">
        <f t="shared" ca="1" si="8"/>
        <v>-</v>
      </c>
    </row>
    <row r="145" spans="1:42">
      <c r="A145" s="127">
        <f>SUBTOTAL(103,$I$5:I145)</f>
        <v>141</v>
      </c>
      <c r="B145" s="67" t="s">
        <v>959</v>
      </c>
      <c r="C145" s="67" t="s">
        <v>167</v>
      </c>
      <c r="D145" s="144" t="s">
        <v>815</v>
      </c>
      <c r="E145" s="58" t="s">
        <v>320</v>
      </c>
      <c r="F145" s="78" t="s">
        <v>35</v>
      </c>
      <c r="G145" s="145">
        <v>43852</v>
      </c>
      <c r="H145" s="145" t="s">
        <v>721</v>
      </c>
      <c r="I145" s="78" t="s">
        <v>960</v>
      </c>
      <c r="J145" s="67" t="s">
        <v>222</v>
      </c>
      <c r="K145" s="146" t="s">
        <v>723</v>
      </c>
      <c r="L145" s="58">
        <v>44218</v>
      </c>
      <c r="M145" s="58">
        <v>45155.657766203702</v>
      </c>
      <c r="N145" s="145">
        <v>45155.671793981484</v>
      </c>
      <c r="O145" s="68" t="s">
        <v>961</v>
      </c>
      <c r="P145" s="147" t="s">
        <v>148</v>
      </c>
      <c r="Q145" s="148" t="s">
        <v>962</v>
      </c>
      <c r="R145" s="149">
        <v>3826</v>
      </c>
      <c r="S145" s="61">
        <v>45161</v>
      </c>
      <c r="U145" s="61" t="s">
        <v>99</v>
      </c>
      <c r="AC145" s="144" t="s">
        <v>963</v>
      </c>
      <c r="AD145" s="144" t="s">
        <v>158</v>
      </c>
      <c r="AE145" s="67" t="s">
        <v>227</v>
      </c>
      <c r="AF145" s="134" t="s">
        <v>396</v>
      </c>
      <c r="AG145" s="134" t="s">
        <v>262</v>
      </c>
      <c r="AH145" s="66" t="s">
        <v>89</v>
      </c>
      <c r="AI145" s="67" t="s">
        <v>287</v>
      </c>
      <c r="AL145" s="152">
        <v>45156.456519953703</v>
      </c>
      <c r="AM145" s="70" t="s">
        <v>180</v>
      </c>
      <c r="AN145" s="71">
        <f t="shared" ca="1" si="7"/>
        <v>15</v>
      </c>
      <c r="AO145" s="140">
        <f t="shared" ca="1" si="6"/>
        <v>11</v>
      </c>
      <c r="AP145" s="140" t="str">
        <f t="shared" ca="1" si="8"/>
        <v>-</v>
      </c>
    </row>
    <row r="146" spans="1:42">
      <c r="A146" s="127">
        <f>SUBTOTAL(103,$I$5:I146)</f>
        <v>142</v>
      </c>
      <c r="B146" s="67" t="s">
        <v>964</v>
      </c>
      <c r="C146" s="67" t="s">
        <v>141</v>
      </c>
      <c r="D146" s="144" t="s">
        <v>142</v>
      </c>
      <c r="E146" s="58"/>
      <c r="F146" s="78" t="s">
        <v>34</v>
      </c>
      <c r="G146" s="145">
        <v>43210</v>
      </c>
      <c r="H146" s="145" t="s">
        <v>338</v>
      </c>
      <c r="I146" s="78" t="s">
        <v>965</v>
      </c>
      <c r="J146" s="67" t="s">
        <v>222</v>
      </c>
      <c r="K146" s="146" t="s">
        <v>146</v>
      </c>
      <c r="L146" s="58">
        <v>43575</v>
      </c>
      <c r="M146" s="58">
        <v>45154.86546296296</v>
      </c>
      <c r="N146" s="145">
        <v>45159.563321759262</v>
      </c>
      <c r="P146" s="147" t="s">
        <v>148</v>
      </c>
      <c r="Q146" s="148" t="s">
        <v>966</v>
      </c>
      <c r="U146" s="61" t="s">
        <v>99</v>
      </c>
      <c r="AC146" s="144" t="s">
        <v>967</v>
      </c>
      <c r="AD146" s="144" t="s">
        <v>165</v>
      </c>
      <c r="AE146" s="67" t="s">
        <v>788</v>
      </c>
      <c r="AG146" s="134" t="s">
        <v>156</v>
      </c>
      <c r="AH146" s="66" t="s">
        <v>89</v>
      </c>
      <c r="AI146" s="67" t="s">
        <v>450</v>
      </c>
      <c r="AL146" s="152">
        <v>45159.563397060185</v>
      </c>
      <c r="AM146" s="70" t="s">
        <v>165</v>
      </c>
      <c r="AN146" s="71">
        <f t="shared" ca="1" si="7"/>
        <v>16</v>
      </c>
      <c r="AO146" s="140" t="str">
        <f t="shared" ca="1" si="6"/>
        <v>-</v>
      </c>
      <c r="AP146" s="140" t="str">
        <f t="shared" ca="1" si="8"/>
        <v>-</v>
      </c>
    </row>
    <row r="147" spans="1:42">
      <c r="A147" s="127">
        <f>SUBTOTAL(103,$I$5:I147)</f>
        <v>143</v>
      </c>
      <c r="B147" s="67" t="s">
        <v>968</v>
      </c>
      <c r="C147" s="67" t="s">
        <v>167</v>
      </c>
      <c r="D147" s="144" t="s">
        <v>969</v>
      </c>
      <c r="E147" s="58" t="s">
        <v>320</v>
      </c>
      <c r="F147" s="78" t="s">
        <v>35</v>
      </c>
      <c r="G147" s="145">
        <v>43304</v>
      </c>
      <c r="H147" s="145" t="s">
        <v>321</v>
      </c>
      <c r="I147" s="78" t="s">
        <v>970</v>
      </c>
      <c r="J147" s="67" t="s">
        <v>222</v>
      </c>
      <c r="K147" s="146" t="s">
        <v>323</v>
      </c>
      <c r="L147" s="58">
        <v>43669</v>
      </c>
      <c r="M147" s="58">
        <v>45160.7109375</v>
      </c>
      <c r="N147" s="145">
        <v>45162.418356481481</v>
      </c>
      <c r="P147" s="147" t="s">
        <v>148</v>
      </c>
      <c r="Q147" s="148" t="s">
        <v>971</v>
      </c>
      <c r="R147" s="149">
        <v>2951</v>
      </c>
      <c r="S147" s="61">
        <v>45162</v>
      </c>
      <c r="U147" s="61" t="s">
        <v>99</v>
      </c>
      <c r="AC147" s="144" t="s">
        <v>972</v>
      </c>
      <c r="AD147" s="144" t="s">
        <v>158</v>
      </c>
      <c r="AE147" s="67" t="s">
        <v>227</v>
      </c>
      <c r="AF147" s="134" t="s">
        <v>396</v>
      </c>
      <c r="AG147" s="134" t="s">
        <v>262</v>
      </c>
      <c r="AH147" s="66" t="s">
        <v>89</v>
      </c>
      <c r="AL147" s="152">
        <v>45162.418954722219</v>
      </c>
      <c r="AM147" s="70" t="s">
        <v>158</v>
      </c>
      <c r="AN147" s="71">
        <f t="shared" ca="1" si="7"/>
        <v>12</v>
      </c>
      <c r="AO147" s="140">
        <f t="shared" ca="1" si="6"/>
        <v>10</v>
      </c>
      <c r="AP147" s="140" t="str">
        <f t="shared" ca="1" si="8"/>
        <v>-</v>
      </c>
    </row>
    <row r="148" spans="1:42">
      <c r="A148" s="127">
        <f>SUBTOTAL(103,$I$5:I148)</f>
        <v>144</v>
      </c>
      <c r="B148" s="67" t="s">
        <v>973</v>
      </c>
      <c r="C148" s="67" t="s">
        <v>167</v>
      </c>
      <c r="D148" s="144" t="s">
        <v>969</v>
      </c>
      <c r="E148" s="58" t="s">
        <v>320</v>
      </c>
      <c r="F148" s="78" t="s">
        <v>35</v>
      </c>
      <c r="G148" s="145">
        <v>43285</v>
      </c>
      <c r="H148" s="145" t="s">
        <v>868</v>
      </c>
      <c r="I148" s="78" t="s">
        <v>974</v>
      </c>
      <c r="J148" s="67" t="s">
        <v>145</v>
      </c>
      <c r="K148" s="146" t="s">
        <v>323</v>
      </c>
      <c r="L148" s="58">
        <v>43650</v>
      </c>
      <c r="M148" s="58">
        <v>45155.657835648148</v>
      </c>
      <c r="N148" s="145">
        <v>45155.722256944442</v>
      </c>
      <c r="O148" s="68" t="s">
        <v>975</v>
      </c>
      <c r="P148" s="147" t="s">
        <v>148</v>
      </c>
      <c r="Q148" s="148" t="s">
        <v>957</v>
      </c>
      <c r="R148" s="149">
        <v>3214</v>
      </c>
      <c r="S148" s="61">
        <v>45161</v>
      </c>
      <c r="U148" s="61" t="s">
        <v>99</v>
      </c>
      <c r="AC148" s="144" t="s">
        <v>976</v>
      </c>
      <c r="AD148" s="144" t="s">
        <v>158</v>
      </c>
      <c r="AE148" s="67" t="s">
        <v>227</v>
      </c>
      <c r="AF148" s="134" t="s">
        <v>396</v>
      </c>
      <c r="AG148" s="134" t="s">
        <v>262</v>
      </c>
      <c r="AH148" s="66" t="s">
        <v>89</v>
      </c>
      <c r="AI148" s="67" t="s">
        <v>287</v>
      </c>
      <c r="AL148" s="152">
        <v>45162.428222627314</v>
      </c>
      <c r="AM148" s="70" t="s">
        <v>158</v>
      </c>
      <c r="AN148" s="71">
        <f t="shared" ca="1" si="7"/>
        <v>15</v>
      </c>
      <c r="AO148" s="140">
        <f t="shared" ca="1" si="6"/>
        <v>11</v>
      </c>
      <c r="AP148" s="140" t="str">
        <f t="shared" ca="1" si="8"/>
        <v>-</v>
      </c>
    </row>
    <row r="149" spans="1:42">
      <c r="A149" s="127">
        <f>SUBTOTAL(103,$I$5:I149)</f>
        <v>145</v>
      </c>
      <c r="B149" s="67" t="s">
        <v>977</v>
      </c>
      <c r="C149" s="67" t="s">
        <v>167</v>
      </c>
      <c r="D149" s="144" t="s">
        <v>675</v>
      </c>
      <c r="E149" s="58" t="s">
        <v>320</v>
      </c>
      <c r="F149" s="78" t="s">
        <v>35</v>
      </c>
      <c r="G149" s="145">
        <v>44907</v>
      </c>
      <c r="H149" s="145" t="s">
        <v>143</v>
      </c>
      <c r="I149" s="78" t="s">
        <v>978</v>
      </c>
      <c r="J149" s="67" t="s">
        <v>145</v>
      </c>
      <c r="K149" s="146" t="s">
        <v>146</v>
      </c>
      <c r="L149" s="58">
        <v>45272</v>
      </c>
      <c r="M149" s="58">
        <v>45155</v>
      </c>
      <c r="N149" s="145">
        <v>45155</v>
      </c>
      <c r="O149" s="68" t="s">
        <v>979</v>
      </c>
      <c r="P149" s="147" t="s">
        <v>418</v>
      </c>
      <c r="Q149" s="148" t="s">
        <v>980</v>
      </c>
      <c r="R149" s="149">
        <v>235</v>
      </c>
      <c r="S149" s="61">
        <v>45161</v>
      </c>
      <c r="U149" s="61" t="s">
        <v>99</v>
      </c>
      <c r="AC149" s="144" t="s">
        <v>981</v>
      </c>
      <c r="AD149" s="144" t="s">
        <v>158</v>
      </c>
      <c r="AE149" s="67" t="s">
        <v>755</v>
      </c>
      <c r="AF149" s="134" t="s">
        <v>396</v>
      </c>
      <c r="AG149" s="134" t="s">
        <v>262</v>
      </c>
      <c r="AH149" s="66" t="s">
        <v>756</v>
      </c>
      <c r="AI149" s="67" t="s">
        <v>287</v>
      </c>
      <c r="AJ149" s="68" t="s">
        <v>94</v>
      </c>
      <c r="AL149" s="152">
        <v>45168.786232152779</v>
      </c>
      <c r="AM149" s="70" t="s">
        <v>180</v>
      </c>
      <c r="AN149" s="71">
        <f t="shared" ca="1" si="7"/>
        <v>15</v>
      </c>
      <c r="AO149" s="140">
        <f t="shared" ca="1" si="6"/>
        <v>11</v>
      </c>
      <c r="AP149" s="140" t="str">
        <f t="shared" ca="1" si="8"/>
        <v>-</v>
      </c>
    </row>
    <row r="150" spans="1:42">
      <c r="A150" s="127">
        <f>SUBTOTAL(103,$I$5:I150)</f>
        <v>146</v>
      </c>
      <c r="B150" s="67" t="s">
        <v>982</v>
      </c>
      <c r="C150" s="67" t="s">
        <v>182</v>
      </c>
      <c r="D150" s="144" t="s">
        <v>983</v>
      </c>
      <c r="E150" s="58"/>
      <c r="F150" s="78" t="s">
        <v>34</v>
      </c>
      <c r="G150" s="145">
        <v>44913</v>
      </c>
      <c r="H150" s="145" t="s">
        <v>242</v>
      </c>
      <c r="I150" s="78" t="s">
        <v>984</v>
      </c>
      <c r="J150" s="67" t="s">
        <v>145</v>
      </c>
      <c r="K150" s="146" t="s">
        <v>207</v>
      </c>
      <c r="L150" s="58">
        <v>45278</v>
      </c>
      <c r="M150" s="58">
        <v>45156.665717592594</v>
      </c>
      <c r="N150" s="145">
        <v>45159.715798611112</v>
      </c>
      <c r="O150" s="68" t="s">
        <v>985</v>
      </c>
      <c r="P150" s="147" t="s">
        <v>148</v>
      </c>
      <c r="Q150" s="148" t="s">
        <v>986</v>
      </c>
      <c r="S150" s="61" t="s">
        <v>191</v>
      </c>
      <c r="U150" s="61" t="s">
        <v>99</v>
      </c>
      <c r="V150" s="61">
        <v>45161</v>
      </c>
      <c r="AC150" s="144" t="s">
        <v>987</v>
      </c>
      <c r="AD150" s="144" t="s">
        <v>153</v>
      </c>
      <c r="AE150" s="67" t="s">
        <v>176</v>
      </c>
      <c r="AF150" s="67" t="s">
        <v>988</v>
      </c>
      <c r="AG150" s="134" t="s">
        <v>178</v>
      </c>
      <c r="AH150" s="66" t="s">
        <v>89</v>
      </c>
      <c r="AI150" s="67" t="s">
        <v>194</v>
      </c>
      <c r="AL150" s="152">
        <v>45162.795472951388</v>
      </c>
      <c r="AM150" s="70" t="s">
        <v>203</v>
      </c>
      <c r="AN150" s="71">
        <f t="shared" ca="1" si="7"/>
        <v>14</v>
      </c>
      <c r="AO150" s="140" t="str">
        <f t="shared" ca="1" si="6"/>
        <v>-</v>
      </c>
      <c r="AP150" s="140">
        <f t="shared" ca="1" si="8"/>
        <v>11</v>
      </c>
    </row>
    <row r="151" spans="1:42">
      <c r="A151" s="127">
        <f>SUBTOTAL(103,$I$5:I151)</f>
        <v>147</v>
      </c>
      <c r="B151" s="67" t="s">
        <v>989</v>
      </c>
      <c r="C151" s="67" t="s">
        <v>167</v>
      </c>
      <c r="D151" s="144" t="s">
        <v>264</v>
      </c>
      <c r="E151" s="58" t="s">
        <v>265</v>
      </c>
      <c r="F151" s="78" t="s">
        <v>34</v>
      </c>
      <c r="G151" s="145">
        <v>42788</v>
      </c>
      <c r="H151" s="145" t="s">
        <v>415</v>
      </c>
      <c r="I151" s="78" t="s">
        <v>990</v>
      </c>
      <c r="J151" s="67" t="s">
        <v>222</v>
      </c>
      <c r="K151" s="146" t="s">
        <v>207</v>
      </c>
      <c r="L151" s="58">
        <v>43153</v>
      </c>
      <c r="M151" s="58">
        <v>45159.435868055552</v>
      </c>
      <c r="N151" s="145">
        <v>45160.6595069213</v>
      </c>
      <c r="O151" s="68" t="s">
        <v>991</v>
      </c>
      <c r="P151" s="147" t="s">
        <v>148</v>
      </c>
      <c r="Q151" s="148" t="s">
        <v>992</v>
      </c>
      <c r="U151" s="61" t="s">
        <v>99</v>
      </c>
      <c r="AC151" s="144" t="s">
        <v>993</v>
      </c>
      <c r="AD151" s="144" t="s">
        <v>175</v>
      </c>
      <c r="AE151" s="67" t="s">
        <v>865</v>
      </c>
      <c r="AG151" s="134" t="s">
        <v>248</v>
      </c>
      <c r="AH151" s="66" t="s">
        <v>89</v>
      </c>
      <c r="AL151" s="152">
        <v>45160.75318349537</v>
      </c>
      <c r="AM151" s="70" t="s">
        <v>175</v>
      </c>
      <c r="AN151" s="71">
        <f t="shared" ca="1" si="7"/>
        <v>13</v>
      </c>
      <c r="AO151" s="140" t="str">
        <f t="shared" ca="1" si="6"/>
        <v>-</v>
      </c>
      <c r="AP151" s="140" t="str">
        <f t="shared" ca="1" si="8"/>
        <v>-</v>
      </c>
    </row>
    <row r="152" spans="1:42">
      <c r="A152" s="127">
        <f>SUBTOTAL(103,$I$5:I152)</f>
        <v>148</v>
      </c>
      <c r="B152" s="67" t="s">
        <v>994</v>
      </c>
      <c r="C152" s="67" t="s">
        <v>182</v>
      </c>
      <c r="D152" s="144" t="s">
        <v>995</v>
      </c>
      <c r="E152" s="58"/>
      <c r="F152" s="78" t="s">
        <v>34</v>
      </c>
      <c r="G152" s="145">
        <v>42488</v>
      </c>
      <c r="H152" s="145" t="s">
        <v>415</v>
      </c>
      <c r="I152" s="78" t="s">
        <v>996</v>
      </c>
      <c r="J152" s="67" t="s">
        <v>222</v>
      </c>
      <c r="K152" s="146" t="s">
        <v>207</v>
      </c>
      <c r="L152" s="58">
        <v>42853</v>
      </c>
      <c r="M152" s="58">
        <v>45159.437002314815</v>
      </c>
      <c r="N152" s="145">
        <v>45166.720185185186</v>
      </c>
      <c r="P152" s="147" t="s">
        <v>148</v>
      </c>
      <c r="Q152" s="148" t="s">
        <v>997</v>
      </c>
      <c r="U152" s="61" t="s">
        <v>99</v>
      </c>
      <c r="AD152" s="144" t="s">
        <v>153</v>
      </c>
      <c r="AE152" s="67" t="s">
        <v>998</v>
      </c>
      <c r="AG152" s="134" t="s">
        <v>998</v>
      </c>
      <c r="AH152" s="66" t="s">
        <v>89</v>
      </c>
      <c r="AI152" s="67" t="s">
        <v>450</v>
      </c>
      <c r="AL152" s="152">
        <v>45166.720262858798</v>
      </c>
      <c r="AM152" s="70" t="s">
        <v>165</v>
      </c>
      <c r="AN152" s="71">
        <f t="shared" ca="1" si="7"/>
        <v>13</v>
      </c>
      <c r="AO152" s="140" t="str">
        <f t="shared" ca="1" si="6"/>
        <v>-</v>
      </c>
      <c r="AP152" s="140" t="str">
        <f t="shared" ca="1" si="8"/>
        <v>-</v>
      </c>
    </row>
    <row r="153" spans="1:42">
      <c r="A153" s="127">
        <f>SUBTOTAL(103,$I$5:I153)</f>
        <v>149</v>
      </c>
      <c r="B153" s="67" t="s">
        <v>999</v>
      </c>
      <c r="C153" s="67" t="s">
        <v>182</v>
      </c>
      <c r="D153" s="144" t="s">
        <v>183</v>
      </c>
      <c r="E153" s="58" t="s">
        <v>169</v>
      </c>
      <c r="F153" s="78" t="s">
        <v>34</v>
      </c>
      <c r="G153" s="145">
        <v>43825</v>
      </c>
      <c r="H153" s="145" t="s">
        <v>257</v>
      </c>
      <c r="I153" s="78" t="s">
        <v>1000</v>
      </c>
      <c r="J153" s="67" t="s">
        <v>145</v>
      </c>
      <c r="K153" s="146" t="s">
        <v>223</v>
      </c>
      <c r="L153" s="58">
        <v>44191</v>
      </c>
      <c r="M153" s="58">
        <v>45159.45034722222</v>
      </c>
      <c r="N153" s="145">
        <v>45162.540960648148</v>
      </c>
      <c r="P153" s="147" t="s">
        <v>148</v>
      </c>
      <c r="Q153" s="148" t="s">
        <v>1001</v>
      </c>
      <c r="U153" s="61" t="s">
        <v>99</v>
      </c>
      <c r="AD153" s="144" t="s">
        <v>175</v>
      </c>
      <c r="AE153" s="67" t="s">
        <v>998</v>
      </c>
      <c r="AG153" s="134" t="s">
        <v>998</v>
      </c>
      <c r="AH153" s="66" t="s">
        <v>89</v>
      </c>
      <c r="AI153" s="67" t="s">
        <v>450</v>
      </c>
      <c r="AL153" s="152">
        <v>45162.550683506946</v>
      </c>
      <c r="AM153" s="70" t="s">
        <v>175</v>
      </c>
      <c r="AN153" s="71">
        <f t="shared" ca="1" si="7"/>
        <v>13</v>
      </c>
      <c r="AO153" s="140" t="str">
        <f t="shared" ca="1" si="6"/>
        <v>-</v>
      </c>
      <c r="AP153" s="140" t="str">
        <f t="shared" ca="1" si="8"/>
        <v>-</v>
      </c>
    </row>
    <row r="154" spans="1:42">
      <c r="A154" s="127">
        <f>SUBTOTAL(103,$I$5:I154)</f>
        <v>150</v>
      </c>
      <c r="B154" s="67" t="s">
        <v>1002</v>
      </c>
      <c r="C154" s="67" t="s">
        <v>182</v>
      </c>
      <c r="D154" s="144" t="s">
        <v>183</v>
      </c>
      <c r="E154" s="58" t="s">
        <v>169</v>
      </c>
      <c r="F154" s="78" t="s">
        <v>34</v>
      </c>
      <c r="G154" s="145">
        <v>42865</v>
      </c>
      <c r="H154" s="145" t="s">
        <v>220</v>
      </c>
      <c r="I154" s="78" t="s">
        <v>1003</v>
      </c>
      <c r="J154" s="67" t="s">
        <v>222</v>
      </c>
      <c r="K154" s="146" t="s">
        <v>223</v>
      </c>
      <c r="L154" s="58">
        <v>43230</v>
      </c>
      <c r="M154" s="58">
        <v>45159.454131944447</v>
      </c>
      <c r="N154" s="145">
        <v>45160.758171296293</v>
      </c>
      <c r="P154" s="147" t="s">
        <v>148</v>
      </c>
      <c r="Q154" s="148" t="s">
        <v>1004</v>
      </c>
      <c r="U154" s="61" t="s">
        <v>99</v>
      </c>
      <c r="AC154" s="144" t="s">
        <v>1005</v>
      </c>
      <c r="AD154" s="144" t="s">
        <v>165</v>
      </c>
      <c r="AE154" s="67" t="s">
        <v>788</v>
      </c>
      <c r="AG154" s="134" t="s">
        <v>998</v>
      </c>
      <c r="AH154" s="66" t="s">
        <v>89</v>
      </c>
      <c r="AI154" s="67" t="s">
        <v>450</v>
      </c>
      <c r="AL154" s="152">
        <v>45160.758288668978</v>
      </c>
      <c r="AM154" s="70" t="s">
        <v>165</v>
      </c>
      <c r="AN154" s="71">
        <f t="shared" ca="1" si="7"/>
        <v>13</v>
      </c>
      <c r="AO154" s="140" t="str">
        <f t="shared" ca="1" si="6"/>
        <v>-</v>
      </c>
      <c r="AP154" s="140" t="str">
        <f t="shared" ca="1" si="8"/>
        <v>-</v>
      </c>
    </row>
    <row r="155" spans="1:42">
      <c r="A155" s="127">
        <f>SUBTOTAL(103,$I$5:I155)</f>
        <v>151</v>
      </c>
      <c r="B155" s="67" t="s">
        <v>1006</v>
      </c>
      <c r="C155" s="67" t="s">
        <v>182</v>
      </c>
      <c r="D155" s="144" t="s">
        <v>183</v>
      </c>
      <c r="E155" s="58" t="s">
        <v>169</v>
      </c>
      <c r="F155" s="78" t="s">
        <v>34</v>
      </c>
      <c r="G155" s="145">
        <v>43825</v>
      </c>
      <c r="H155" s="145" t="s">
        <v>220</v>
      </c>
      <c r="I155" s="78" t="s">
        <v>1007</v>
      </c>
      <c r="J155" s="67" t="s">
        <v>222</v>
      </c>
      <c r="K155" s="146" t="s">
        <v>223</v>
      </c>
      <c r="L155" s="58">
        <v>44191</v>
      </c>
      <c r="M155" s="58">
        <v>45159</v>
      </c>
      <c r="N155" s="145">
        <v>45162</v>
      </c>
      <c r="P155" s="147" t="s">
        <v>418</v>
      </c>
      <c r="Q155" s="148" t="s">
        <v>1008</v>
      </c>
      <c r="U155" s="61" t="s">
        <v>99</v>
      </c>
      <c r="AD155" s="144" t="s">
        <v>175</v>
      </c>
      <c r="AE155" s="67" t="s">
        <v>755</v>
      </c>
      <c r="AG155" s="134" t="s">
        <v>998</v>
      </c>
      <c r="AH155" s="66" t="s">
        <v>756</v>
      </c>
      <c r="AJ155" s="68" t="s">
        <v>94</v>
      </c>
      <c r="AL155" s="152">
        <v>45166.441844374996</v>
      </c>
      <c r="AM155" s="70" t="s">
        <v>175</v>
      </c>
      <c r="AN155" s="71">
        <f t="shared" ca="1" si="7"/>
        <v>13</v>
      </c>
      <c r="AO155" s="140" t="str">
        <f t="shared" ca="1" si="6"/>
        <v>-</v>
      </c>
      <c r="AP155" s="140" t="str">
        <f t="shared" ca="1" si="8"/>
        <v>-</v>
      </c>
    </row>
    <row r="156" spans="1:42">
      <c r="A156" s="127">
        <f>SUBTOTAL(103,$I$5:I156)</f>
        <v>152</v>
      </c>
      <c r="B156" s="67" t="s">
        <v>1009</v>
      </c>
      <c r="C156" s="67" t="s">
        <v>182</v>
      </c>
      <c r="D156" s="144" t="s">
        <v>183</v>
      </c>
      <c r="E156" s="58" t="s">
        <v>169</v>
      </c>
      <c r="F156" s="78" t="s">
        <v>34</v>
      </c>
      <c r="G156" s="145">
        <v>42753</v>
      </c>
      <c r="H156" s="145" t="s">
        <v>220</v>
      </c>
      <c r="I156" s="78" t="s">
        <v>1010</v>
      </c>
      <c r="J156" s="67" t="s">
        <v>222</v>
      </c>
      <c r="K156" s="146" t="s">
        <v>223</v>
      </c>
      <c r="L156" s="58">
        <v>43118</v>
      </c>
      <c r="M156" s="58">
        <v>45159.4609837963</v>
      </c>
      <c r="N156" s="145">
        <v>45160.745081018518</v>
      </c>
      <c r="O156" s="68" t="s">
        <v>1011</v>
      </c>
      <c r="P156" s="147" t="s">
        <v>148</v>
      </c>
      <c r="Q156" s="148" t="s">
        <v>1012</v>
      </c>
      <c r="U156" s="61" t="s">
        <v>99</v>
      </c>
      <c r="AC156" s="144" t="s">
        <v>1013</v>
      </c>
      <c r="AD156" s="144" t="s">
        <v>165</v>
      </c>
      <c r="AE156" s="67" t="s">
        <v>865</v>
      </c>
      <c r="AG156" s="134" t="s">
        <v>248</v>
      </c>
      <c r="AH156" s="66" t="s">
        <v>89</v>
      </c>
      <c r="AI156" s="67" t="s">
        <v>287</v>
      </c>
      <c r="AL156" s="152">
        <v>45166.46743409722</v>
      </c>
      <c r="AM156" s="70" t="s">
        <v>203</v>
      </c>
      <c r="AN156" s="71">
        <f t="shared" ca="1" si="7"/>
        <v>13</v>
      </c>
      <c r="AO156" s="140" t="str">
        <f t="shared" ca="1" si="6"/>
        <v>-</v>
      </c>
      <c r="AP156" s="140" t="str">
        <f t="shared" ca="1" si="8"/>
        <v>-</v>
      </c>
    </row>
    <row r="157" spans="1:42">
      <c r="A157" s="127">
        <f>SUBTOTAL(103,$I$5:I157)</f>
        <v>153</v>
      </c>
      <c r="B157" s="67" t="s">
        <v>1014</v>
      </c>
      <c r="C157" s="67" t="s">
        <v>182</v>
      </c>
      <c r="D157" s="144" t="s">
        <v>183</v>
      </c>
      <c r="E157" s="58" t="s">
        <v>169</v>
      </c>
      <c r="F157" s="78" t="s">
        <v>34</v>
      </c>
      <c r="G157" s="145">
        <v>42753</v>
      </c>
      <c r="H157" s="145" t="s">
        <v>1015</v>
      </c>
      <c r="I157" s="78" t="s">
        <v>1016</v>
      </c>
      <c r="J157" s="67" t="s">
        <v>1017</v>
      </c>
      <c r="K157" s="146" t="s">
        <v>1018</v>
      </c>
      <c r="L157" s="58">
        <v>43118</v>
      </c>
      <c r="M157" s="58">
        <v>45159.462523148148</v>
      </c>
      <c r="N157" s="145">
        <v>45166.826967592591</v>
      </c>
      <c r="P157" s="147" t="s">
        <v>189</v>
      </c>
      <c r="Q157" s="148" t="s">
        <v>190</v>
      </c>
      <c r="U157" s="61" t="s">
        <v>99</v>
      </c>
      <c r="AD157" s="144" t="s">
        <v>153</v>
      </c>
      <c r="AE157" s="67" t="s">
        <v>1019</v>
      </c>
      <c r="AG157" s="134" t="s">
        <v>998</v>
      </c>
      <c r="AH157" s="66" t="s">
        <v>89</v>
      </c>
      <c r="AI157" s="67" t="s">
        <v>450</v>
      </c>
      <c r="AL157" s="152">
        <v>45166.827098449074</v>
      </c>
      <c r="AM157" s="70" t="s">
        <v>175</v>
      </c>
      <c r="AN157" s="71">
        <f t="shared" ca="1" si="7"/>
        <v>13</v>
      </c>
      <c r="AO157" s="140" t="str">
        <f t="shared" ca="1" si="6"/>
        <v>-</v>
      </c>
      <c r="AP157" s="140" t="str">
        <f t="shared" ca="1" si="8"/>
        <v>-</v>
      </c>
    </row>
    <row r="158" spans="1:42">
      <c r="A158" s="127">
        <f>SUBTOTAL(103,$I$5:I158)</f>
        <v>154</v>
      </c>
      <c r="B158" s="67" t="s">
        <v>1020</v>
      </c>
      <c r="C158" s="67" t="s">
        <v>141</v>
      </c>
      <c r="D158" s="144" t="s">
        <v>142</v>
      </c>
      <c r="E158" s="58"/>
      <c r="F158" s="78" t="s">
        <v>34</v>
      </c>
      <c r="G158" s="145">
        <v>41547</v>
      </c>
      <c r="H158" s="145" t="s">
        <v>289</v>
      </c>
      <c r="I158" s="78" t="s">
        <v>1021</v>
      </c>
      <c r="J158" s="67" t="s">
        <v>222</v>
      </c>
      <c r="K158" s="146" t="s">
        <v>291</v>
      </c>
      <c r="L158" s="58">
        <v>41912</v>
      </c>
      <c r="M158" s="58">
        <v>45159.551701388889</v>
      </c>
      <c r="N158" s="145">
        <v>45159.568796296298</v>
      </c>
      <c r="P158" s="147" t="s">
        <v>418</v>
      </c>
      <c r="Q158" s="148" t="s">
        <v>1022</v>
      </c>
      <c r="U158" s="61" t="s">
        <v>99</v>
      </c>
      <c r="AC158" s="144" t="s">
        <v>1023</v>
      </c>
      <c r="AD158" s="144" t="s">
        <v>165</v>
      </c>
      <c r="AE158" s="67" t="s">
        <v>788</v>
      </c>
      <c r="AG158" s="134" t="s">
        <v>156</v>
      </c>
      <c r="AH158" s="66" t="s">
        <v>89</v>
      </c>
      <c r="AI158" s="67" t="s">
        <v>450</v>
      </c>
      <c r="AL158" s="152">
        <v>45159.568879016202</v>
      </c>
      <c r="AM158" s="70" t="s">
        <v>165</v>
      </c>
      <c r="AN158" s="71">
        <f t="shared" ca="1" si="7"/>
        <v>13</v>
      </c>
      <c r="AO158" s="140" t="str">
        <f t="shared" ca="1" si="6"/>
        <v>-</v>
      </c>
      <c r="AP158" s="140" t="str">
        <f t="shared" ca="1" si="8"/>
        <v>-</v>
      </c>
    </row>
    <row r="159" spans="1:42">
      <c r="A159" s="127">
        <f>SUBTOTAL(103,$I$5:I159)</f>
        <v>155</v>
      </c>
      <c r="B159" s="67" t="s">
        <v>1024</v>
      </c>
      <c r="C159" s="67" t="s">
        <v>182</v>
      </c>
      <c r="D159" s="144" t="s">
        <v>276</v>
      </c>
      <c r="E159" s="58" t="s">
        <v>169</v>
      </c>
      <c r="F159" s="78" t="s">
        <v>34</v>
      </c>
      <c r="G159" s="145">
        <v>45140</v>
      </c>
      <c r="H159" s="145" t="s">
        <v>220</v>
      </c>
      <c r="I159" s="78" t="s">
        <v>1025</v>
      </c>
      <c r="J159" s="67" t="s">
        <v>222</v>
      </c>
      <c r="K159" s="146" t="s">
        <v>223</v>
      </c>
      <c r="L159" s="58">
        <v>45506</v>
      </c>
      <c r="M159" s="58">
        <v>45159.720069444447</v>
      </c>
      <c r="N159" s="145">
        <v>45160.554016203707</v>
      </c>
      <c r="O159" s="68" t="s">
        <v>1026</v>
      </c>
      <c r="P159" s="147" t="s">
        <v>148</v>
      </c>
      <c r="Q159" s="148" t="s">
        <v>316</v>
      </c>
      <c r="S159" s="61" t="s">
        <v>191</v>
      </c>
      <c r="U159" s="61" t="s">
        <v>99</v>
      </c>
      <c r="AC159" s="144" t="s">
        <v>1027</v>
      </c>
      <c r="AD159" s="144" t="s">
        <v>153</v>
      </c>
      <c r="AE159" s="67" t="s">
        <v>176</v>
      </c>
      <c r="AF159" s="67" t="s">
        <v>944</v>
      </c>
      <c r="AG159" s="134" t="s">
        <v>178</v>
      </c>
      <c r="AH159" s="66" t="s">
        <v>89</v>
      </c>
      <c r="AI159" s="67" t="s">
        <v>194</v>
      </c>
      <c r="AL159" s="152">
        <v>45162.793586157408</v>
      </c>
      <c r="AM159" s="70" t="s">
        <v>203</v>
      </c>
      <c r="AN159" s="71">
        <f t="shared" ca="1" si="7"/>
        <v>13</v>
      </c>
      <c r="AO159" s="140" t="str">
        <f t="shared" ca="1" si="6"/>
        <v>-</v>
      </c>
      <c r="AP159" s="140" t="str">
        <f t="shared" ca="1" si="8"/>
        <v>-</v>
      </c>
    </row>
    <row r="160" spans="1:42">
      <c r="A160" s="127">
        <f>SUBTOTAL(103,$I$5:I160)</f>
        <v>156</v>
      </c>
      <c r="B160" s="67" t="s">
        <v>1028</v>
      </c>
      <c r="C160" s="67" t="s">
        <v>182</v>
      </c>
      <c r="D160" s="144" t="s">
        <v>276</v>
      </c>
      <c r="E160" s="58" t="s">
        <v>169</v>
      </c>
      <c r="F160" s="78" t="s">
        <v>34</v>
      </c>
      <c r="G160" s="145">
        <v>44414</v>
      </c>
      <c r="H160" s="145" t="s">
        <v>220</v>
      </c>
      <c r="I160" s="78" t="s">
        <v>1029</v>
      </c>
      <c r="J160" s="67" t="s">
        <v>222</v>
      </c>
      <c r="K160" s="146" t="s">
        <v>223</v>
      </c>
      <c r="L160" s="58">
        <v>44785</v>
      </c>
      <c r="M160" s="58">
        <v>45159</v>
      </c>
      <c r="N160" s="145">
        <v>45163</v>
      </c>
      <c r="P160" s="147" t="s">
        <v>418</v>
      </c>
      <c r="Q160" s="148" t="s">
        <v>1030</v>
      </c>
      <c r="U160" s="61" t="s">
        <v>99</v>
      </c>
      <c r="AD160" s="144" t="s">
        <v>165</v>
      </c>
      <c r="AE160" s="67" t="s">
        <v>755</v>
      </c>
      <c r="AF160" s="67" t="s">
        <v>1031</v>
      </c>
      <c r="AG160" s="134" t="s">
        <v>468</v>
      </c>
      <c r="AH160" s="66" t="s">
        <v>756</v>
      </c>
      <c r="AJ160" s="68" t="s">
        <v>94</v>
      </c>
      <c r="AL160" s="152">
        <v>45163.566100636577</v>
      </c>
      <c r="AM160" s="70" t="s">
        <v>165</v>
      </c>
      <c r="AN160" s="71">
        <f t="shared" ca="1" si="7"/>
        <v>13</v>
      </c>
      <c r="AO160" s="140" t="str">
        <f t="shared" ca="1" si="6"/>
        <v>-</v>
      </c>
      <c r="AP160" s="140" t="str">
        <f t="shared" ca="1" si="8"/>
        <v>-</v>
      </c>
    </row>
    <row r="161" spans="1:42">
      <c r="A161" s="127">
        <f>SUBTOTAL(103,$I$5:I161)</f>
        <v>157</v>
      </c>
      <c r="B161" s="67" t="s">
        <v>1032</v>
      </c>
      <c r="C161" s="67" t="s">
        <v>182</v>
      </c>
      <c r="D161" s="144" t="s">
        <v>276</v>
      </c>
      <c r="E161" s="58" t="s">
        <v>169</v>
      </c>
      <c r="F161" s="78" t="s">
        <v>34</v>
      </c>
      <c r="G161" s="145">
        <v>44520</v>
      </c>
      <c r="H161" s="145" t="s">
        <v>220</v>
      </c>
      <c r="I161" s="78" t="s">
        <v>1033</v>
      </c>
      <c r="J161" s="67" t="s">
        <v>222</v>
      </c>
      <c r="K161" s="146" t="s">
        <v>223</v>
      </c>
      <c r="L161" s="58">
        <v>44885</v>
      </c>
      <c r="M161" s="58">
        <v>45159.721782407411</v>
      </c>
      <c r="N161" s="145">
        <v>45161.754525462966</v>
      </c>
      <c r="O161" s="68" t="s">
        <v>1034</v>
      </c>
      <c r="P161" s="147" t="s">
        <v>148</v>
      </c>
      <c r="Q161" s="148" t="s">
        <v>1035</v>
      </c>
      <c r="U161" s="61" t="s">
        <v>99</v>
      </c>
      <c r="AC161" s="144" t="s">
        <v>1036</v>
      </c>
      <c r="AD161" s="144" t="s">
        <v>165</v>
      </c>
      <c r="AE161" s="67" t="s">
        <v>865</v>
      </c>
      <c r="AG161" s="134" t="s">
        <v>281</v>
      </c>
      <c r="AH161" s="66" t="s">
        <v>89</v>
      </c>
      <c r="AI161" s="67" t="s">
        <v>287</v>
      </c>
      <c r="AL161" s="152">
        <v>45163.853768935187</v>
      </c>
      <c r="AM161" s="70" t="s">
        <v>203</v>
      </c>
      <c r="AN161" s="71">
        <f t="shared" ca="1" si="7"/>
        <v>13</v>
      </c>
      <c r="AO161" s="140" t="str">
        <f t="shared" ca="1" si="6"/>
        <v>-</v>
      </c>
      <c r="AP161" s="140" t="str">
        <f t="shared" ca="1" si="8"/>
        <v>-</v>
      </c>
    </row>
    <row r="162" spans="1:42">
      <c r="A162" s="127">
        <f>SUBTOTAL(103,$I$5:I162)</f>
        <v>158</v>
      </c>
      <c r="B162" s="67" t="s">
        <v>1037</v>
      </c>
      <c r="C162" s="67" t="s">
        <v>182</v>
      </c>
      <c r="D162" s="144" t="s">
        <v>276</v>
      </c>
      <c r="E162" s="58" t="s">
        <v>169</v>
      </c>
      <c r="F162" s="78" t="s">
        <v>34</v>
      </c>
      <c r="G162" s="145">
        <v>44250</v>
      </c>
      <c r="H162" s="145" t="s">
        <v>220</v>
      </c>
      <c r="I162" s="78" t="s">
        <v>1038</v>
      </c>
      <c r="J162" s="67" t="s">
        <v>222</v>
      </c>
      <c r="K162" s="146" t="s">
        <v>223</v>
      </c>
      <c r="L162" s="58">
        <v>44621</v>
      </c>
      <c r="M162" s="58">
        <v>45159.722731481481</v>
      </c>
      <c r="N162" s="145">
        <v>45161.577094907407</v>
      </c>
      <c r="O162" s="68" t="s">
        <v>1039</v>
      </c>
      <c r="P162" s="147" t="s">
        <v>148</v>
      </c>
      <c r="Q162" s="148" t="s">
        <v>691</v>
      </c>
      <c r="U162" s="61" t="s">
        <v>99</v>
      </c>
      <c r="AC162" s="144" t="s">
        <v>1040</v>
      </c>
      <c r="AD162" s="144" t="s">
        <v>175</v>
      </c>
      <c r="AE162" s="67" t="s">
        <v>865</v>
      </c>
      <c r="AG162" s="134" t="s">
        <v>281</v>
      </c>
      <c r="AH162" s="66" t="s">
        <v>89</v>
      </c>
      <c r="AI162" s="67" t="s">
        <v>287</v>
      </c>
      <c r="AL162" s="152">
        <v>45163.821105798612</v>
      </c>
      <c r="AM162" s="70" t="s">
        <v>203</v>
      </c>
      <c r="AN162" s="71">
        <f t="shared" ca="1" si="7"/>
        <v>13</v>
      </c>
      <c r="AO162" s="140" t="str">
        <f t="shared" ca="1" si="6"/>
        <v>-</v>
      </c>
      <c r="AP162" s="140" t="str">
        <f t="shared" ca="1" si="8"/>
        <v>-</v>
      </c>
    </row>
    <row r="163" spans="1:42">
      <c r="A163" s="127">
        <f>SUBTOTAL(103,$I$5:I163)</f>
        <v>159</v>
      </c>
      <c r="B163" s="67" t="s">
        <v>1041</v>
      </c>
      <c r="C163" s="67" t="s">
        <v>182</v>
      </c>
      <c r="D163" s="144" t="s">
        <v>276</v>
      </c>
      <c r="E163" s="58" t="s">
        <v>169</v>
      </c>
      <c r="F163" s="78" t="s">
        <v>34</v>
      </c>
      <c r="G163" s="145">
        <v>41492</v>
      </c>
      <c r="H163" s="145" t="s">
        <v>205</v>
      </c>
      <c r="I163" s="78" t="s">
        <v>1042</v>
      </c>
      <c r="J163" s="67" t="s">
        <v>145</v>
      </c>
      <c r="K163" s="146" t="s">
        <v>207</v>
      </c>
      <c r="L163" s="58">
        <v>41857</v>
      </c>
      <c r="M163" s="58">
        <v>45159.723321759258</v>
      </c>
      <c r="N163" s="145">
        <v>45161.778900462959</v>
      </c>
      <c r="O163" s="68" t="s">
        <v>1043</v>
      </c>
      <c r="P163" s="147" t="s">
        <v>148</v>
      </c>
      <c r="Q163" s="148" t="s">
        <v>1044</v>
      </c>
      <c r="U163" s="61" t="s">
        <v>99</v>
      </c>
      <c r="AC163" s="144" t="s">
        <v>1045</v>
      </c>
      <c r="AD163" s="144" t="s">
        <v>165</v>
      </c>
      <c r="AE163" s="67" t="s">
        <v>865</v>
      </c>
      <c r="AG163" s="134" t="s">
        <v>281</v>
      </c>
      <c r="AH163" s="66" t="s">
        <v>89</v>
      </c>
      <c r="AI163" s="67" t="s">
        <v>287</v>
      </c>
      <c r="AL163" s="152">
        <v>45163.818141608797</v>
      </c>
      <c r="AM163" s="70" t="s">
        <v>203</v>
      </c>
      <c r="AN163" s="71">
        <f t="shared" ca="1" si="7"/>
        <v>13</v>
      </c>
      <c r="AO163" s="140" t="str">
        <f t="shared" ca="1" si="6"/>
        <v>-</v>
      </c>
      <c r="AP163" s="140" t="str">
        <f t="shared" ca="1" si="8"/>
        <v>-</v>
      </c>
    </row>
    <row r="164" spans="1:42">
      <c r="A164" s="127">
        <f>SUBTOTAL(103,$I$5:I164)</f>
        <v>160</v>
      </c>
      <c r="B164" s="67" t="s">
        <v>1046</v>
      </c>
      <c r="C164" s="67" t="s">
        <v>182</v>
      </c>
      <c r="D164" s="144" t="s">
        <v>276</v>
      </c>
      <c r="E164" s="58" t="s">
        <v>169</v>
      </c>
      <c r="F164" s="78" t="s">
        <v>34</v>
      </c>
      <c r="G164" s="145">
        <v>44520</v>
      </c>
      <c r="H164" s="145" t="s">
        <v>257</v>
      </c>
      <c r="I164" s="78" t="s">
        <v>1047</v>
      </c>
      <c r="J164" s="67" t="s">
        <v>145</v>
      </c>
      <c r="K164" s="146" t="s">
        <v>223</v>
      </c>
      <c r="L164" s="58">
        <v>44885</v>
      </c>
      <c r="M164" s="58">
        <v>45159</v>
      </c>
      <c r="N164" s="145">
        <v>45168</v>
      </c>
      <c r="P164" s="147" t="s">
        <v>418</v>
      </c>
      <c r="Q164" s="148" t="s">
        <v>1048</v>
      </c>
      <c r="U164" s="61" t="s">
        <v>99</v>
      </c>
      <c r="AD164" s="144" t="s">
        <v>153</v>
      </c>
      <c r="AE164" s="67" t="s">
        <v>755</v>
      </c>
      <c r="AF164" s="67" t="s">
        <v>1049</v>
      </c>
      <c r="AG164" s="134" t="s">
        <v>262</v>
      </c>
      <c r="AH164" s="66" t="s">
        <v>756</v>
      </c>
      <c r="AJ164" s="68" t="s">
        <v>94</v>
      </c>
      <c r="AL164" s="152">
        <v>45168.496136539354</v>
      </c>
      <c r="AM164" s="70" t="s">
        <v>203</v>
      </c>
      <c r="AN164" s="71">
        <f t="shared" ca="1" si="7"/>
        <v>13</v>
      </c>
      <c r="AO164" s="140" t="str">
        <f t="shared" ca="1" si="6"/>
        <v>-</v>
      </c>
      <c r="AP164" s="140" t="str">
        <f t="shared" ca="1" si="8"/>
        <v>-</v>
      </c>
    </row>
    <row r="165" spans="1:42">
      <c r="A165" s="127">
        <f>SUBTOTAL(103,$I$5:I165)</f>
        <v>161</v>
      </c>
      <c r="B165" s="67" t="s">
        <v>1050</v>
      </c>
      <c r="C165" s="67" t="s">
        <v>182</v>
      </c>
      <c r="D165" s="144" t="s">
        <v>276</v>
      </c>
      <c r="E165" s="58" t="s">
        <v>169</v>
      </c>
      <c r="F165" s="78" t="s">
        <v>34</v>
      </c>
      <c r="G165" s="145">
        <v>42282</v>
      </c>
      <c r="H165" s="145" t="s">
        <v>242</v>
      </c>
      <c r="I165" s="78" t="s">
        <v>1051</v>
      </c>
      <c r="J165" s="67" t="s">
        <v>145</v>
      </c>
      <c r="K165" s="146" t="s">
        <v>207</v>
      </c>
      <c r="L165" s="58">
        <v>42648</v>
      </c>
      <c r="M165" s="58">
        <v>45159.724560185183</v>
      </c>
      <c r="N165" s="145">
        <v>45168.748518414352</v>
      </c>
      <c r="P165" s="147" t="s">
        <v>148</v>
      </c>
      <c r="Q165" s="148" t="s">
        <v>1052</v>
      </c>
      <c r="U165" s="61" t="s">
        <v>99</v>
      </c>
      <c r="AD165" s="144" t="s">
        <v>203</v>
      </c>
      <c r="AE165" s="67" t="s">
        <v>998</v>
      </c>
      <c r="AG165" s="134" t="s">
        <v>262</v>
      </c>
      <c r="AH165" s="66" t="s">
        <v>89</v>
      </c>
      <c r="AI165" s="67" t="s">
        <v>450</v>
      </c>
      <c r="AL165" s="152">
        <v>45168.748518414352</v>
      </c>
      <c r="AM165" s="70" t="s">
        <v>203</v>
      </c>
      <c r="AN165" s="71">
        <f t="shared" ca="1" si="7"/>
        <v>13</v>
      </c>
      <c r="AO165" s="140" t="str">
        <f t="shared" ca="1" si="6"/>
        <v>-</v>
      </c>
      <c r="AP165" s="140" t="str">
        <f t="shared" ca="1" si="8"/>
        <v>-</v>
      </c>
    </row>
    <row r="166" spans="1:42">
      <c r="A166" s="127">
        <f>SUBTOTAL(103,$I$5:I166)</f>
        <v>162</v>
      </c>
      <c r="B166" s="67" t="s">
        <v>1053</v>
      </c>
      <c r="C166" s="67" t="s">
        <v>182</v>
      </c>
      <c r="D166" s="144" t="s">
        <v>276</v>
      </c>
      <c r="E166" s="58" t="s">
        <v>169</v>
      </c>
      <c r="F166" s="78" t="s">
        <v>34</v>
      </c>
      <c r="G166" s="145">
        <v>44260</v>
      </c>
      <c r="H166" s="145" t="s">
        <v>821</v>
      </c>
      <c r="I166" s="78" t="s">
        <v>1054</v>
      </c>
      <c r="J166" s="67" t="s">
        <v>145</v>
      </c>
      <c r="K166" s="146" t="s">
        <v>723</v>
      </c>
      <c r="L166" s="58">
        <v>44625</v>
      </c>
      <c r="M166" s="58">
        <v>45159.725266203706</v>
      </c>
      <c r="N166" s="145">
        <v>45162.702465277776</v>
      </c>
      <c r="O166" s="68" t="s">
        <v>1055</v>
      </c>
      <c r="P166" s="147" t="s">
        <v>148</v>
      </c>
      <c r="Q166" s="148" t="s">
        <v>1056</v>
      </c>
      <c r="U166" s="61" t="s">
        <v>99</v>
      </c>
      <c r="AD166" s="144" t="s">
        <v>165</v>
      </c>
      <c r="AE166" s="67" t="s">
        <v>865</v>
      </c>
      <c r="AG166" s="134" t="s">
        <v>248</v>
      </c>
      <c r="AH166" s="66" t="s">
        <v>89</v>
      </c>
      <c r="AI166" s="67" t="s">
        <v>287</v>
      </c>
      <c r="AL166" s="152">
        <v>45163.820231909725</v>
      </c>
      <c r="AM166" s="70" t="s">
        <v>203</v>
      </c>
      <c r="AN166" s="71">
        <f t="shared" ca="1" si="7"/>
        <v>13</v>
      </c>
      <c r="AO166" s="140" t="str">
        <f t="shared" ca="1" si="6"/>
        <v>-</v>
      </c>
      <c r="AP166" s="140" t="str">
        <f t="shared" ca="1" si="8"/>
        <v>-</v>
      </c>
    </row>
    <row r="167" spans="1:42">
      <c r="A167" s="127">
        <f>SUBTOTAL(103,$I$5:I167)</f>
        <v>163</v>
      </c>
      <c r="B167" s="67" t="s">
        <v>1057</v>
      </c>
      <c r="C167" s="67" t="s">
        <v>182</v>
      </c>
      <c r="D167" s="144" t="s">
        <v>276</v>
      </c>
      <c r="E167" s="58" t="s">
        <v>169</v>
      </c>
      <c r="F167" s="78" t="s">
        <v>34</v>
      </c>
      <c r="G167" s="145">
        <v>44520</v>
      </c>
      <c r="H167" s="145" t="s">
        <v>257</v>
      </c>
      <c r="I167" s="78" t="s">
        <v>1058</v>
      </c>
      <c r="J167" s="67" t="s">
        <v>145</v>
      </c>
      <c r="K167" s="146" t="s">
        <v>223</v>
      </c>
      <c r="L167" s="58">
        <v>44885</v>
      </c>
      <c r="M167" s="58">
        <v>45159.725787037038</v>
      </c>
      <c r="N167" s="145">
        <v>45161.532476851855</v>
      </c>
      <c r="P167" s="147" t="s">
        <v>418</v>
      </c>
      <c r="Q167" s="148" t="s">
        <v>684</v>
      </c>
      <c r="U167" s="61" t="s">
        <v>99</v>
      </c>
      <c r="AC167" s="144" t="s">
        <v>1059</v>
      </c>
      <c r="AD167" s="144" t="s">
        <v>175</v>
      </c>
      <c r="AE167" s="67" t="s">
        <v>788</v>
      </c>
      <c r="AG167" s="134" t="s">
        <v>998</v>
      </c>
      <c r="AH167" s="66" t="s">
        <v>89</v>
      </c>
      <c r="AI167" s="67" t="s">
        <v>450</v>
      </c>
      <c r="AL167" s="152">
        <v>45163.819952268517</v>
      </c>
      <c r="AM167" s="70" t="s">
        <v>203</v>
      </c>
      <c r="AN167" s="71">
        <f t="shared" ca="1" si="7"/>
        <v>13</v>
      </c>
      <c r="AO167" s="140" t="str">
        <f t="shared" ca="1" si="6"/>
        <v>-</v>
      </c>
      <c r="AP167" s="140" t="str">
        <f t="shared" ca="1" si="8"/>
        <v>-</v>
      </c>
    </row>
    <row r="168" spans="1:42">
      <c r="A168" s="127">
        <f>SUBTOTAL(103,$I$5:I168)</f>
        <v>164</v>
      </c>
      <c r="B168" s="67" t="s">
        <v>1060</v>
      </c>
      <c r="C168" s="67" t="s">
        <v>141</v>
      </c>
      <c r="D168" s="144" t="s">
        <v>160</v>
      </c>
      <c r="E168" s="58"/>
      <c r="F168" s="78" t="s">
        <v>34</v>
      </c>
      <c r="G168" s="145">
        <v>41849</v>
      </c>
      <c r="H168" s="145" t="s">
        <v>266</v>
      </c>
      <c r="I168" s="78" t="s">
        <v>1061</v>
      </c>
      <c r="J168" s="67" t="s">
        <v>186</v>
      </c>
      <c r="K168" s="146" t="s">
        <v>187</v>
      </c>
      <c r="M168" s="58">
        <v>45159.726736111108</v>
      </c>
      <c r="N168" s="145">
        <v>45163.719525462962</v>
      </c>
      <c r="P168" s="147" t="s">
        <v>189</v>
      </c>
      <c r="Q168" s="148" t="s">
        <v>269</v>
      </c>
      <c r="U168" s="61" t="s">
        <v>99</v>
      </c>
      <c r="AD168" s="144" t="s">
        <v>175</v>
      </c>
      <c r="AE168" s="67" t="s">
        <v>1019</v>
      </c>
      <c r="AG168" s="134" t="s">
        <v>156</v>
      </c>
      <c r="AH168" s="66" t="s">
        <v>89</v>
      </c>
      <c r="AI168" s="67" t="s">
        <v>450</v>
      </c>
      <c r="AL168" s="152">
        <v>45163.719876678239</v>
      </c>
      <c r="AM168" s="70" t="s">
        <v>175</v>
      </c>
      <c r="AN168" s="71">
        <f t="shared" ca="1" si="7"/>
        <v>13</v>
      </c>
      <c r="AO168" s="140" t="str">
        <f t="shared" ca="1" si="6"/>
        <v>-</v>
      </c>
      <c r="AP168" s="140" t="str">
        <f t="shared" ca="1" si="8"/>
        <v>-</v>
      </c>
    </row>
    <row r="169" spans="1:42">
      <c r="A169" s="127">
        <f>SUBTOTAL(103,$I$5:I169)</f>
        <v>165</v>
      </c>
      <c r="B169" s="67" t="s">
        <v>1062</v>
      </c>
      <c r="C169" s="67" t="s">
        <v>182</v>
      </c>
      <c r="D169" s="144" t="s">
        <v>1063</v>
      </c>
      <c r="E169" s="58" t="s">
        <v>320</v>
      </c>
      <c r="F169" s="78" t="s">
        <v>35</v>
      </c>
      <c r="G169" s="145">
        <v>43979</v>
      </c>
      <c r="H169" s="145" t="s">
        <v>694</v>
      </c>
      <c r="I169" s="78" t="s">
        <v>1064</v>
      </c>
      <c r="J169" s="67" t="s">
        <v>614</v>
      </c>
      <c r="K169" s="146" t="s">
        <v>207</v>
      </c>
      <c r="L169" s="58">
        <v>44344</v>
      </c>
      <c r="M169" s="58">
        <v>45160.415567129632</v>
      </c>
      <c r="N169" s="145">
        <v>45160.427974537037</v>
      </c>
      <c r="P169" s="147" t="s">
        <v>148</v>
      </c>
      <c r="Q169" s="148" t="s">
        <v>1065</v>
      </c>
      <c r="R169" s="149">
        <v>6872</v>
      </c>
      <c r="S169" s="61">
        <v>45162</v>
      </c>
      <c r="U169" s="61" t="s">
        <v>99</v>
      </c>
      <c r="AC169" s="144" t="s">
        <v>1066</v>
      </c>
      <c r="AD169" s="144" t="s">
        <v>158</v>
      </c>
      <c r="AE169" s="67" t="s">
        <v>227</v>
      </c>
      <c r="AF169" s="134" t="s">
        <v>396</v>
      </c>
      <c r="AG169" s="134" t="s">
        <v>178</v>
      </c>
      <c r="AH169" s="66" t="s">
        <v>89</v>
      </c>
      <c r="AI169" s="67" t="s">
        <v>450</v>
      </c>
      <c r="AL169" s="152">
        <v>45162.49722690972</v>
      </c>
      <c r="AM169" s="70" t="s">
        <v>158</v>
      </c>
      <c r="AN169" s="71">
        <f t="shared" ca="1" si="7"/>
        <v>12</v>
      </c>
      <c r="AO169" s="140">
        <f t="shared" ca="1" si="6"/>
        <v>10</v>
      </c>
      <c r="AP169" s="140" t="str">
        <f t="shared" ca="1" si="8"/>
        <v>-</v>
      </c>
    </row>
    <row r="170" spans="1:42">
      <c r="A170" s="127">
        <f>SUBTOTAL(103,$I$5:I170)</f>
        <v>166</v>
      </c>
      <c r="B170" s="67" t="s">
        <v>1067</v>
      </c>
      <c r="C170" s="67" t="s">
        <v>182</v>
      </c>
      <c r="D170" s="144" t="s">
        <v>1068</v>
      </c>
      <c r="E170" s="58" t="s">
        <v>320</v>
      </c>
      <c r="F170" s="78" t="s">
        <v>35</v>
      </c>
      <c r="G170" s="145">
        <v>43076</v>
      </c>
      <c r="H170" s="145" t="s">
        <v>321</v>
      </c>
      <c r="I170" s="78" t="s">
        <v>1069</v>
      </c>
      <c r="J170" s="67" t="s">
        <v>222</v>
      </c>
      <c r="K170" s="146" t="s">
        <v>323</v>
      </c>
      <c r="L170" s="58">
        <v>43441</v>
      </c>
      <c r="M170" s="58">
        <v>45161.555277777778</v>
      </c>
      <c r="N170" s="145">
        <v>45161.557529305559</v>
      </c>
      <c r="P170" s="147" t="s">
        <v>148</v>
      </c>
      <c r="Q170" s="148" t="s">
        <v>528</v>
      </c>
      <c r="R170" s="149">
        <v>5865</v>
      </c>
      <c r="S170" s="61">
        <v>45161</v>
      </c>
      <c r="U170" s="61" t="s">
        <v>99</v>
      </c>
      <c r="AC170" s="144" t="s">
        <v>1070</v>
      </c>
      <c r="AD170" s="144" t="s">
        <v>180</v>
      </c>
      <c r="AE170" s="67" t="s">
        <v>227</v>
      </c>
      <c r="AF170" s="134" t="s">
        <v>396</v>
      </c>
      <c r="AG170" s="134" t="s">
        <v>262</v>
      </c>
      <c r="AH170" s="66" t="s">
        <v>89</v>
      </c>
      <c r="AL170" s="152">
        <v>45168.788549699071</v>
      </c>
      <c r="AM170" s="70" t="s">
        <v>180</v>
      </c>
      <c r="AN170" s="71">
        <f t="shared" ca="1" si="7"/>
        <v>11</v>
      </c>
      <c r="AO170" s="140">
        <f t="shared" ca="1" si="6"/>
        <v>11</v>
      </c>
      <c r="AP170" s="140" t="str">
        <f t="shared" ca="1" si="8"/>
        <v>-</v>
      </c>
    </row>
    <row r="171" spans="1:42">
      <c r="A171" s="127">
        <f>SUBTOTAL(103,$I$5:I171)</f>
        <v>167</v>
      </c>
      <c r="B171" s="67" t="s">
        <v>1071</v>
      </c>
      <c r="C171" s="67" t="s">
        <v>182</v>
      </c>
      <c r="D171" s="144" t="s">
        <v>1072</v>
      </c>
      <c r="E171" s="58" t="s">
        <v>320</v>
      </c>
      <c r="F171" s="78" t="s">
        <v>35</v>
      </c>
      <c r="G171" s="145">
        <v>43126</v>
      </c>
      <c r="H171" s="145" t="s">
        <v>415</v>
      </c>
      <c r="I171" s="78" t="s">
        <v>1073</v>
      </c>
      <c r="J171" s="67" t="s">
        <v>222</v>
      </c>
      <c r="K171" s="146" t="s">
        <v>207</v>
      </c>
      <c r="L171" s="58">
        <v>43491</v>
      </c>
      <c r="M171" s="58">
        <v>45162.71130787037</v>
      </c>
      <c r="N171" s="145">
        <v>45162.719189814816</v>
      </c>
      <c r="O171" s="68" t="s">
        <v>1074</v>
      </c>
      <c r="P171" s="147" t="s">
        <v>418</v>
      </c>
      <c r="Q171" s="148" t="s">
        <v>1075</v>
      </c>
      <c r="U171" s="61" t="s">
        <v>99</v>
      </c>
      <c r="AC171" s="144" t="s">
        <v>1076</v>
      </c>
      <c r="AD171" s="144" t="s">
        <v>158</v>
      </c>
      <c r="AE171" s="67" t="s">
        <v>865</v>
      </c>
      <c r="AG171" s="134" t="s">
        <v>248</v>
      </c>
      <c r="AH171" s="66" t="s">
        <v>89</v>
      </c>
      <c r="AI171" s="67" t="s">
        <v>450</v>
      </c>
      <c r="AL171" s="152">
        <v>45162.824868900461</v>
      </c>
      <c r="AM171" s="70" t="s">
        <v>158</v>
      </c>
      <c r="AN171" s="71">
        <f t="shared" ca="1" si="7"/>
        <v>10</v>
      </c>
      <c r="AO171" s="140" t="str">
        <f t="shared" ca="1" si="6"/>
        <v>-</v>
      </c>
      <c r="AP171" s="140" t="str">
        <f t="shared" ca="1" si="8"/>
        <v>-</v>
      </c>
    </row>
    <row r="172" spans="1:42">
      <c r="A172" s="127">
        <f>SUBTOTAL(103,$I$5:I172)</f>
        <v>168</v>
      </c>
      <c r="B172" s="67" t="s">
        <v>1077</v>
      </c>
      <c r="C172" s="67" t="s">
        <v>141</v>
      </c>
      <c r="D172" s="144" t="s">
        <v>142</v>
      </c>
      <c r="E172" s="58"/>
      <c r="F172" s="78" t="s">
        <v>34</v>
      </c>
      <c r="G172" s="145">
        <v>42061</v>
      </c>
      <c r="H172" s="145" t="s">
        <v>257</v>
      </c>
      <c r="I172" s="78" t="s">
        <v>1078</v>
      </c>
      <c r="J172" s="67" t="s">
        <v>145</v>
      </c>
      <c r="K172" s="146" t="s">
        <v>223</v>
      </c>
      <c r="L172" s="58">
        <v>42426</v>
      </c>
      <c r="M172" s="58">
        <v>45160.530023148145</v>
      </c>
      <c r="N172" s="145">
        <v>45162.729780092595</v>
      </c>
      <c r="P172" s="147" t="s">
        <v>148</v>
      </c>
      <c r="Q172" s="148" t="s">
        <v>1079</v>
      </c>
      <c r="AD172" s="144" t="s">
        <v>175</v>
      </c>
      <c r="AE172" s="67" t="s">
        <v>998</v>
      </c>
      <c r="AG172" s="134" t="s">
        <v>156</v>
      </c>
      <c r="AH172" s="66" t="s">
        <v>89</v>
      </c>
      <c r="AI172" s="67" t="s">
        <v>450</v>
      </c>
      <c r="AL172" s="152">
        <v>45162.751578842595</v>
      </c>
      <c r="AM172" s="70" t="s">
        <v>175</v>
      </c>
      <c r="AN172" s="71">
        <f t="shared" ca="1" si="7"/>
        <v>12</v>
      </c>
      <c r="AO172" s="140" t="str">
        <f t="shared" ca="1" si="6"/>
        <v>-</v>
      </c>
      <c r="AP172" s="140" t="str">
        <f t="shared" ca="1" si="8"/>
        <v>-</v>
      </c>
    </row>
    <row r="173" spans="1:42">
      <c r="A173" s="127">
        <f>SUBTOTAL(103,$I$5:I173)</f>
        <v>169</v>
      </c>
      <c r="B173" s="67" t="s">
        <v>1080</v>
      </c>
      <c r="C173" s="67" t="s">
        <v>182</v>
      </c>
      <c r="D173" s="144" t="s">
        <v>1081</v>
      </c>
      <c r="E173" s="58" t="s">
        <v>169</v>
      </c>
      <c r="F173" s="78" t="s">
        <v>35</v>
      </c>
      <c r="G173" s="145">
        <v>44592</v>
      </c>
      <c r="H173" s="145" t="s">
        <v>415</v>
      </c>
      <c r="I173" s="78" t="s">
        <v>1082</v>
      </c>
      <c r="J173" s="67" t="s">
        <v>222</v>
      </c>
      <c r="K173" s="146" t="s">
        <v>207</v>
      </c>
      <c r="L173" s="58">
        <v>44957</v>
      </c>
      <c r="M173" s="58">
        <v>45169.691296296296</v>
      </c>
      <c r="N173" s="145">
        <v>45169.70186134259</v>
      </c>
      <c r="P173" s="147" t="s">
        <v>148</v>
      </c>
      <c r="Q173" s="148" t="s">
        <v>1083</v>
      </c>
      <c r="U173" s="61" t="s">
        <v>99</v>
      </c>
      <c r="AD173" s="144" t="s">
        <v>180</v>
      </c>
      <c r="AE173" s="67" t="s">
        <v>788</v>
      </c>
      <c r="AG173" s="134" t="s">
        <v>998</v>
      </c>
      <c r="AH173" s="66" t="s">
        <v>89</v>
      </c>
      <c r="AL173" s="152">
        <v>45169.703381261577</v>
      </c>
      <c r="AM173" s="70" t="s">
        <v>1084</v>
      </c>
      <c r="AN173" s="71">
        <f t="shared" ca="1" si="7"/>
        <v>5</v>
      </c>
      <c r="AO173" s="140" t="str">
        <f t="shared" ca="1" si="6"/>
        <v>-</v>
      </c>
      <c r="AP173" s="140" t="str">
        <f t="shared" ca="1" si="8"/>
        <v>-</v>
      </c>
    </row>
    <row r="174" spans="1:42">
      <c r="A174" s="127">
        <f>SUBTOTAL(103,$I$5:I174)</f>
        <v>170</v>
      </c>
      <c r="B174" s="67" t="s">
        <v>1085</v>
      </c>
      <c r="C174" s="67" t="s">
        <v>167</v>
      </c>
      <c r="D174" s="144" t="s">
        <v>955</v>
      </c>
      <c r="E174" s="58" t="s">
        <v>320</v>
      </c>
      <c r="F174" s="78" t="s">
        <v>35</v>
      </c>
      <c r="G174" s="145">
        <v>44433</v>
      </c>
      <c r="H174" s="145" t="s">
        <v>868</v>
      </c>
      <c r="I174" s="78" t="s">
        <v>1086</v>
      </c>
      <c r="J174" s="67" t="s">
        <v>145</v>
      </c>
      <c r="K174" s="146" t="s">
        <v>323</v>
      </c>
      <c r="L174" s="58">
        <v>44798</v>
      </c>
      <c r="M174" s="58">
        <v>45161.505104166667</v>
      </c>
      <c r="N174" s="145">
        <v>45161.55281927083</v>
      </c>
      <c r="P174" s="147" t="s">
        <v>148</v>
      </c>
      <c r="Q174" s="148" t="s">
        <v>1087</v>
      </c>
      <c r="R174" s="149">
        <v>1456</v>
      </c>
      <c r="S174" s="61">
        <v>45161</v>
      </c>
      <c r="U174" s="61" t="s">
        <v>99</v>
      </c>
      <c r="AC174" s="144" t="s">
        <v>1088</v>
      </c>
      <c r="AD174" s="144" t="s">
        <v>180</v>
      </c>
      <c r="AE174" s="67" t="s">
        <v>227</v>
      </c>
      <c r="AF174" s="134" t="s">
        <v>396</v>
      </c>
      <c r="AG174" s="134" t="s">
        <v>262</v>
      </c>
      <c r="AH174" s="66" t="s">
        <v>89</v>
      </c>
      <c r="AL174" s="152">
        <v>45161.554308726852</v>
      </c>
      <c r="AM174" s="70" t="s">
        <v>180</v>
      </c>
      <c r="AN174" s="71">
        <f t="shared" ca="1" si="7"/>
        <v>11</v>
      </c>
      <c r="AO174" s="140">
        <f t="shared" ca="1" si="6"/>
        <v>11</v>
      </c>
      <c r="AP174" s="140" t="str">
        <f t="shared" ca="1" si="8"/>
        <v>-</v>
      </c>
    </row>
    <row r="175" spans="1:42">
      <c r="A175" s="127">
        <f>SUBTOTAL(103,$I$5:I175)</f>
        <v>171</v>
      </c>
      <c r="B175" s="67" t="s">
        <v>1089</v>
      </c>
      <c r="C175" s="67" t="s">
        <v>182</v>
      </c>
      <c r="D175" s="144" t="s">
        <v>241</v>
      </c>
      <c r="F175" s="78" t="s">
        <v>34</v>
      </c>
      <c r="G175" s="145">
        <v>44578</v>
      </c>
      <c r="H175" s="145" t="s">
        <v>170</v>
      </c>
      <c r="I175" s="78" t="s">
        <v>1090</v>
      </c>
      <c r="J175" s="67" t="s">
        <v>145</v>
      </c>
      <c r="K175" s="146" t="s">
        <v>146</v>
      </c>
      <c r="L175" s="58">
        <v>44943</v>
      </c>
      <c r="M175" s="58">
        <v>45161</v>
      </c>
      <c r="N175" s="145">
        <v>45169</v>
      </c>
      <c r="P175" s="147" t="s">
        <v>418</v>
      </c>
      <c r="Q175" s="148" t="s">
        <v>1091</v>
      </c>
      <c r="U175" s="61" t="s">
        <v>99</v>
      </c>
      <c r="AD175" s="144" t="s">
        <v>271</v>
      </c>
      <c r="AE175" s="67" t="s">
        <v>755</v>
      </c>
      <c r="AF175" s="67" t="s">
        <v>1092</v>
      </c>
      <c r="AG175" s="134" t="s">
        <v>262</v>
      </c>
      <c r="AH175" s="66" t="s">
        <v>756</v>
      </c>
      <c r="AJ175" s="68" t="s">
        <v>94</v>
      </c>
      <c r="AL175" s="152">
        <v>45169.679154201389</v>
      </c>
      <c r="AM175" s="70" t="s">
        <v>175</v>
      </c>
      <c r="AN175" s="71">
        <f t="shared" ca="1" si="7"/>
        <v>11</v>
      </c>
      <c r="AO175" s="140" t="str">
        <f t="shared" ca="1" si="6"/>
        <v>-</v>
      </c>
      <c r="AP175" s="140" t="str">
        <f t="shared" ca="1" si="8"/>
        <v>-</v>
      </c>
    </row>
    <row r="176" spans="1:42">
      <c r="A176" s="127">
        <f>SUBTOTAL(103,$I$5:I176)</f>
        <v>172</v>
      </c>
      <c r="B176" s="67" t="s">
        <v>1093</v>
      </c>
      <c r="C176" s="67" t="s">
        <v>182</v>
      </c>
      <c r="D176" s="144" t="s">
        <v>1094</v>
      </c>
      <c r="E176" s="144" t="s">
        <v>320</v>
      </c>
      <c r="F176" s="78" t="s">
        <v>35</v>
      </c>
      <c r="G176" s="145">
        <v>42361</v>
      </c>
      <c r="H176" s="145" t="s">
        <v>242</v>
      </c>
      <c r="I176" s="78" t="s">
        <v>1095</v>
      </c>
      <c r="J176" s="67" t="s">
        <v>145</v>
      </c>
      <c r="K176" s="146" t="s">
        <v>207</v>
      </c>
      <c r="L176" s="58">
        <v>42727</v>
      </c>
      <c r="M176" s="58">
        <v>45168</v>
      </c>
      <c r="N176" s="145">
        <v>45168</v>
      </c>
      <c r="P176" s="147" t="s">
        <v>418</v>
      </c>
      <c r="Q176" s="148" t="s">
        <v>1096</v>
      </c>
      <c r="U176" s="61" t="s">
        <v>99</v>
      </c>
      <c r="AE176" s="67" t="s">
        <v>755</v>
      </c>
      <c r="AF176" s="67" t="s">
        <v>1097</v>
      </c>
      <c r="AG176" s="134" t="s">
        <v>262</v>
      </c>
      <c r="AH176" s="66" t="s">
        <v>756</v>
      </c>
      <c r="AJ176" s="68" t="s">
        <v>94</v>
      </c>
      <c r="AL176" s="152">
        <v>45168.799389224536</v>
      </c>
      <c r="AM176" s="70" t="s">
        <v>180</v>
      </c>
      <c r="AN176" s="71">
        <f t="shared" ca="1" si="7"/>
        <v>6</v>
      </c>
      <c r="AO176" s="140" t="str">
        <f t="shared" ca="1" si="6"/>
        <v>-</v>
      </c>
      <c r="AP176" s="140" t="str">
        <f t="shared" ca="1" si="8"/>
        <v>-</v>
      </c>
    </row>
    <row r="177" spans="1:42">
      <c r="A177" s="127">
        <f>SUBTOTAL(103,$I$5:I177)</f>
        <v>173</v>
      </c>
      <c r="B177" s="67" t="s">
        <v>1098</v>
      </c>
      <c r="C177" s="67" t="s">
        <v>167</v>
      </c>
      <c r="D177" s="144" t="s">
        <v>168</v>
      </c>
      <c r="E177" s="144" t="s">
        <v>169</v>
      </c>
      <c r="F177" s="78" t="s">
        <v>34</v>
      </c>
      <c r="G177" s="145">
        <v>42879</v>
      </c>
      <c r="H177" s="145" t="s">
        <v>143</v>
      </c>
      <c r="I177" s="78" t="s">
        <v>1099</v>
      </c>
      <c r="J177" s="67" t="s">
        <v>145</v>
      </c>
      <c r="K177" s="146" t="s">
        <v>146</v>
      </c>
      <c r="L177" s="58">
        <v>43244</v>
      </c>
      <c r="M177" s="58">
        <v>45162.805277777778</v>
      </c>
      <c r="N177" s="145">
        <v>45166.801979166667</v>
      </c>
      <c r="P177" s="147" t="s">
        <v>148</v>
      </c>
      <c r="Q177" s="148" t="s">
        <v>149</v>
      </c>
      <c r="AD177" s="144">
        <v>45166.801979803196</v>
      </c>
      <c r="AE177" s="67" t="s">
        <v>998</v>
      </c>
      <c r="AG177" s="134" t="s">
        <v>998</v>
      </c>
      <c r="AH177" s="66" t="s">
        <v>89</v>
      </c>
      <c r="AI177" s="67" t="s">
        <v>450</v>
      </c>
      <c r="AL177" s="152">
        <v>45167.496594386575</v>
      </c>
      <c r="AM177" s="70" t="s">
        <v>165</v>
      </c>
      <c r="AN177" s="71">
        <f t="shared" ca="1" si="7"/>
        <v>10</v>
      </c>
      <c r="AO177" s="140" t="str">
        <f t="shared" ca="1" si="6"/>
        <v>-</v>
      </c>
      <c r="AP177" s="140" t="str">
        <f t="shared" ca="1" si="8"/>
        <v>-</v>
      </c>
    </row>
    <row r="178" spans="1:42">
      <c r="A178" s="127">
        <f>SUBTOTAL(103,$I$5:I178)</f>
        <v>174</v>
      </c>
      <c r="B178" s="67" t="s">
        <v>1100</v>
      </c>
      <c r="C178" s="67" t="s">
        <v>167</v>
      </c>
      <c r="D178" s="144" t="s">
        <v>168</v>
      </c>
      <c r="E178" s="144" t="s">
        <v>169</v>
      </c>
      <c r="F178" s="78" t="s">
        <v>34</v>
      </c>
      <c r="G178" s="145">
        <v>42774</v>
      </c>
      <c r="H178" s="145" t="s">
        <v>488</v>
      </c>
      <c r="I178" s="78" t="s">
        <v>1101</v>
      </c>
      <c r="J178" s="67" t="s">
        <v>222</v>
      </c>
      <c r="K178" s="146" t="s">
        <v>146</v>
      </c>
      <c r="L178" s="58">
        <v>43139</v>
      </c>
      <c r="M178" s="58">
        <v>45162</v>
      </c>
      <c r="N178" s="145">
        <v>45167</v>
      </c>
      <c r="P178" s="147" t="s">
        <v>418</v>
      </c>
      <c r="Q178" s="148" t="s">
        <v>316</v>
      </c>
      <c r="U178" s="61" t="s">
        <v>99</v>
      </c>
      <c r="AD178" s="144" t="s">
        <v>938</v>
      </c>
      <c r="AE178" s="161" t="s">
        <v>755</v>
      </c>
      <c r="AG178" s="134" t="s">
        <v>262</v>
      </c>
      <c r="AH178" s="66" t="s">
        <v>756</v>
      </c>
      <c r="AJ178" s="68" t="s">
        <v>94</v>
      </c>
      <c r="AL178" s="152">
        <v>45167.668949224535</v>
      </c>
      <c r="AM178" s="70" t="s">
        <v>175</v>
      </c>
      <c r="AN178" s="71">
        <f t="shared" ca="1" si="7"/>
        <v>10</v>
      </c>
      <c r="AO178" s="140" t="str">
        <f t="shared" ca="1" si="6"/>
        <v>-</v>
      </c>
      <c r="AP178" s="140" t="str">
        <f t="shared" ca="1" si="8"/>
        <v>-</v>
      </c>
    </row>
    <row r="179" spans="1:42">
      <c r="A179" s="127">
        <f>SUBTOTAL(103,$I$5:I179)</f>
        <v>175</v>
      </c>
      <c r="B179" s="67" t="s">
        <v>1102</v>
      </c>
      <c r="C179" s="67" t="s">
        <v>167</v>
      </c>
      <c r="D179" s="144" t="s">
        <v>168</v>
      </c>
      <c r="E179" s="144" t="s">
        <v>169</v>
      </c>
      <c r="F179" s="78" t="s">
        <v>34</v>
      </c>
      <c r="G179" s="145">
        <v>42744</v>
      </c>
      <c r="H179" s="145" t="s">
        <v>338</v>
      </c>
      <c r="I179" s="78" t="s">
        <v>1103</v>
      </c>
      <c r="J179" s="67" t="s">
        <v>222</v>
      </c>
      <c r="K179" s="146" t="s">
        <v>146</v>
      </c>
      <c r="L179" s="58">
        <v>43109</v>
      </c>
      <c r="M179" s="58">
        <v>45162</v>
      </c>
      <c r="N179" s="145">
        <v>45167</v>
      </c>
      <c r="P179" s="147" t="s">
        <v>418</v>
      </c>
      <c r="Q179" s="148" t="s">
        <v>1096</v>
      </c>
      <c r="U179" s="61" t="s">
        <v>99</v>
      </c>
      <c r="AD179" s="144" t="s">
        <v>938</v>
      </c>
      <c r="AE179" s="67" t="s">
        <v>755</v>
      </c>
      <c r="AF179" s="67" t="s">
        <v>1104</v>
      </c>
      <c r="AG179" s="134" t="s">
        <v>468</v>
      </c>
      <c r="AH179" s="66" t="s">
        <v>756</v>
      </c>
      <c r="AJ179" s="68" t="s">
        <v>94</v>
      </c>
      <c r="AL179" s="152">
        <v>45167.461559340278</v>
      </c>
      <c r="AM179" s="70" t="s">
        <v>203</v>
      </c>
      <c r="AN179" s="71">
        <f t="shared" ca="1" si="7"/>
        <v>10</v>
      </c>
      <c r="AO179" s="140" t="str">
        <f t="shared" ca="1" si="6"/>
        <v>-</v>
      </c>
      <c r="AP179" s="140" t="str">
        <f t="shared" ca="1" si="8"/>
        <v>-</v>
      </c>
    </row>
    <row r="180" spans="1:42">
      <c r="A180" s="127">
        <f>SUBTOTAL(103,$I$5:I180)</f>
        <v>176</v>
      </c>
      <c r="B180" s="67" t="s">
        <v>1105</v>
      </c>
      <c r="C180" s="67" t="s">
        <v>141</v>
      </c>
      <c r="D180" s="144" t="s">
        <v>142</v>
      </c>
      <c r="F180" s="78" t="s">
        <v>34</v>
      </c>
      <c r="G180" s="145">
        <v>42364</v>
      </c>
      <c r="H180" s="145" t="s">
        <v>220</v>
      </c>
      <c r="I180" s="78" t="s">
        <v>1106</v>
      </c>
      <c r="J180" s="67" t="s">
        <v>222</v>
      </c>
      <c r="K180" s="146" t="s">
        <v>223</v>
      </c>
      <c r="L180" s="58">
        <v>42730</v>
      </c>
      <c r="M180" s="58">
        <v>45162.809363425928</v>
      </c>
      <c r="N180" s="145">
        <v>45167.752807719909</v>
      </c>
      <c r="P180" s="147" t="s">
        <v>148</v>
      </c>
      <c r="Q180" s="148" t="s">
        <v>217</v>
      </c>
      <c r="AD180" s="144" t="s">
        <v>175</v>
      </c>
      <c r="AE180" s="67" t="s">
        <v>998</v>
      </c>
      <c r="AG180" s="134" t="s">
        <v>156</v>
      </c>
      <c r="AH180" s="66" t="s">
        <v>89</v>
      </c>
      <c r="AL180" s="152">
        <v>45167.752807719909</v>
      </c>
      <c r="AM180" s="70" t="s">
        <v>175</v>
      </c>
      <c r="AN180" s="71">
        <f t="shared" ca="1" si="7"/>
        <v>10</v>
      </c>
      <c r="AO180" s="140" t="str">
        <f t="shared" ca="1" si="6"/>
        <v>-</v>
      </c>
      <c r="AP180" s="140" t="str">
        <f t="shared" ca="1" si="8"/>
        <v>-</v>
      </c>
    </row>
    <row r="181" spans="1:42">
      <c r="A181" s="127">
        <f>SUBTOTAL(103,$I$5:I181)</f>
        <v>177</v>
      </c>
      <c r="B181" s="67" t="s">
        <v>1107</v>
      </c>
      <c r="C181" s="67" t="s">
        <v>141</v>
      </c>
      <c r="D181" s="144" t="s">
        <v>142</v>
      </c>
      <c r="F181" s="78" t="s">
        <v>34</v>
      </c>
      <c r="G181" s="145">
        <v>43805</v>
      </c>
      <c r="H181" s="145" t="s">
        <v>1108</v>
      </c>
      <c r="I181" s="78" t="s">
        <v>1109</v>
      </c>
      <c r="J181" s="67" t="s">
        <v>145</v>
      </c>
      <c r="K181" s="146" t="s">
        <v>207</v>
      </c>
      <c r="L181" s="58">
        <v>44171</v>
      </c>
      <c r="M181" s="58">
        <v>45163.574490740742</v>
      </c>
      <c r="N181" s="145">
        <v>45168.519221435185</v>
      </c>
      <c r="P181" s="147" t="s">
        <v>418</v>
      </c>
      <c r="Q181" s="148" t="s">
        <v>684</v>
      </c>
      <c r="U181" s="61" t="s">
        <v>99</v>
      </c>
      <c r="AD181" s="144" t="s">
        <v>175</v>
      </c>
      <c r="AE181" s="67" t="s">
        <v>998</v>
      </c>
      <c r="AG181" s="134" t="s">
        <v>156</v>
      </c>
      <c r="AH181" s="66" t="s">
        <v>89</v>
      </c>
      <c r="AI181" s="67" t="s">
        <v>450</v>
      </c>
      <c r="AL181" s="152">
        <v>45168.519221435185</v>
      </c>
      <c r="AM181" s="70" t="s">
        <v>175</v>
      </c>
      <c r="AN181" s="71">
        <f t="shared" ca="1" si="7"/>
        <v>9</v>
      </c>
      <c r="AO181" s="140" t="str">
        <f t="shared" ca="1" si="6"/>
        <v>-</v>
      </c>
      <c r="AP181" s="140" t="str">
        <f t="shared" ca="1" si="8"/>
        <v>-</v>
      </c>
    </row>
    <row r="182" spans="1:42">
      <c r="A182" s="127">
        <f>SUBTOTAL(103,$I$5:I182)</f>
        <v>178</v>
      </c>
      <c r="B182" s="67" t="s">
        <v>1110</v>
      </c>
      <c r="C182" s="67" t="s">
        <v>167</v>
      </c>
      <c r="D182" s="144" t="s">
        <v>1111</v>
      </c>
      <c r="E182" s="144" t="s">
        <v>320</v>
      </c>
      <c r="F182" s="78" t="s">
        <v>34</v>
      </c>
      <c r="G182" s="145">
        <v>44591</v>
      </c>
      <c r="H182" s="145" t="s">
        <v>338</v>
      </c>
      <c r="I182" s="78" t="s">
        <v>1112</v>
      </c>
      <c r="J182" s="67" t="s">
        <v>222</v>
      </c>
      <c r="K182" s="146" t="s">
        <v>146</v>
      </c>
      <c r="L182" s="58">
        <v>44956</v>
      </c>
      <c r="M182" s="58">
        <v>45167.452638888892</v>
      </c>
      <c r="N182" s="145">
        <v>45167.483738425923</v>
      </c>
      <c r="P182" s="147" t="s">
        <v>418</v>
      </c>
      <c r="Q182" s="148" t="s">
        <v>1113</v>
      </c>
      <c r="AD182" s="144" t="s">
        <v>203</v>
      </c>
      <c r="AE182" s="67" t="s">
        <v>913</v>
      </c>
      <c r="AF182" s="67" t="s">
        <v>1114</v>
      </c>
      <c r="AG182" s="134" t="s">
        <v>262</v>
      </c>
      <c r="AH182" s="66" t="s">
        <v>1115</v>
      </c>
      <c r="AJ182" s="68" t="s">
        <v>89</v>
      </c>
      <c r="AL182" s="152">
        <v>45167.484883206016</v>
      </c>
      <c r="AM182" s="70" t="s">
        <v>203</v>
      </c>
      <c r="AN182" s="71">
        <f t="shared" ca="1" si="7"/>
        <v>7</v>
      </c>
      <c r="AO182" s="140" t="str">
        <f t="shared" ca="1" si="6"/>
        <v>-</v>
      </c>
      <c r="AP182" s="140" t="str">
        <f t="shared" ca="1" si="8"/>
        <v>-</v>
      </c>
    </row>
    <row r="183" spans="1:42">
      <c r="A183" s="127">
        <f>SUBTOTAL(103,$I$5:I183)</f>
        <v>179</v>
      </c>
      <c r="B183" s="67" t="s">
        <v>1116</v>
      </c>
      <c r="C183" s="67" t="s">
        <v>182</v>
      </c>
      <c r="D183" s="144" t="s">
        <v>276</v>
      </c>
      <c r="E183" s="144" t="s">
        <v>169</v>
      </c>
      <c r="F183" s="78" t="s">
        <v>34</v>
      </c>
      <c r="G183" s="145">
        <v>41620</v>
      </c>
      <c r="H183" s="145" t="s">
        <v>561</v>
      </c>
      <c r="I183" s="78" t="s">
        <v>1117</v>
      </c>
      <c r="J183" s="67" t="s">
        <v>314</v>
      </c>
      <c r="K183" s="146" t="s">
        <v>207</v>
      </c>
      <c r="L183" s="58">
        <v>41985</v>
      </c>
      <c r="M183" s="58">
        <v>45168.523356481484</v>
      </c>
      <c r="N183" s="145">
        <v>45168.750156909722</v>
      </c>
      <c r="P183" s="147" t="s">
        <v>148</v>
      </c>
      <c r="Q183" s="148" t="s">
        <v>1118</v>
      </c>
      <c r="AD183" s="144" t="s">
        <v>175</v>
      </c>
      <c r="AE183" s="67" t="s">
        <v>998</v>
      </c>
      <c r="AG183" s="134"/>
      <c r="AH183" s="66" t="s">
        <v>89</v>
      </c>
      <c r="AL183" s="152">
        <v>45168.750156909722</v>
      </c>
      <c r="AM183" s="70" t="s">
        <v>175</v>
      </c>
      <c r="AN183" s="71">
        <f t="shared" ca="1" si="7"/>
        <v>6</v>
      </c>
      <c r="AO183" s="140" t="str">
        <f t="shared" ca="1" si="6"/>
        <v>-</v>
      </c>
      <c r="AP183" s="140" t="str">
        <f t="shared" ca="1" si="8"/>
        <v>-</v>
      </c>
    </row>
    <row r="184" spans="1:42">
      <c r="A184" s="127">
        <f>SUBTOTAL(103,$I$5:I184)</f>
        <v>180</v>
      </c>
      <c r="B184" s="67" t="s">
        <v>1119</v>
      </c>
      <c r="C184" s="67" t="s">
        <v>141</v>
      </c>
      <c r="D184" s="144" t="s">
        <v>424</v>
      </c>
      <c r="F184" s="78" t="s">
        <v>35</v>
      </c>
      <c r="H184" s="145" t="s">
        <v>257</v>
      </c>
      <c r="I184" s="78" t="s">
        <v>1120</v>
      </c>
      <c r="J184" s="67" t="s">
        <v>145</v>
      </c>
      <c r="K184" s="146" t="s">
        <v>223</v>
      </c>
      <c r="M184" s="58">
        <v>45169</v>
      </c>
      <c r="N184" s="145">
        <v>45168</v>
      </c>
      <c r="P184" s="147" t="s">
        <v>148</v>
      </c>
      <c r="Q184" s="148" t="s">
        <v>1121</v>
      </c>
      <c r="U184" s="61" t="s">
        <v>99</v>
      </c>
      <c r="AE184" s="67" t="s">
        <v>755</v>
      </c>
      <c r="AF184" s="67" t="s">
        <v>1122</v>
      </c>
      <c r="AG184" s="134"/>
      <c r="AH184" s="66" t="s">
        <v>756</v>
      </c>
      <c r="AJ184" s="68" t="s">
        <v>94</v>
      </c>
      <c r="AL184" s="152">
        <v>45169.510119351849</v>
      </c>
      <c r="AM184" s="70" t="s">
        <v>1084</v>
      </c>
      <c r="AN184" s="71">
        <f t="shared" ca="1" si="7"/>
        <v>5</v>
      </c>
      <c r="AO184" s="140" t="str">
        <f t="shared" ca="1" si="6"/>
        <v>-</v>
      </c>
      <c r="AP184" s="140" t="str">
        <f t="shared" ca="1" si="8"/>
        <v>-</v>
      </c>
    </row>
    <row r="185" spans="1:42">
      <c r="A185" s="127">
        <f>SUBTOTAL(103,$I$5:I185)</f>
        <v>181</v>
      </c>
      <c r="B185" s="67" t="s">
        <v>1123</v>
      </c>
      <c r="C185" s="67" t="s">
        <v>141</v>
      </c>
      <c r="D185" s="144" t="s">
        <v>142</v>
      </c>
      <c r="F185" s="78" t="s">
        <v>34</v>
      </c>
      <c r="G185" s="145">
        <v>44927</v>
      </c>
      <c r="H185" s="145" t="s">
        <v>257</v>
      </c>
      <c r="I185" s="78" t="s">
        <v>1124</v>
      </c>
      <c r="J185" s="67" t="s">
        <v>145</v>
      </c>
      <c r="K185" s="146" t="s">
        <v>223</v>
      </c>
      <c r="L185" s="58">
        <v>45292</v>
      </c>
      <c r="M185" s="58">
        <v>45168.80900040509</v>
      </c>
      <c r="AD185" s="144" t="s">
        <v>203</v>
      </c>
      <c r="AE185" s="67" t="s">
        <v>1125</v>
      </c>
      <c r="AG185" s="134"/>
      <c r="AH185" s="66" t="s">
        <v>1126</v>
      </c>
      <c r="AL185" s="152">
        <v>45168.80900040509</v>
      </c>
      <c r="AM185" s="70" t="s">
        <v>203</v>
      </c>
      <c r="AN185" s="71">
        <f t="shared" ca="1" si="7"/>
        <v>6</v>
      </c>
      <c r="AO185" s="140" t="str">
        <f t="shared" ca="1" si="6"/>
        <v>-</v>
      </c>
      <c r="AP185" s="140" t="str">
        <f t="shared" ca="1" si="8"/>
        <v>-</v>
      </c>
    </row>
    <row r="186" spans="1:42">
      <c r="A186" s="127">
        <f>SUBTOTAL(103,$I$5:I186)</f>
        <v>182</v>
      </c>
      <c r="B186" s="67" t="s">
        <v>1127</v>
      </c>
      <c r="C186" s="67" t="s">
        <v>182</v>
      </c>
      <c r="D186" s="144" t="s">
        <v>520</v>
      </c>
      <c r="E186" s="144" t="s">
        <v>169</v>
      </c>
      <c r="F186" s="78" t="s">
        <v>34</v>
      </c>
      <c r="G186" s="145">
        <v>42562</v>
      </c>
      <c r="H186" s="145" t="s">
        <v>220</v>
      </c>
      <c r="I186" s="78" t="s">
        <v>1128</v>
      </c>
      <c r="J186" s="67" t="s">
        <v>222</v>
      </c>
      <c r="K186" s="146" t="s">
        <v>223</v>
      </c>
      <c r="L186" s="58">
        <v>43113</v>
      </c>
      <c r="M186" s="58">
        <v>45168.809571759259</v>
      </c>
      <c r="N186" s="145">
        <v>45169.798268055558</v>
      </c>
      <c r="P186" s="147" t="s">
        <v>148</v>
      </c>
      <c r="Q186" s="148" t="s">
        <v>1129</v>
      </c>
      <c r="AD186" s="144" t="s">
        <v>175</v>
      </c>
      <c r="AE186" s="67" t="s">
        <v>998</v>
      </c>
      <c r="AG186" s="134"/>
      <c r="AH186" s="66" t="s">
        <v>89</v>
      </c>
      <c r="AI186" s="67" t="s">
        <v>450</v>
      </c>
      <c r="AL186" s="152">
        <v>45169.798268055558</v>
      </c>
      <c r="AM186" s="70" t="s">
        <v>175</v>
      </c>
      <c r="AN186" s="71">
        <f t="shared" ca="1" si="7"/>
        <v>6</v>
      </c>
      <c r="AO186" s="140" t="str">
        <f t="shared" ca="1" si="6"/>
        <v>-</v>
      </c>
      <c r="AP186" s="140" t="str">
        <f t="shared" ca="1" si="8"/>
        <v>-</v>
      </c>
    </row>
    <row r="187" spans="1:42">
      <c r="A187" s="127">
        <f>SUBTOTAL(103,$I$5:I187)</f>
        <v>183</v>
      </c>
      <c r="B187" s="67" t="s">
        <v>1130</v>
      </c>
      <c r="C187" s="67" t="s">
        <v>167</v>
      </c>
      <c r="D187" s="144" t="s">
        <v>634</v>
      </c>
      <c r="F187" s="78" t="s">
        <v>34</v>
      </c>
      <c r="G187" s="145">
        <v>42875</v>
      </c>
      <c r="H187" s="145" t="s">
        <v>321</v>
      </c>
      <c r="I187" s="78" t="s">
        <v>1131</v>
      </c>
      <c r="J187" s="67" t="s">
        <v>222</v>
      </c>
      <c r="K187" s="146" t="s">
        <v>323</v>
      </c>
      <c r="L187" s="58">
        <v>43240</v>
      </c>
      <c r="M187" s="58">
        <v>45168.81007540509</v>
      </c>
      <c r="AD187" s="144" t="s">
        <v>203</v>
      </c>
      <c r="AE187" s="67" t="s">
        <v>1125</v>
      </c>
      <c r="AG187" s="134"/>
      <c r="AH187" s="66" t="s">
        <v>1126</v>
      </c>
      <c r="AL187" s="152">
        <v>45168.81007540509</v>
      </c>
      <c r="AM187" s="70" t="s">
        <v>203</v>
      </c>
      <c r="AN187" s="71">
        <f t="shared" ca="1" si="7"/>
        <v>6</v>
      </c>
      <c r="AO187" s="140" t="str">
        <f t="shared" ca="1" si="6"/>
        <v>-</v>
      </c>
      <c r="AP187" s="140" t="str">
        <f t="shared" ca="1" si="8"/>
        <v>-</v>
      </c>
    </row>
    <row r="188" spans="1:42">
      <c r="A188" s="127">
        <f>SUBTOTAL(103,$I$5:I188)</f>
        <v>184</v>
      </c>
      <c r="B188" s="67" t="s">
        <v>1132</v>
      </c>
      <c r="C188" s="67" t="s">
        <v>167</v>
      </c>
      <c r="D188" s="144" t="s">
        <v>634</v>
      </c>
      <c r="F188" s="78" t="s">
        <v>34</v>
      </c>
      <c r="G188" s="145">
        <v>43169</v>
      </c>
      <c r="H188" s="145" t="s">
        <v>321</v>
      </c>
      <c r="I188" s="78" t="s">
        <v>1133</v>
      </c>
      <c r="J188" s="67" t="s">
        <v>222</v>
      </c>
      <c r="K188" s="146" t="s">
        <v>323</v>
      </c>
      <c r="L188" s="58">
        <v>43534</v>
      </c>
      <c r="M188" s="58">
        <v>45168.819434027777</v>
      </c>
      <c r="AD188" s="144" t="s">
        <v>203</v>
      </c>
      <c r="AE188" s="67" t="s">
        <v>1125</v>
      </c>
      <c r="AG188" s="134"/>
      <c r="AH188" s="66" t="s">
        <v>1126</v>
      </c>
      <c r="AL188" s="152">
        <v>45168.819434027777</v>
      </c>
      <c r="AM188" s="70" t="s">
        <v>203</v>
      </c>
      <c r="AN188" s="71">
        <f t="shared" ca="1" si="7"/>
        <v>6</v>
      </c>
      <c r="AO188" s="140" t="str">
        <f t="shared" ca="1" si="6"/>
        <v>-</v>
      </c>
      <c r="AP188" s="140" t="str">
        <f t="shared" ca="1" si="8"/>
        <v>-</v>
      </c>
    </row>
  </sheetData>
  <autoFilter ref="A4:AP187" xr:uid="{00000000-0001-0000-0100-000000000000}"/>
  <dataConsolidate/>
  <conditionalFormatting sqref="J2">
    <cfRule type="duplicateValues" dxfId="115" priority="28"/>
  </conditionalFormatting>
  <conditionalFormatting sqref="I1:I1048576">
    <cfRule type="duplicateValues" dxfId="114" priority="3"/>
    <cfRule type="duplicateValues" dxfId="113" priority="27"/>
  </conditionalFormatting>
  <conditionalFormatting sqref="O21:AC21">
    <cfRule type="expression" dxfId="112" priority="16">
      <formula>IF(SEARCH("Received",$AC21),1,0)</formula>
    </cfRule>
    <cfRule type="expression" dxfId="111" priority="17">
      <formula>IF(SEARCH("under inspection",$AC21),1,0)</formula>
    </cfRule>
    <cfRule type="expression" dxfId="110" priority="18">
      <formula>IF(SEARCH("prepairing quotation",$AC21),1,0)</formula>
    </cfRule>
    <cfRule type="expression" dxfId="109" priority="19">
      <formula>IF(SEARCH("waiting confirm",$AC21),1,0)</formula>
    </cfRule>
    <cfRule type="expression" dxfId="108" priority="20">
      <formula>IF(SEARCH("waiting approved",$AC21),1,0)</formula>
    </cfRule>
    <cfRule type="expression" dxfId="107" priority="21">
      <formula>IF(SEARCH("waiting for part",$AC21),1,0)</formula>
    </cfRule>
    <cfRule type="expression" dxfId="106" priority="22">
      <formula>IF(SEARCH("under repair",$AC21),1,0)</formula>
    </cfRule>
    <cfRule type="expression" dxfId="105" priority="23">
      <formula>IF(SEARCH("waiting for repair",$AC21),1,0)</formula>
    </cfRule>
    <cfRule type="expression" dxfId="104" priority="24">
      <formula>IF(SEARCH("Completed repair",$AC21),1,0)</formula>
    </cfRule>
    <cfRule type="expression" dxfId="103" priority="25">
      <formula>IF(SEARCH("Transfer to sale team",$AC21),1,0)</formula>
    </cfRule>
    <cfRule type="expression" dxfId="102" priority="26">
      <formula>MOD($A21,2)</formula>
    </cfRule>
  </conditionalFormatting>
  <conditionalFormatting sqref="B1:B1048576">
    <cfRule type="duplicateValues" dxfId="101" priority="4"/>
  </conditionalFormatting>
  <conditionalFormatting sqref="X1:X2 AN5:AP188 X5:X1048576 A5:W188 Y5:AG188">
    <cfRule type="expression" dxfId="100" priority="2">
      <formula>$A1&lt;&gt;""</formula>
    </cfRule>
  </conditionalFormatting>
  <conditionalFormatting sqref="X1:X2 X5:X1048576 A5:W188 Y5:AG188">
    <cfRule type="expression" dxfId="99" priority="5">
      <formula>IF(SEARCH("Received",$AE1),1,0)</formula>
    </cfRule>
    <cfRule type="expression" dxfId="98" priority="6">
      <formula>IF(SEARCH("under inspection",$AE1),1,0)</formula>
    </cfRule>
    <cfRule type="expression" dxfId="97" priority="7">
      <formula>IF(SEARCH("prepairing quotation",$AE1),1,0)</formula>
    </cfRule>
    <cfRule type="expression" dxfId="96" priority="8">
      <formula>IF(SEARCH("waiting confirm",$AE1),1,0)</formula>
    </cfRule>
    <cfRule type="expression" dxfId="95" priority="9">
      <formula>IF(SEARCH("waiting approved",$AE1),1,0)</formula>
    </cfRule>
    <cfRule type="expression" dxfId="94" priority="10">
      <formula>IF(SEARCH("waiting for part",$AE1),1,0)</formula>
    </cfRule>
    <cfRule type="expression" dxfId="93" priority="11">
      <formula>IF(SEARCH("under repair",$AE1),1,0)</formula>
    </cfRule>
    <cfRule type="expression" dxfId="92" priority="12">
      <formula>IF(SEARCH("waiting for repair",$AE1),1,0)</formula>
    </cfRule>
    <cfRule type="expression" dxfId="91" priority="13">
      <formula>IF(SEARCH("Completed repair",$AE1),1,0)</formula>
    </cfRule>
    <cfRule type="expression" dxfId="90" priority="14">
      <formula>IF(SEARCH("Transfer to sale team",$AE1),1,0)</formula>
    </cfRule>
    <cfRule type="expression" dxfId="89" priority="15">
      <formula>MOD($A1,2)</formula>
    </cfRule>
  </conditionalFormatting>
  <conditionalFormatting sqref="A3:A4">
    <cfRule type="duplicateValues" dxfId="88" priority="1"/>
  </conditionalFormatting>
  <pageMargins left="0.70866141732283472" right="0.70866141732283472" top="0.74803149606299213" bottom="0.74803149606299213" header="0.31496062992125984" footer="0.31496062992125984"/>
  <pageSetup paperSize="9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32C0-2801-4980-AF28-9DE01D4DEA61}">
  <sheetPr codeName="Sheet63"/>
  <dimension ref="A1:P74"/>
  <sheetViews>
    <sheetView topLeftCell="A41" zoomScaleNormal="100" workbookViewId="0">
      <selection activeCell="B69" sqref="B69:B70"/>
    </sheetView>
  </sheetViews>
  <sheetFormatPr defaultColWidth="9.28515625" defaultRowHeight="15"/>
  <cols>
    <col min="1" max="1" width="43.140625" style="141" customWidth="1"/>
    <col min="2" max="2" width="33.5703125" style="141" customWidth="1"/>
    <col min="3" max="3" width="30.7109375" style="141" customWidth="1"/>
    <col min="4" max="4" width="42.140625" style="141" bestFit="1" customWidth="1"/>
    <col min="5" max="5" width="29.140625" style="141" customWidth="1"/>
    <col min="6" max="6" width="28.28515625" style="141" customWidth="1"/>
    <col min="7" max="7" width="24.42578125" style="141" customWidth="1"/>
    <col min="8" max="8" width="26.7109375" style="141" customWidth="1"/>
    <col min="9" max="9" width="23.5703125" style="141" customWidth="1"/>
    <col min="10" max="11" width="9.28515625" style="141"/>
    <col min="12" max="12" width="25.42578125" style="141" customWidth="1"/>
    <col min="13" max="16384" width="9.28515625" style="141"/>
  </cols>
  <sheetData>
    <row r="1" spans="1:16" ht="19.5">
      <c r="A1" s="163" t="str">
        <f>"Received: Hanoi "&amp;COUNTIF(E:E,"Hanoi")&amp;" - "&amp;COUNTIF(E:E,"HCM")&amp;" HCM"</f>
        <v>Received: Hanoi 6 - 1 HCM</v>
      </c>
      <c r="C1" s="164" t="s">
        <v>1134</v>
      </c>
      <c r="D1" s="165"/>
      <c r="F1" s="166"/>
    </row>
    <row r="2" spans="1:16">
      <c r="A2" s="167" t="s">
        <v>87</v>
      </c>
      <c r="B2" s="167" t="s">
        <v>1135</v>
      </c>
      <c r="C2" s="167" t="s">
        <v>1136</v>
      </c>
      <c r="D2" s="167" t="s">
        <v>1126</v>
      </c>
      <c r="E2" s="167" t="s">
        <v>1137</v>
      </c>
      <c r="F2" s="168" t="s">
        <v>1138</v>
      </c>
      <c r="G2" s="167" t="s">
        <v>1139</v>
      </c>
    </row>
    <row r="3" spans="1:16">
      <c r="A3" s="169" t="s">
        <v>276</v>
      </c>
      <c r="B3" s="169" t="s">
        <v>561</v>
      </c>
      <c r="C3" s="169" t="s">
        <v>1117</v>
      </c>
      <c r="D3" s="170">
        <v>45168.523356481484</v>
      </c>
      <c r="E3" s="170" t="s">
        <v>34</v>
      </c>
      <c r="F3" s="170" t="s">
        <v>998</v>
      </c>
      <c r="G3" s="169"/>
    </row>
    <row r="4" spans="1:16">
      <c r="A4" s="169" t="s">
        <v>520</v>
      </c>
      <c r="B4" s="169" t="s">
        <v>220</v>
      </c>
      <c r="C4" s="169" t="s">
        <v>1128</v>
      </c>
      <c r="D4" s="170">
        <v>45168.809571759259</v>
      </c>
      <c r="E4" s="170" t="s">
        <v>34</v>
      </c>
      <c r="F4" s="170" t="s">
        <v>998</v>
      </c>
      <c r="G4" s="169"/>
    </row>
    <row r="5" spans="1:16">
      <c r="A5" s="169" t="s">
        <v>142</v>
      </c>
      <c r="B5" s="169" t="s">
        <v>257</v>
      </c>
      <c r="C5" s="169" t="s">
        <v>1124</v>
      </c>
      <c r="D5" s="170">
        <v>45168.80900040509</v>
      </c>
      <c r="E5" s="170" t="s">
        <v>34</v>
      </c>
      <c r="F5" s="171" t="s">
        <v>1125</v>
      </c>
      <c r="G5" s="169"/>
    </row>
    <row r="6" spans="1:16">
      <c r="A6" s="169" t="s">
        <v>424</v>
      </c>
      <c r="B6" s="169" t="s">
        <v>257</v>
      </c>
      <c r="C6" s="169" t="s">
        <v>1120</v>
      </c>
      <c r="D6" s="170">
        <v>45169.510119351849</v>
      </c>
      <c r="E6" s="170" t="s">
        <v>35</v>
      </c>
      <c r="F6" s="171" t="s">
        <v>468</v>
      </c>
      <c r="G6" s="169" t="s">
        <v>1092</v>
      </c>
    </row>
    <row r="7" spans="1:16">
      <c r="A7" s="169" t="s">
        <v>634</v>
      </c>
      <c r="B7" s="169" t="s">
        <v>321</v>
      </c>
      <c r="C7" s="169" t="s">
        <v>1133</v>
      </c>
      <c r="D7" s="170">
        <v>45168.819434027777</v>
      </c>
      <c r="E7" s="170" t="s">
        <v>34</v>
      </c>
      <c r="F7" s="171" t="s">
        <v>1125</v>
      </c>
      <c r="G7" s="169"/>
    </row>
    <row r="8" spans="1:16">
      <c r="A8" s="169" t="s">
        <v>634</v>
      </c>
      <c r="B8" s="169" t="s">
        <v>321</v>
      </c>
      <c r="C8" s="169" t="s">
        <v>1131</v>
      </c>
      <c r="D8" s="170">
        <v>45168.81007540509</v>
      </c>
      <c r="E8" s="170" t="s">
        <v>34</v>
      </c>
      <c r="F8" s="171" t="s">
        <v>1125</v>
      </c>
      <c r="G8" s="169"/>
    </row>
    <row r="9" spans="1:16">
      <c r="A9" s="172" t="s">
        <v>1111</v>
      </c>
      <c r="B9" s="172" t="s">
        <v>338</v>
      </c>
      <c r="C9" s="172" t="s">
        <v>1112</v>
      </c>
      <c r="D9" s="173">
        <v>45167.452638888892</v>
      </c>
      <c r="E9" s="173" t="s">
        <v>34</v>
      </c>
      <c r="F9" s="174" t="s">
        <v>913</v>
      </c>
      <c r="G9" s="172" t="s">
        <v>1140</v>
      </c>
    </row>
    <row r="10" spans="1:16">
      <c r="A10" s="175"/>
      <c r="B10" s="175"/>
      <c r="C10" s="175"/>
      <c r="D10" s="176"/>
      <c r="F10" s="175"/>
    </row>
    <row r="11" spans="1:16" ht="19.5">
      <c r="A11" s="177" t="s">
        <v>1141</v>
      </c>
      <c r="B11" s="178"/>
    </row>
    <row r="12" spans="1:16">
      <c r="A12" s="167" t="s">
        <v>102</v>
      </c>
      <c r="B12" s="167" t="s">
        <v>106</v>
      </c>
      <c r="C12" s="167" t="s">
        <v>107</v>
      </c>
      <c r="D12" s="167" t="s">
        <v>114</v>
      </c>
      <c r="E12" s="167" t="s">
        <v>111</v>
      </c>
      <c r="F12" s="168" t="s">
        <v>117</v>
      </c>
      <c r="G12" s="167" t="s">
        <v>115</v>
      </c>
      <c r="H12" s="167" t="s">
        <v>1142</v>
      </c>
      <c r="I12" s="167" t="s">
        <v>130</v>
      </c>
      <c r="J12" s="167" t="s">
        <v>100</v>
      </c>
      <c r="K12" s="168" t="s">
        <v>112</v>
      </c>
      <c r="L12" s="168" t="s">
        <v>116</v>
      </c>
      <c r="M12" s="168" t="s">
        <v>118</v>
      </c>
      <c r="N12" s="168" t="s">
        <v>104</v>
      </c>
    </row>
    <row r="13" spans="1:16">
      <c r="A13" s="169" t="s">
        <v>1111</v>
      </c>
      <c r="B13" s="169" t="s">
        <v>338</v>
      </c>
      <c r="C13" s="169" t="s">
        <v>1112</v>
      </c>
      <c r="D13" s="170" t="s">
        <v>418</v>
      </c>
      <c r="E13" s="170">
        <v>45167.452638888892</v>
      </c>
      <c r="F13" s="170"/>
      <c r="G13" s="169" t="s">
        <v>1113</v>
      </c>
      <c r="H13" s="169" t="s">
        <v>203</v>
      </c>
      <c r="I13" s="169" t="s">
        <v>1140</v>
      </c>
      <c r="J13" s="170" t="s">
        <v>1110</v>
      </c>
      <c r="K13" s="170">
        <v>45167.483738425923</v>
      </c>
      <c r="L13" s="170"/>
      <c r="M13" s="170"/>
      <c r="N13" s="170" t="s">
        <v>34</v>
      </c>
    </row>
    <row r="14" spans="1:16">
      <c r="A14" s="172" t="s">
        <v>908</v>
      </c>
      <c r="B14" s="172" t="s">
        <v>488</v>
      </c>
      <c r="C14" s="172" t="s">
        <v>909</v>
      </c>
      <c r="D14" s="173" t="s">
        <v>148</v>
      </c>
      <c r="E14" s="173">
        <v>45118.572476851848</v>
      </c>
      <c r="F14" s="173" t="s">
        <v>1143</v>
      </c>
      <c r="G14" s="172" t="s">
        <v>911</v>
      </c>
      <c r="H14" s="172" t="s">
        <v>1144</v>
      </c>
      <c r="I14" s="172" t="s">
        <v>914</v>
      </c>
      <c r="J14" s="173" t="s">
        <v>907</v>
      </c>
      <c r="K14" s="173">
        <v>45125.800347222219</v>
      </c>
      <c r="L14" s="173" t="s">
        <v>1145</v>
      </c>
      <c r="M14" s="173"/>
      <c r="N14" s="173" t="s">
        <v>34</v>
      </c>
      <c r="O14" s="179"/>
      <c r="P14" s="176"/>
    </row>
    <row r="15" spans="1:16" ht="15.75">
      <c r="A15" s="180"/>
      <c r="C15" s="175"/>
      <c r="D15" s="175"/>
    </row>
    <row r="16" spans="1:16" ht="19.5">
      <c r="A16" s="177" t="str">
        <f>"Scope Waiting confirm BreakDown: (Total " &amp; SUM(B:C) &amp;")"</f>
        <v>Scope Waiting confirm BreakDown: (Total 93)</v>
      </c>
      <c r="D16" s="175"/>
    </row>
    <row r="17" spans="1:14" ht="19.5">
      <c r="A17" s="181" t="s">
        <v>1138</v>
      </c>
      <c r="B17" s="182" t="s">
        <v>167</v>
      </c>
      <c r="C17" s="182" t="s">
        <v>182</v>
      </c>
      <c r="D17" s="175"/>
      <c r="H17" s="175"/>
      <c r="I17" s="176"/>
      <c r="J17" s="176"/>
      <c r="K17" s="176"/>
      <c r="L17" s="176"/>
      <c r="M17" s="176"/>
      <c r="N17" s="176"/>
    </row>
    <row r="18" spans="1:14" ht="15.75">
      <c r="A18" s="183" t="s">
        <v>396</v>
      </c>
      <c r="B18" s="184">
        <f>COUNTIFS('[7]1.MasterPendingList'!$AE:$AE,"waiting confirm",'[7]1.MasterPendingList'!$AF:$AF,$A18,'[7]1.MasterPendingList'!$C:$C,B$17)</f>
        <v>6</v>
      </c>
      <c r="C18" s="184">
        <f>COUNTIFS('[7]1.MasterPendingList'!$AE:$AE,"waiting confirm",'[7]1.MasterPendingList'!$AF:$AF,$A18,'[7]1.MasterPendingList'!$C:$C,C$17)</f>
        <v>9</v>
      </c>
      <c r="D18" s="175" t="s">
        <v>1146</v>
      </c>
      <c r="F18" s="185" t="s">
        <v>396</v>
      </c>
      <c r="G18" s="141" t="s">
        <v>1147</v>
      </c>
    </row>
    <row r="19" spans="1:14" ht="15.75">
      <c r="A19" s="183" t="s">
        <v>247</v>
      </c>
      <c r="B19" s="184">
        <f>COUNTIFS('[7]1.MasterPendingList'!$AE:$AE,"waiting confirm",'[7]1.MasterPendingList'!$AF:$AF,$A19,'[7]1.MasterPendingList'!$C:$C,B$17)</f>
        <v>7</v>
      </c>
      <c r="C19" s="184">
        <f>COUNTIFS('[7]1.MasterPendingList'!$AE:$AE,"waiting confirm",'[7]1.MasterPendingList'!$AF:$AF,$A19,'[7]1.MasterPendingList'!$C:$C,C$17)</f>
        <v>52</v>
      </c>
      <c r="D19" s="175"/>
      <c r="F19" s="185" t="s">
        <v>247</v>
      </c>
      <c r="G19" s="141" t="s">
        <v>1147</v>
      </c>
    </row>
    <row r="20" spans="1:14" ht="15.75">
      <c r="A20" s="183" t="s">
        <v>228</v>
      </c>
      <c r="B20" s="184">
        <f>COUNTIFS('[7]1.MasterPendingList'!$AE:$AE,"waiting confirm",'[7]1.MasterPendingList'!$AF:$AF,$A20,'[7]1.MasterPendingList'!$C:$C,B$17)</f>
        <v>2</v>
      </c>
      <c r="C20" s="184">
        <f>COUNTIFS('[7]1.MasterPendingList'!$AE:$AE,"waiting confirm",'[7]1.MasterPendingList'!$AF:$AF,$A20,'[7]1.MasterPendingList'!$C:$C,C$17)</f>
        <v>17</v>
      </c>
      <c r="D20" s="175" t="s">
        <v>1148</v>
      </c>
      <c r="F20" s="141" t="s">
        <v>1149</v>
      </c>
      <c r="G20" s="141" t="s">
        <v>1150</v>
      </c>
    </row>
    <row r="21" spans="1:14" ht="15.75">
      <c r="A21" s="180"/>
      <c r="B21" s="186"/>
      <c r="C21" s="175"/>
      <c r="D21" s="175"/>
    </row>
    <row r="22" spans="1:14" ht="19.5">
      <c r="A22" s="178" t="str">
        <f>"Inspection this week ("&amp;SUM(COUNTIFS(F:F,{"Minor","Major","Other","Maintain"}))&amp;" items)"</f>
        <v>Inspection this week (16 items)</v>
      </c>
      <c r="B22" s="175"/>
      <c r="C22" s="175"/>
      <c r="D22" s="175"/>
    </row>
    <row r="23" spans="1:14">
      <c r="A23" s="167" t="s">
        <v>102</v>
      </c>
      <c r="B23" s="167" t="s">
        <v>106</v>
      </c>
      <c r="C23" s="167" t="s">
        <v>107</v>
      </c>
      <c r="D23" s="167" t="s">
        <v>111</v>
      </c>
      <c r="E23" s="167" t="s">
        <v>89</v>
      </c>
      <c r="F23" s="168" t="s">
        <v>114</v>
      </c>
      <c r="G23" s="167" t="s">
        <v>115</v>
      </c>
      <c r="H23" s="167" t="s">
        <v>1142</v>
      </c>
      <c r="I23" s="167" t="s">
        <v>130</v>
      </c>
      <c r="J23" s="167" t="s">
        <v>104</v>
      </c>
    </row>
    <row r="24" spans="1:14">
      <c r="A24" s="169" t="s">
        <v>995</v>
      </c>
      <c r="B24" s="169" t="s">
        <v>415</v>
      </c>
      <c r="C24" s="169" t="s">
        <v>996</v>
      </c>
      <c r="D24" s="170">
        <v>45159.437002314815</v>
      </c>
      <c r="E24" s="170">
        <v>45166.720185185186</v>
      </c>
      <c r="F24" s="170" t="s">
        <v>148</v>
      </c>
      <c r="G24" s="169" t="s">
        <v>997</v>
      </c>
      <c r="H24" s="169" t="s">
        <v>153</v>
      </c>
      <c r="I24" s="169"/>
      <c r="J24" s="170" t="s">
        <v>34</v>
      </c>
    </row>
    <row r="25" spans="1:14">
      <c r="A25" s="169" t="s">
        <v>183</v>
      </c>
      <c r="B25" s="169" t="s">
        <v>1015</v>
      </c>
      <c r="C25" s="169" t="s">
        <v>1016</v>
      </c>
      <c r="D25" s="170">
        <v>45159.462523148148</v>
      </c>
      <c r="E25" s="170">
        <v>45166.826967592591</v>
      </c>
      <c r="F25" s="170" t="s">
        <v>189</v>
      </c>
      <c r="G25" s="169" t="s">
        <v>190</v>
      </c>
      <c r="H25" s="169" t="s">
        <v>153</v>
      </c>
      <c r="I25" s="169"/>
      <c r="J25" s="170" t="s">
        <v>34</v>
      </c>
    </row>
    <row r="26" spans="1:14">
      <c r="A26" s="169" t="s">
        <v>276</v>
      </c>
      <c r="B26" s="169" t="s">
        <v>257</v>
      </c>
      <c r="C26" s="169" t="s">
        <v>1047</v>
      </c>
      <c r="D26" s="170">
        <v>45159.724004629628</v>
      </c>
      <c r="E26" s="170">
        <v>45168.493703703702</v>
      </c>
      <c r="F26" s="171" t="s">
        <v>418</v>
      </c>
      <c r="G26" s="169" t="s">
        <v>1048</v>
      </c>
      <c r="H26" s="169" t="s">
        <v>407</v>
      </c>
      <c r="I26" s="169" t="s">
        <v>1049</v>
      </c>
      <c r="J26" s="170" t="s">
        <v>34</v>
      </c>
    </row>
    <row r="27" spans="1:14">
      <c r="A27" s="169" t="s">
        <v>276</v>
      </c>
      <c r="B27" s="169" t="s">
        <v>242</v>
      </c>
      <c r="C27" s="169" t="s">
        <v>1051</v>
      </c>
      <c r="D27" s="170">
        <v>45159.724560185183</v>
      </c>
      <c r="E27" s="170">
        <v>45168.748518414352</v>
      </c>
      <c r="F27" s="171" t="s">
        <v>148</v>
      </c>
      <c r="G27" s="169" t="s">
        <v>1052</v>
      </c>
      <c r="H27" s="169" t="s">
        <v>203</v>
      </c>
      <c r="I27" s="169"/>
      <c r="J27" s="170" t="s">
        <v>34</v>
      </c>
    </row>
    <row r="28" spans="1:14">
      <c r="A28" s="169" t="s">
        <v>1081</v>
      </c>
      <c r="B28" s="169" t="s">
        <v>415</v>
      </c>
      <c r="C28" s="169" t="s">
        <v>1082</v>
      </c>
      <c r="D28" s="170">
        <v>45169.691296296296</v>
      </c>
      <c r="E28" s="170">
        <v>45169.70186134259</v>
      </c>
      <c r="F28" s="171" t="s">
        <v>148</v>
      </c>
      <c r="G28" s="169" t="s">
        <v>1083</v>
      </c>
      <c r="H28" s="169" t="s">
        <v>180</v>
      </c>
      <c r="I28" s="169"/>
      <c r="J28" s="170" t="s">
        <v>35</v>
      </c>
    </row>
    <row r="29" spans="1:14">
      <c r="A29" s="169" t="s">
        <v>241</v>
      </c>
      <c r="B29" s="169" t="s">
        <v>170</v>
      </c>
      <c r="C29" s="169" t="s">
        <v>1090</v>
      </c>
      <c r="D29" s="170">
        <v>45161.792939814812</v>
      </c>
      <c r="E29" s="170">
        <v>45169.67627314815</v>
      </c>
      <c r="F29" s="171" t="s">
        <v>148</v>
      </c>
      <c r="G29" s="169" t="s">
        <v>1091</v>
      </c>
      <c r="H29" s="169" t="s">
        <v>407</v>
      </c>
      <c r="I29" s="169" t="s">
        <v>1092</v>
      </c>
      <c r="J29" s="170" t="s">
        <v>34</v>
      </c>
    </row>
    <row r="30" spans="1:14">
      <c r="A30" s="169" t="s">
        <v>1094</v>
      </c>
      <c r="B30" s="169" t="s">
        <v>242</v>
      </c>
      <c r="C30" s="169" t="s">
        <v>1095</v>
      </c>
      <c r="D30" s="170">
        <v>45168.798298611109</v>
      </c>
      <c r="E30" s="170">
        <v>45168.799085648148</v>
      </c>
      <c r="F30" s="171" t="s">
        <v>418</v>
      </c>
      <c r="G30" s="169" t="s">
        <v>1096</v>
      </c>
      <c r="H30" s="169" t="s">
        <v>158</v>
      </c>
      <c r="I30" s="169" t="s">
        <v>1049</v>
      </c>
      <c r="J30" s="170" t="s">
        <v>35</v>
      </c>
    </row>
    <row r="31" spans="1:14">
      <c r="A31" s="169" t="s">
        <v>168</v>
      </c>
      <c r="B31" s="169" t="s">
        <v>143</v>
      </c>
      <c r="C31" s="169" t="s">
        <v>1099</v>
      </c>
      <c r="D31" s="170">
        <v>45162.805277777778</v>
      </c>
      <c r="E31" s="170">
        <v>45166.801979166667</v>
      </c>
      <c r="F31" s="171" t="s">
        <v>148</v>
      </c>
      <c r="G31" s="169" t="s">
        <v>149</v>
      </c>
      <c r="H31" s="169" t="s">
        <v>1151</v>
      </c>
      <c r="I31" s="169"/>
      <c r="J31" s="170" t="s">
        <v>34</v>
      </c>
    </row>
    <row r="32" spans="1:14">
      <c r="A32" s="169" t="s">
        <v>168</v>
      </c>
      <c r="B32" s="169" t="s">
        <v>488</v>
      </c>
      <c r="C32" s="169" t="s">
        <v>1101</v>
      </c>
      <c r="D32" s="170">
        <v>45162.805868055555</v>
      </c>
      <c r="E32" s="170">
        <v>45167.664907407408</v>
      </c>
      <c r="F32" s="171" t="s">
        <v>418</v>
      </c>
      <c r="G32" s="169" t="s">
        <v>316</v>
      </c>
      <c r="H32" s="169" t="s">
        <v>938</v>
      </c>
      <c r="I32" s="169"/>
      <c r="J32" s="170" t="s">
        <v>34</v>
      </c>
    </row>
    <row r="33" spans="1:10">
      <c r="A33" s="169" t="s">
        <v>168</v>
      </c>
      <c r="B33" s="169" t="s">
        <v>338</v>
      </c>
      <c r="C33" s="169" t="s">
        <v>1103</v>
      </c>
      <c r="D33" s="170">
        <v>45162.80641203704</v>
      </c>
      <c r="E33" s="170">
        <v>45167.460821759261</v>
      </c>
      <c r="F33" s="171" t="s">
        <v>418</v>
      </c>
      <c r="G33" s="169" t="s">
        <v>1096</v>
      </c>
      <c r="H33" s="169" t="s">
        <v>938</v>
      </c>
      <c r="I33" s="169" t="s">
        <v>1104</v>
      </c>
      <c r="J33" s="170" t="s">
        <v>34</v>
      </c>
    </row>
    <row r="34" spans="1:10">
      <c r="A34" s="169" t="s">
        <v>142</v>
      </c>
      <c r="B34" s="169" t="s">
        <v>220</v>
      </c>
      <c r="C34" s="169" t="s">
        <v>1106</v>
      </c>
      <c r="D34" s="170">
        <v>45162.809363425928</v>
      </c>
      <c r="E34" s="170">
        <v>45167.752807719909</v>
      </c>
      <c r="F34" s="171" t="s">
        <v>148</v>
      </c>
      <c r="G34" s="169" t="s">
        <v>217</v>
      </c>
      <c r="H34" s="169" t="s">
        <v>175</v>
      </c>
      <c r="I34" s="169"/>
      <c r="J34" s="169" t="s">
        <v>34</v>
      </c>
    </row>
    <row r="35" spans="1:10">
      <c r="A35" s="169" t="s">
        <v>142</v>
      </c>
      <c r="B35" s="169" t="s">
        <v>1108</v>
      </c>
      <c r="C35" s="169" t="s">
        <v>1109</v>
      </c>
      <c r="D35" s="170">
        <v>45163.574490740742</v>
      </c>
      <c r="E35" s="170">
        <v>45168.519221435185</v>
      </c>
      <c r="F35" s="171" t="s">
        <v>418</v>
      </c>
      <c r="G35" s="169" t="s">
        <v>684</v>
      </c>
      <c r="H35" s="169" t="s">
        <v>175</v>
      </c>
      <c r="I35" s="169"/>
      <c r="J35" s="169" t="s">
        <v>34</v>
      </c>
    </row>
    <row r="36" spans="1:10">
      <c r="A36" s="169" t="s">
        <v>1111</v>
      </c>
      <c r="B36" s="169" t="s">
        <v>338</v>
      </c>
      <c r="C36" s="169" t="s">
        <v>1112</v>
      </c>
      <c r="D36" s="170">
        <v>45167.452638888892</v>
      </c>
      <c r="E36" s="170">
        <v>45167.483738425923</v>
      </c>
      <c r="F36" s="171" t="s">
        <v>418</v>
      </c>
      <c r="G36" s="169" t="s">
        <v>1113</v>
      </c>
      <c r="H36" s="169" t="s">
        <v>203</v>
      </c>
      <c r="I36" s="169" t="s">
        <v>1140</v>
      </c>
      <c r="J36" s="169" t="s">
        <v>34</v>
      </c>
    </row>
    <row r="37" spans="1:10">
      <c r="A37" s="169" t="s">
        <v>276</v>
      </c>
      <c r="B37" s="169" t="s">
        <v>561</v>
      </c>
      <c r="C37" s="169" t="s">
        <v>1117</v>
      </c>
      <c r="D37" s="170">
        <v>45168.523356481484</v>
      </c>
      <c r="E37" s="170">
        <v>45168.750156909722</v>
      </c>
      <c r="F37" s="171" t="s">
        <v>148</v>
      </c>
      <c r="G37" s="169" t="s">
        <v>1118</v>
      </c>
      <c r="H37" s="169" t="s">
        <v>175</v>
      </c>
      <c r="I37" s="169"/>
      <c r="J37" s="169" t="s">
        <v>34</v>
      </c>
    </row>
    <row r="38" spans="1:10">
      <c r="A38" s="169" t="s">
        <v>424</v>
      </c>
      <c r="B38" s="169" t="s">
        <v>257</v>
      </c>
      <c r="C38" s="169" t="s">
        <v>1120</v>
      </c>
      <c r="D38" s="170">
        <v>45169.510119351849</v>
      </c>
      <c r="E38" s="170">
        <v>45168.786562499998</v>
      </c>
      <c r="F38" s="171" t="s">
        <v>148</v>
      </c>
      <c r="G38" s="169" t="s">
        <v>1121</v>
      </c>
      <c r="H38" s="169" t="s">
        <v>1084</v>
      </c>
      <c r="I38" s="169" t="s">
        <v>1092</v>
      </c>
      <c r="J38" s="169" t="s">
        <v>35</v>
      </c>
    </row>
    <row r="39" spans="1:10">
      <c r="A39" s="172" t="s">
        <v>520</v>
      </c>
      <c r="B39" s="172" t="s">
        <v>220</v>
      </c>
      <c r="C39" s="172" t="s">
        <v>1128</v>
      </c>
      <c r="D39" s="173">
        <v>45168.809571759259</v>
      </c>
      <c r="E39" s="173">
        <v>45169.798268055558</v>
      </c>
      <c r="F39" s="174" t="s">
        <v>148</v>
      </c>
      <c r="G39" s="172" t="s">
        <v>1129</v>
      </c>
      <c r="H39" s="172" t="s">
        <v>175</v>
      </c>
      <c r="I39" s="172"/>
      <c r="J39" s="172" t="s">
        <v>34</v>
      </c>
    </row>
    <row r="40" spans="1:10" ht="15.75">
      <c r="A40" s="180"/>
    </row>
    <row r="41" spans="1:10" ht="19.5">
      <c r="A41" s="177" t="str">
        <f>"Completed repair: " &amp;COUNTIF(E:E,"Major")&amp; " Major, "&amp;COUNTIF(E:E,"Minor")&amp; " Minor, "&amp;COUNTIF(E:E,"Other")&amp; " Other"</f>
        <v>Completed repair: 1 Major, 10 Minor, 0 Other</v>
      </c>
      <c r="E41" s="176"/>
    </row>
    <row r="42" spans="1:10">
      <c r="A42" s="167" t="s">
        <v>102</v>
      </c>
      <c r="B42" s="167" t="s">
        <v>106</v>
      </c>
      <c r="C42" s="167" t="s">
        <v>107</v>
      </c>
      <c r="D42" s="167" t="s">
        <v>104</v>
      </c>
      <c r="E42" s="167" t="s">
        <v>114</v>
      </c>
      <c r="F42" s="168" t="s">
        <v>115</v>
      </c>
      <c r="G42" s="167" t="s">
        <v>128</v>
      </c>
      <c r="H42" s="167" t="s">
        <v>130</v>
      </c>
    </row>
    <row r="43" spans="1:10">
      <c r="A43" s="169" t="s">
        <v>142</v>
      </c>
      <c r="B43" s="169" t="s">
        <v>751</v>
      </c>
      <c r="C43" s="170" t="s">
        <v>752</v>
      </c>
      <c r="D43" s="169" t="s">
        <v>34</v>
      </c>
      <c r="E43" s="170" t="s">
        <v>418</v>
      </c>
      <c r="F43" s="170" t="s">
        <v>684</v>
      </c>
      <c r="G43" s="169" t="s">
        <v>175</v>
      </c>
      <c r="H43" s="169"/>
    </row>
    <row r="44" spans="1:10">
      <c r="A44" s="169" t="s">
        <v>183</v>
      </c>
      <c r="B44" s="169" t="s">
        <v>257</v>
      </c>
      <c r="C44" s="170" t="s">
        <v>934</v>
      </c>
      <c r="D44" s="169" t="s">
        <v>34</v>
      </c>
      <c r="E44" s="170" t="s">
        <v>418</v>
      </c>
      <c r="F44" s="170" t="s">
        <v>936</v>
      </c>
      <c r="G44" s="169" t="s">
        <v>938</v>
      </c>
      <c r="H44" s="169" t="s">
        <v>939</v>
      </c>
    </row>
    <row r="45" spans="1:10">
      <c r="A45" s="169" t="s">
        <v>675</v>
      </c>
      <c r="B45" s="169" t="s">
        <v>143</v>
      </c>
      <c r="C45" s="170" t="s">
        <v>978</v>
      </c>
      <c r="D45" s="169" t="s">
        <v>35</v>
      </c>
      <c r="E45" s="170" t="s">
        <v>418</v>
      </c>
      <c r="F45" s="171" t="s">
        <v>980</v>
      </c>
      <c r="G45" s="169" t="s">
        <v>158</v>
      </c>
      <c r="H45" s="169" t="s">
        <v>396</v>
      </c>
    </row>
    <row r="46" spans="1:10">
      <c r="A46" s="169" t="s">
        <v>183</v>
      </c>
      <c r="B46" s="169" t="s">
        <v>220</v>
      </c>
      <c r="C46" s="170" t="s">
        <v>1007</v>
      </c>
      <c r="D46" s="169" t="s">
        <v>34</v>
      </c>
      <c r="E46" s="170" t="s">
        <v>418</v>
      </c>
      <c r="F46" s="171" t="s">
        <v>1008</v>
      </c>
      <c r="G46" s="169" t="s">
        <v>175</v>
      </c>
      <c r="H46" s="169"/>
    </row>
    <row r="47" spans="1:10">
      <c r="A47" s="169" t="s">
        <v>276</v>
      </c>
      <c r="B47" s="169" t="s">
        <v>220</v>
      </c>
      <c r="C47" s="170" t="s">
        <v>1029</v>
      </c>
      <c r="D47" s="169" t="s">
        <v>34</v>
      </c>
      <c r="E47" s="170" t="s">
        <v>418</v>
      </c>
      <c r="F47" s="171" t="s">
        <v>1030</v>
      </c>
      <c r="G47" s="169" t="s">
        <v>165</v>
      </c>
      <c r="H47" s="169" t="s">
        <v>1031</v>
      </c>
    </row>
    <row r="48" spans="1:10">
      <c r="A48" s="169" t="s">
        <v>276</v>
      </c>
      <c r="B48" s="169" t="s">
        <v>257</v>
      </c>
      <c r="C48" s="170" t="s">
        <v>1047</v>
      </c>
      <c r="D48" s="169" t="s">
        <v>34</v>
      </c>
      <c r="E48" s="170" t="s">
        <v>418</v>
      </c>
      <c r="F48" s="171" t="s">
        <v>1048</v>
      </c>
      <c r="G48" s="169" t="s">
        <v>153</v>
      </c>
      <c r="H48" s="169" t="s">
        <v>1049</v>
      </c>
    </row>
    <row r="49" spans="1:8">
      <c r="A49" s="169" t="s">
        <v>241</v>
      </c>
      <c r="B49" s="169" t="s">
        <v>170</v>
      </c>
      <c r="C49" s="170" t="s">
        <v>1090</v>
      </c>
      <c r="D49" s="169" t="s">
        <v>34</v>
      </c>
      <c r="E49" s="170" t="s">
        <v>418</v>
      </c>
      <c r="F49" s="171" t="s">
        <v>1091</v>
      </c>
      <c r="G49" s="169" t="s">
        <v>271</v>
      </c>
      <c r="H49" s="169" t="s">
        <v>1092</v>
      </c>
    </row>
    <row r="50" spans="1:8">
      <c r="A50" s="169" t="s">
        <v>1094</v>
      </c>
      <c r="B50" s="169" t="s">
        <v>242</v>
      </c>
      <c r="C50" s="170" t="s">
        <v>1095</v>
      </c>
      <c r="D50" s="169" t="s">
        <v>35</v>
      </c>
      <c r="E50" s="170" t="s">
        <v>418</v>
      </c>
      <c r="F50" s="171" t="s">
        <v>1096</v>
      </c>
      <c r="G50" s="169"/>
      <c r="H50" s="169" t="s">
        <v>1097</v>
      </c>
    </row>
    <row r="51" spans="1:8">
      <c r="A51" s="169" t="s">
        <v>168</v>
      </c>
      <c r="B51" s="169" t="s">
        <v>488</v>
      </c>
      <c r="C51" s="170" t="s">
        <v>1101</v>
      </c>
      <c r="D51" s="169" t="s">
        <v>34</v>
      </c>
      <c r="E51" s="170" t="s">
        <v>418</v>
      </c>
      <c r="F51" s="171" t="s">
        <v>316</v>
      </c>
      <c r="G51" s="169" t="s">
        <v>938</v>
      </c>
      <c r="H51" s="169"/>
    </row>
    <row r="52" spans="1:8">
      <c r="A52" s="169" t="s">
        <v>168</v>
      </c>
      <c r="B52" s="169" t="s">
        <v>338</v>
      </c>
      <c r="C52" s="170" t="s">
        <v>1103</v>
      </c>
      <c r="D52" s="169" t="s">
        <v>34</v>
      </c>
      <c r="E52" s="170" t="s">
        <v>418</v>
      </c>
      <c r="F52" s="171" t="s">
        <v>1096</v>
      </c>
      <c r="G52" s="169" t="s">
        <v>938</v>
      </c>
      <c r="H52" s="169" t="s">
        <v>1104</v>
      </c>
    </row>
    <row r="53" spans="1:8">
      <c r="A53" s="172" t="s">
        <v>424</v>
      </c>
      <c r="B53" s="172" t="s">
        <v>257</v>
      </c>
      <c r="C53" s="173" t="s">
        <v>1120</v>
      </c>
      <c r="D53" s="172" t="s">
        <v>35</v>
      </c>
      <c r="E53" s="173" t="s">
        <v>148</v>
      </c>
      <c r="F53" s="174" t="s">
        <v>1121</v>
      </c>
      <c r="G53" s="172"/>
      <c r="H53" s="172" t="s">
        <v>1122</v>
      </c>
    </row>
    <row r="54" spans="1:8">
      <c r="A54" s="175"/>
      <c r="B54" s="175"/>
      <c r="C54" s="176"/>
      <c r="D54" s="175"/>
      <c r="E54" s="176"/>
      <c r="G54" s="175"/>
    </row>
    <row r="55" spans="1:8">
      <c r="A55" s="175"/>
      <c r="E55" s="176"/>
    </row>
    <row r="56" spans="1:8" ht="19.5">
      <c r="A56" s="177" t="s">
        <v>1152</v>
      </c>
      <c r="B56" s="166"/>
      <c r="C56" s="166"/>
      <c r="D56" s="166"/>
      <c r="E56" s="166"/>
      <c r="F56" s="166"/>
      <c r="G56" s="166"/>
    </row>
    <row r="57" spans="1:8" ht="19.5">
      <c r="A57" s="187"/>
      <c r="C57" s="188"/>
      <c r="F57" s="189"/>
    </row>
    <row r="58" spans="1:8">
      <c r="A58" s="175" t="s">
        <v>1153</v>
      </c>
      <c r="C58" s="166"/>
    </row>
    <row r="59" spans="1:8">
      <c r="A59" s="190" t="s">
        <v>1154</v>
      </c>
      <c r="B59" s="191" t="s">
        <v>1155</v>
      </c>
      <c r="C59" s="190" t="s">
        <v>1156</v>
      </c>
      <c r="D59" s="190" t="s">
        <v>1142</v>
      </c>
      <c r="F59" s="166"/>
      <c r="G59" s="166"/>
    </row>
    <row r="60" spans="1:8">
      <c r="A60" s="192">
        <v>1</v>
      </c>
      <c r="B60" s="193" t="s">
        <v>262</v>
      </c>
      <c r="C60" s="192" t="s">
        <v>1157</v>
      </c>
      <c r="D60" s="192" t="s">
        <v>1158</v>
      </c>
      <c r="F60" s="166"/>
      <c r="G60" s="166"/>
    </row>
    <row r="61" spans="1:8">
      <c r="A61" s="192">
        <v>2</v>
      </c>
      <c r="B61" s="193" t="s">
        <v>998</v>
      </c>
      <c r="C61" s="192" t="s">
        <v>1159</v>
      </c>
      <c r="D61" s="192" t="s">
        <v>1160</v>
      </c>
      <c r="F61" s="166"/>
      <c r="G61" s="166"/>
    </row>
    <row r="62" spans="1:8">
      <c r="A62" s="192">
        <v>3</v>
      </c>
      <c r="B62" s="194" t="s">
        <v>248</v>
      </c>
      <c r="C62" s="192" t="s">
        <v>1161</v>
      </c>
      <c r="D62" s="192" t="s">
        <v>1162</v>
      </c>
      <c r="F62" s="166"/>
      <c r="G62" s="166"/>
    </row>
    <row r="63" spans="1:8">
      <c r="A63" s="192">
        <v>4</v>
      </c>
      <c r="B63" s="194" t="s">
        <v>281</v>
      </c>
      <c r="C63" s="192" t="s">
        <v>1163</v>
      </c>
      <c r="D63" s="192" t="s">
        <v>1164</v>
      </c>
      <c r="G63" s="166"/>
    </row>
    <row r="64" spans="1:8" ht="19.5">
      <c r="A64" s="192">
        <v>5</v>
      </c>
      <c r="B64" s="194" t="s">
        <v>273</v>
      </c>
      <c r="C64" s="192" t="s">
        <v>1165</v>
      </c>
      <c r="D64" s="192" t="s">
        <v>1166</v>
      </c>
      <c r="F64" s="189"/>
      <c r="G64" s="166"/>
    </row>
    <row r="65" spans="1:7">
      <c r="A65" s="195">
        <v>6</v>
      </c>
      <c r="B65" s="196" t="s">
        <v>229</v>
      </c>
      <c r="C65" s="195" t="s">
        <v>1165</v>
      </c>
      <c r="D65" s="195" t="s">
        <v>1166</v>
      </c>
      <c r="F65" s="197"/>
      <c r="G65" s="197"/>
    </row>
    <row r="66" spans="1:7">
      <c r="A66" s="195">
        <v>7</v>
      </c>
      <c r="B66" s="198" t="s">
        <v>239</v>
      </c>
      <c r="C66" s="195" t="s">
        <v>1165</v>
      </c>
      <c r="D66" s="195" t="s">
        <v>1166</v>
      </c>
      <c r="F66" s="197"/>
      <c r="G66" s="166"/>
    </row>
    <row r="67" spans="1:7">
      <c r="A67" s="199">
        <v>8</v>
      </c>
      <c r="B67" s="193" t="s">
        <v>1167</v>
      </c>
      <c r="C67" s="192" t="s">
        <v>1165</v>
      </c>
      <c r="D67" s="192" t="s">
        <v>1166</v>
      </c>
      <c r="F67" s="197"/>
      <c r="G67" s="166"/>
    </row>
    <row r="68" spans="1:7">
      <c r="A68" s="199">
        <v>9</v>
      </c>
      <c r="B68" s="193" t="s">
        <v>178</v>
      </c>
      <c r="C68" s="192" t="s">
        <v>1168</v>
      </c>
      <c r="D68" s="192" t="s">
        <v>1169</v>
      </c>
      <c r="F68" s="197"/>
      <c r="G68" s="166"/>
    </row>
    <row r="69" spans="1:7">
      <c r="A69" s="199">
        <v>10</v>
      </c>
      <c r="B69" s="193" t="s">
        <v>468</v>
      </c>
      <c r="C69" s="192" t="s">
        <v>1159</v>
      </c>
      <c r="D69" s="192" t="s">
        <v>1160</v>
      </c>
      <c r="F69" s="197"/>
      <c r="G69" s="166"/>
    </row>
    <row r="70" spans="1:7">
      <c r="A70" s="192">
        <v>11</v>
      </c>
      <c r="B70" s="200" t="s">
        <v>1170</v>
      </c>
      <c r="C70" s="192" t="s">
        <v>1159</v>
      </c>
      <c r="D70" s="192" t="s">
        <v>1160</v>
      </c>
      <c r="F70" s="197"/>
      <c r="G70" s="166"/>
    </row>
    <row r="71" spans="1:7">
      <c r="F71" s="166"/>
      <c r="G71" s="166"/>
    </row>
    <row r="72" spans="1:7">
      <c r="B72" s="185" t="s">
        <v>1171</v>
      </c>
      <c r="C72" s="185"/>
    </row>
    <row r="74" spans="1:7">
      <c r="E74" s="166"/>
    </row>
  </sheetData>
  <dataConsolidate/>
  <conditionalFormatting sqref="F64:F70 F57 A15 A1 A11:B11 A17:A22 A40:A41">
    <cfRule type="containsText" dxfId="87" priority="39" operator="containsText" text="plan">
      <formula>NOT(ISERROR(SEARCH("plan",A1)))</formula>
    </cfRule>
    <cfRule type="containsText" dxfId="86" priority="40" operator="containsText" text="BreakDown">
      <formula>NOT(ISERROR(SEARCH("BreakDown",A1)))</formula>
    </cfRule>
    <cfRule type="containsText" dxfId="85" priority="41" operator="containsText" text="Completed">
      <formula>NOT(ISERROR(SEARCH("Completed",A1)))</formula>
    </cfRule>
    <cfRule type="containsText" dxfId="84" priority="42" operator="containsText" text="transfer">
      <formula>NOT(ISERROR(SEARCH("transfer",A1)))</formula>
    </cfRule>
    <cfRule type="containsText" dxfId="83" priority="43" operator="containsText" text="Received:">
      <formula>NOT(ISERROR(SEARCH("Received:",A1)))</formula>
    </cfRule>
  </conditionalFormatting>
  <conditionalFormatting sqref="A56">
    <cfRule type="containsText" dxfId="82" priority="34" operator="containsText" text="plan">
      <formula>NOT(ISERROR(SEARCH("plan",A56)))</formula>
    </cfRule>
    <cfRule type="containsText" dxfId="81" priority="35" operator="containsText" text="Inspect">
      <formula>NOT(ISERROR(SEARCH("Inspect",A56)))</formula>
    </cfRule>
    <cfRule type="containsText" dxfId="80" priority="36" operator="containsText" text="Completed">
      <formula>NOT(ISERROR(SEARCH("Completed",A56)))</formula>
    </cfRule>
    <cfRule type="containsText" dxfId="79" priority="37" operator="containsText" text="transfer">
      <formula>NOT(ISERROR(SEARCH("transfer",A56)))</formula>
    </cfRule>
    <cfRule type="containsText" dxfId="78" priority="38" operator="containsText" text="Received:">
      <formula>NOT(ISERROR(SEARCH("Received:",A56)))</formula>
    </cfRule>
  </conditionalFormatting>
  <conditionalFormatting sqref="A16">
    <cfRule type="containsText" dxfId="77" priority="28" operator="containsText" text="plan">
      <formula>NOT(ISERROR(SEARCH("plan",A16)))</formula>
    </cfRule>
    <cfRule type="containsText" dxfId="76" priority="29" operator="containsText" text="BreakDown">
      <formula>NOT(ISERROR(SEARCH("BreakDown",A16)))</formula>
    </cfRule>
    <cfRule type="containsText" dxfId="75" priority="30" operator="containsText" text="Completed">
      <formula>NOT(ISERROR(SEARCH("Completed",A16)))</formula>
    </cfRule>
    <cfRule type="containsText" dxfId="74" priority="31" operator="containsText" text="transfer">
      <formula>NOT(ISERROR(SEARCH("transfer",A16)))</formula>
    </cfRule>
    <cfRule type="containsText" dxfId="73" priority="32" operator="containsText" text="Received:">
      <formula>NOT(ISERROR(SEARCH("Received:",A16)))</formula>
    </cfRule>
  </conditionalFormatting>
  <conditionalFormatting sqref="C15">
    <cfRule type="duplicateValues" dxfId="72" priority="33"/>
  </conditionalFormatting>
  <conditionalFormatting sqref="C1">
    <cfRule type="expression" dxfId="71" priority="44">
      <formula>IF(SEARCH("Received",#REF!),1,0)</formula>
    </cfRule>
    <cfRule type="expression" dxfId="70" priority="45">
      <formula>IF(SEARCH("under inspection",#REF!),1,0)</formula>
    </cfRule>
    <cfRule type="expression" dxfId="69" priority="46">
      <formula>IF(SEARCH("prepairing quotation",#REF!),1,0)</formula>
    </cfRule>
    <cfRule type="expression" dxfId="68" priority="47">
      <formula>IF(SEARCH("waiting confirm",#REF!),1,0)</formula>
    </cfRule>
    <cfRule type="expression" dxfId="67" priority="48">
      <formula>IF(SEARCH("waiting approved",#REF!),1,0)</formula>
    </cfRule>
    <cfRule type="expression" dxfId="66" priority="49">
      <formula>IF(SEARCH("waiting for part",#REF!),1,0)</formula>
    </cfRule>
    <cfRule type="expression" dxfId="65" priority="50">
      <formula>IF(SEARCH("under repair",#REF!),1,0)</formula>
    </cfRule>
    <cfRule type="expression" dxfId="64" priority="51">
      <formula>IF(SEARCH("waiting for repair",#REF!),1,0)</formula>
    </cfRule>
    <cfRule type="expression" dxfId="63" priority="52">
      <formula>IF(SEARCH("Completed repair",#REF!),1,0)</formula>
    </cfRule>
    <cfRule type="expression" dxfId="62" priority="53">
      <formula>IF(SEARCH("Transfer to sale team",#REF!),1,0)</formula>
    </cfRule>
    <cfRule type="expression" dxfId="61" priority="54">
      <formula>MOD($A1,2)</formula>
    </cfRule>
  </conditionalFormatting>
  <conditionalFormatting sqref="B62:B63 F59:F62">
    <cfRule type="expression" dxfId="60" priority="55">
      <formula>IF(SEARCH("Received",#REF!),1,0)</formula>
    </cfRule>
    <cfRule type="expression" dxfId="59" priority="56">
      <formula>IF(SEARCH("under inspection",#REF!),1,0)</formula>
    </cfRule>
    <cfRule type="expression" dxfId="58" priority="57">
      <formula>IF(SEARCH("prepairing quotation",#REF!),1,0)</formula>
    </cfRule>
    <cfRule type="expression" dxfId="57" priority="58">
      <formula>IF(SEARCH("waiting confirm",#REF!),1,0)</formula>
    </cfRule>
    <cfRule type="expression" dxfId="56" priority="59">
      <formula>IF(SEARCH("waiting approved",#REF!),1,0)</formula>
    </cfRule>
    <cfRule type="expression" dxfId="55" priority="60">
      <formula>IF(SEARCH("waiting for part",#REF!),1,0)</formula>
    </cfRule>
    <cfRule type="expression" dxfId="54" priority="61">
      <formula>IF(SEARCH("under repair",#REF!),1,0)</formula>
    </cfRule>
    <cfRule type="expression" dxfId="53" priority="62">
      <formula>IF(SEARCH("waiting for repair",#REF!),1,0)</formula>
    </cfRule>
    <cfRule type="expression" dxfId="52" priority="63">
      <formula>IF(SEARCH("Completed repair",#REF!),1,0)</formula>
    </cfRule>
    <cfRule type="expression" dxfId="51" priority="64">
      <formula>IF(SEARCH("Transfer to sale team",#REF!),1,0)</formula>
    </cfRule>
    <cfRule type="expression" dxfId="50" priority="65">
      <formula>MOD(#REF!,2)</formula>
    </cfRule>
  </conditionalFormatting>
  <conditionalFormatting sqref="C10:C11">
    <cfRule type="duplicateValues" dxfId="49" priority="66"/>
  </conditionalFormatting>
  <conditionalFormatting sqref="C57">
    <cfRule type="expression" dxfId="48" priority="67">
      <formula>IF(SEARCH("Received",#REF!),1,0)</formula>
    </cfRule>
    <cfRule type="expression" dxfId="47" priority="68">
      <formula>IF(SEARCH("under inspection",#REF!),1,0)</formula>
    </cfRule>
    <cfRule type="expression" dxfId="46" priority="69">
      <formula>IF(SEARCH("prepairing quotation",#REF!),1,0)</formula>
    </cfRule>
    <cfRule type="expression" dxfId="45" priority="70">
      <formula>IF(SEARCH("waiting confirm",#REF!),1,0)</formula>
    </cfRule>
    <cfRule type="expression" dxfId="44" priority="71">
      <formula>IF(SEARCH("waiting approved",#REF!),1,0)</formula>
    </cfRule>
    <cfRule type="expression" dxfId="43" priority="72">
      <formula>IF(SEARCH("waiting for part",#REF!),1,0)</formula>
    </cfRule>
    <cfRule type="expression" dxfId="42" priority="73">
      <formula>IF(SEARCH("under repair",#REF!),1,0)</formula>
    </cfRule>
    <cfRule type="expression" dxfId="41" priority="74">
      <formula>IF(SEARCH("waiting for repair",#REF!),1,0)</formula>
    </cfRule>
    <cfRule type="expression" dxfId="40" priority="75">
      <formula>IF(SEARCH("Completed repair",#REF!),1,0)</formula>
    </cfRule>
    <cfRule type="expression" dxfId="39" priority="76">
      <formula>IF(SEARCH("Transfer to sale team",#REF!),1,0)</formula>
    </cfRule>
    <cfRule type="expression" dxfId="38" priority="77">
      <formula>MOD($F64,2)</formula>
    </cfRule>
  </conditionalFormatting>
  <conditionalFormatting sqref="B64:B65">
    <cfRule type="expression" dxfId="37" priority="78">
      <formula>IF(SEARCH("Received",#REF!),1,0)</formula>
    </cfRule>
    <cfRule type="expression" dxfId="36" priority="79">
      <formula>IF(SEARCH("under inspection",#REF!),1,0)</formula>
    </cfRule>
    <cfRule type="expression" dxfId="35" priority="80">
      <formula>IF(SEARCH("prepairing quotation",#REF!),1,0)</formula>
    </cfRule>
    <cfRule type="expression" dxfId="34" priority="81">
      <formula>IF(SEARCH("waiting confirm",#REF!),1,0)</formula>
    </cfRule>
    <cfRule type="expression" dxfId="33" priority="82">
      <formula>IF(SEARCH("waiting approved",#REF!),1,0)</formula>
    </cfRule>
    <cfRule type="expression" dxfId="32" priority="83">
      <formula>IF(SEARCH("waiting for part",#REF!),1,0)</formula>
    </cfRule>
    <cfRule type="expression" dxfId="31" priority="84">
      <formula>IF(SEARCH("under repair",#REF!),1,0)</formula>
    </cfRule>
    <cfRule type="expression" dxfId="30" priority="85">
      <formula>IF(SEARCH("waiting for repair",#REF!),1,0)</formula>
    </cfRule>
    <cfRule type="expression" dxfId="29" priority="86">
      <formula>IF(SEARCH("Completed repair",#REF!),1,0)</formula>
    </cfRule>
    <cfRule type="expression" dxfId="28" priority="87">
      <formula>IF(SEARCH("Transfer to sale team",#REF!),1,0)</formula>
    </cfRule>
    <cfRule type="expression" dxfId="27" priority="88">
      <formula>MOD($F69,2)</formula>
    </cfRule>
  </conditionalFormatting>
  <conditionalFormatting sqref="A2">
    <cfRule type="containsText" dxfId="26" priority="21" operator="containsText" text="plan">
      <formula>NOT(ISERROR(SEARCH("plan",A2)))</formula>
    </cfRule>
    <cfRule type="containsText" dxfId="25" priority="22" operator="containsText" text="Inspect">
      <formula>NOT(ISERROR(SEARCH("Inspect",A2)))</formula>
    </cfRule>
    <cfRule type="containsText" dxfId="24" priority="23" operator="containsText" text="Completed">
      <formula>NOT(ISERROR(SEARCH("Completed",A2)))</formula>
    </cfRule>
    <cfRule type="containsText" dxfId="23" priority="24" operator="containsText" text="transfer">
      <formula>NOT(ISERROR(SEARCH("transfer",A2)))</formula>
    </cfRule>
    <cfRule type="containsText" dxfId="22" priority="25" operator="containsText" text="Received:">
      <formula>NOT(ISERROR(SEARCH("Received:",A2)))</formula>
    </cfRule>
  </conditionalFormatting>
  <conditionalFormatting sqref="C2:C9">
    <cfRule type="duplicateValues" dxfId="21" priority="20"/>
  </conditionalFormatting>
  <conditionalFormatting sqref="C3:C9">
    <cfRule type="duplicateValues" dxfId="20" priority="26"/>
  </conditionalFormatting>
  <conditionalFormatting sqref="C2">
    <cfRule type="duplicateValues" dxfId="19" priority="27"/>
  </conditionalFormatting>
  <conditionalFormatting sqref="A12">
    <cfRule type="containsText" dxfId="18" priority="13" operator="containsText" text="plan">
      <formula>NOT(ISERROR(SEARCH("plan",A12)))</formula>
    </cfRule>
    <cfRule type="containsText" dxfId="17" priority="14" operator="containsText" text="Inspect">
      <formula>NOT(ISERROR(SEARCH("Inspect",A12)))</formula>
    </cfRule>
    <cfRule type="containsText" dxfId="16" priority="15" operator="containsText" text="Completed">
      <formula>NOT(ISERROR(SEARCH("Completed",A12)))</formula>
    </cfRule>
    <cfRule type="containsText" dxfId="15" priority="16" operator="containsText" text="transfer">
      <formula>NOT(ISERROR(SEARCH("transfer",A12)))</formula>
    </cfRule>
    <cfRule type="containsText" dxfId="14" priority="17" operator="containsText" text="Received:">
      <formula>NOT(ISERROR(SEARCH("Received:",A12)))</formula>
    </cfRule>
  </conditionalFormatting>
  <conditionalFormatting sqref="C12:C14">
    <cfRule type="duplicateValues" dxfId="13" priority="12"/>
  </conditionalFormatting>
  <conditionalFormatting sqref="C13:C14">
    <cfRule type="duplicateValues" dxfId="12" priority="18"/>
  </conditionalFormatting>
  <conditionalFormatting sqref="C12">
    <cfRule type="duplicateValues" dxfId="11" priority="19"/>
  </conditionalFormatting>
  <conditionalFormatting sqref="A23">
    <cfRule type="containsText" dxfId="10" priority="5" operator="containsText" text="plan">
      <formula>NOT(ISERROR(SEARCH("plan",A23)))</formula>
    </cfRule>
    <cfRule type="containsText" dxfId="9" priority="6" operator="containsText" text="Inspect">
      <formula>NOT(ISERROR(SEARCH("Inspect",A23)))</formula>
    </cfRule>
    <cfRule type="containsText" dxfId="8" priority="7" operator="containsText" text="Completed">
      <formula>NOT(ISERROR(SEARCH("Completed",A23)))</formula>
    </cfRule>
    <cfRule type="containsText" dxfId="7" priority="8" operator="containsText" text="transfer">
      <formula>NOT(ISERROR(SEARCH("transfer",A23)))</formula>
    </cfRule>
    <cfRule type="containsText" dxfId="6" priority="9" operator="containsText" text="Received:">
      <formula>NOT(ISERROR(SEARCH("Received:",A23)))</formula>
    </cfRule>
  </conditionalFormatting>
  <conditionalFormatting sqref="C23:C39">
    <cfRule type="duplicateValues" dxfId="5" priority="4"/>
  </conditionalFormatting>
  <conditionalFormatting sqref="C24:C39">
    <cfRule type="duplicateValues" dxfId="4" priority="10"/>
  </conditionalFormatting>
  <conditionalFormatting sqref="C23">
    <cfRule type="duplicateValues" dxfId="3" priority="11"/>
  </conditionalFormatting>
  <conditionalFormatting sqref="B42:B53">
    <cfRule type="duplicateValues" dxfId="2" priority="1"/>
  </conditionalFormatting>
  <conditionalFormatting sqref="B43:B53">
    <cfRule type="duplicateValues" dxfId="1" priority="2"/>
  </conditionalFormatting>
  <conditionalFormatting sqref="B4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FFVN</vt:lpstr>
      <vt:lpstr>1.MasterPendingList</vt:lpstr>
      <vt:lpstr>Summary 01-Sep</vt:lpstr>
      <vt:lpstr>'1.MasterPendingList'!mlist</vt:lpstr>
      <vt:lpstr>'1.MasterPendingList'!mNo</vt:lpstr>
      <vt:lpstr>'1.MasterPendingList'!mTitle</vt:lpstr>
    </vt:vector>
  </TitlesOfParts>
  <Company>富士フイルムホールディングス株式会社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10019362</dc:creator>
  <cp:lastModifiedBy>Le Quang Thong</cp:lastModifiedBy>
  <dcterms:created xsi:type="dcterms:W3CDTF">2019-08-04T23:28:19Z</dcterms:created>
  <dcterms:modified xsi:type="dcterms:W3CDTF">2023-09-06T06:25:02Z</dcterms:modified>
</cp:coreProperties>
</file>