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ong.le\OneDrive - FUJIFILM\Local_Drive\Unapproval\FF asset\"/>
    </mc:Choice>
  </mc:AlternateContent>
  <bookViews>
    <workbookView xWindow="0" yWindow="0" windowWidth="28800" windowHeight="12432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_xlnm._FilterDatabase" localSheetId="0" hidden="1">Sheet1!$A$1:$S$56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M7" i="1" s="1"/>
  <c r="N5" i="1"/>
  <c r="M40" i="1"/>
  <c r="M39" i="1"/>
  <c r="M3" i="1"/>
  <c r="M4" i="1"/>
  <c r="M8" i="1"/>
  <c r="M10" i="1"/>
  <c r="M11" i="1"/>
  <c r="M12" i="1"/>
  <c r="M13" i="1"/>
  <c r="M15" i="1"/>
  <c r="M17" i="1"/>
  <c r="M18" i="1"/>
  <c r="M19" i="1"/>
  <c r="M20" i="1"/>
  <c r="M21" i="1"/>
  <c r="M22" i="1"/>
  <c r="M23" i="1"/>
  <c r="M25" i="1"/>
  <c r="M26" i="1"/>
  <c r="M27" i="1"/>
  <c r="M28" i="1"/>
  <c r="M33" i="1"/>
  <c r="M34" i="1"/>
  <c r="M35" i="1"/>
  <c r="M36" i="1"/>
  <c r="M37" i="1"/>
  <c r="M47" i="1"/>
  <c r="M53" i="1"/>
  <c r="M54" i="1"/>
  <c r="M55" i="1"/>
  <c r="M56" i="1"/>
  <c r="M2" i="1"/>
  <c r="R3" i="1"/>
  <c r="S3" i="1"/>
  <c r="R4" i="1"/>
  <c r="S4" i="1"/>
  <c r="R8" i="1"/>
  <c r="S8" i="1"/>
  <c r="R10" i="1"/>
  <c r="S10" i="1"/>
  <c r="R11" i="1"/>
  <c r="S11" i="1"/>
  <c r="R12" i="1"/>
  <c r="S12" i="1"/>
  <c r="R13" i="1"/>
  <c r="S13" i="1"/>
  <c r="R15" i="1"/>
  <c r="S15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5" i="1"/>
  <c r="S25" i="1"/>
  <c r="R26" i="1"/>
  <c r="S26" i="1"/>
  <c r="R27" i="1"/>
  <c r="S27" i="1"/>
  <c r="R28" i="1"/>
  <c r="S28" i="1"/>
  <c r="R33" i="1"/>
  <c r="S33" i="1"/>
  <c r="R34" i="1"/>
  <c r="S34" i="1"/>
  <c r="R35" i="1"/>
  <c r="S35" i="1"/>
  <c r="R36" i="1"/>
  <c r="S36" i="1"/>
  <c r="R37" i="1"/>
  <c r="S37" i="1"/>
  <c r="S2" i="1"/>
  <c r="R2" i="1"/>
  <c r="O3" i="1"/>
  <c r="P3" i="1"/>
  <c r="Q3" i="1"/>
  <c r="O4" i="1"/>
  <c r="P4" i="1"/>
  <c r="Q4" i="1"/>
  <c r="O8" i="1"/>
  <c r="P8" i="1"/>
  <c r="Q8" i="1"/>
  <c r="O10" i="1"/>
  <c r="P10" i="1"/>
  <c r="Q10" i="1"/>
  <c r="O11" i="1"/>
  <c r="P11" i="1"/>
  <c r="Q11" i="1"/>
  <c r="O12" i="1"/>
  <c r="P12" i="1"/>
  <c r="Q12" i="1"/>
  <c r="O13" i="1"/>
  <c r="P13" i="1"/>
  <c r="Q13" i="1"/>
  <c r="O15" i="1"/>
  <c r="P15" i="1"/>
  <c r="Q15" i="1"/>
  <c r="O17" i="1"/>
  <c r="P17" i="1"/>
  <c r="Q17" i="1"/>
  <c r="P18" i="1"/>
  <c r="Q18" i="1"/>
  <c r="O19" i="1"/>
  <c r="P19" i="1"/>
  <c r="Q19" i="1"/>
  <c r="P20" i="1"/>
  <c r="Q20" i="1"/>
  <c r="O21" i="1"/>
  <c r="P21" i="1"/>
  <c r="Q21" i="1"/>
  <c r="O22" i="1"/>
  <c r="P22" i="1"/>
  <c r="Q22" i="1"/>
  <c r="O23" i="1"/>
  <c r="P23" i="1"/>
  <c r="Q23" i="1"/>
  <c r="O25" i="1"/>
  <c r="P25" i="1"/>
  <c r="Q25" i="1"/>
  <c r="O26" i="1"/>
  <c r="P26" i="1"/>
  <c r="Q26" i="1"/>
  <c r="P27" i="1"/>
  <c r="Q27" i="1"/>
  <c r="P28" i="1"/>
  <c r="Q28" i="1"/>
  <c r="P33" i="1"/>
  <c r="Q33" i="1"/>
  <c r="P34" i="1"/>
  <c r="Q34" i="1"/>
  <c r="P35" i="1"/>
  <c r="Q35" i="1"/>
  <c r="P36" i="1"/>
  <c r="Q36" i="1"/>
  <c r="O37" i="1"/>
  <c r="P37" i="1"/>
  <c r="Q37" i="1"/>
  <c r="P2" i="1"/>
  <c r="Q2" i="1"/>
  <c r="O2" i="1"/>
  <c r="N38" i="1"/>
  <c r="Q38" i="1" s="1"/>
  <c r="N32" i="1"/>
  <c r="P32" i="1" s="1"/>
  <c r="N31" i="1"/>
  <c r="O31" i="1" s="1"/>
  <c r="N30" i="1"/>
  <c r="O30" i="1" s="1"/>
  <c r="N29" i="1"/>
  <c r="P29" i="1" s="1"/>
  <c r="N24" i="1"/>
  <c r="Q24" i="1" s="1"/>
  <c r="N16" i="1"/>
  <c r="P16" i="1" s="1"/>
  <c r="N14" i="1"/>
  <c r="P14" i="1" s="1"/>
  <c r="N9" i="1"/>
  <c r="Q9" i="1" s="1"/>
  <c r="N6" i="1"/>
  <c r="O6" i="1" s="1"/>
  <c r="Q5" i="1" l="1"/>
  <c r="M6" i="1"/>
  <c r="M38" i="1"/>
  <c r="M29" i="1"/>
  <c r="M9" i="1"/>
  <c r="M30" i="1"/>
  <c r="M14" i="1"/>
  <c r="M5" i="1"/>
  <c r="M32" i="1"/>
  <c r="M24" i="1"/>
  <c r="M16" i="1"/>
  <c r="M31" i="1"/>
  <c r="O38" i="1"/>
  <c r="Q29" i="1"/>
  <c r="P38" i="1"/>
  <c r="O9" i="1"/>
  <c r="Q32" i="1"/>
  <c r="O14" i="1"/>
  <c r="P24" i="1"/>
  <c r="Q30" i="1"/>
  <c r="Q14" i="1"/>
  <c r="P9" i="1"/>
  <c r="Q6" i="1"/>
  <c r="P5" i="1"/>
  <c r="Q31" i="1"/>
  <c r="P30" i="1"/>
  <c r="Q7" i="1"/>
  <c r="P6" i="1"/>
  <c r="O5" i="1"/>
  <c r="P7" i="1"/>
  <c r="P31" i="1"/>
  <c r="Q16" i="1"/>
</calcChain>
</file>

<file path=xl/sharedStrings.xml><?xml version="1.0" encoding="utf-8"?>
<sst xmlns="http://schemas.openxmlformats.org/spreadsheetml/2006/main" count="651" uniqueCount="253">
  <si>
    <t>EB-530S</t>
  </si>
  <si>
    <t>1B083K166</t>
  </si>
  <si>
    <t>FFVN</t>
  </si>
  <si>
    <t>Broken</t>
  </si>
  <si>
    <t>EG 590WR</t>
  </si>
  <si>
    <t>2G348K315</t>
  </si>
  <si>
    <t>EC-600ZW/M</t>
  </si>
  <si>
    <t>1C694K023</t>
  </si>
  <si>
    <t>EG-530NW</t>
  </si>
  <si>
    <t>2G366D002</t>
  </si>
  <si>
    <t>2G366D121</t>
  </si>
  <si>
    <t>XL-4450</t>
  </si>
  <si>
    <t>1S094A282</t>
  </si>
  <si>
    <t>EC-720R-I</t>
  </si>
  <si>
    <t>1C741K051</t>
  </si>
  <si>
    <t>EC-600WI</t>
  </si>
  <si>
    <t>1C692K159</t>
  </si>
  <si>
    <t>ED-580XT</t>
  </si>
  <si>
    <t>2D127K103</t>
  </si>
  <si>
    <t>EG-600WR</t>
  </si>
  <si>
    <t>2G391K632</t>
  </si>
  <si>
    <t>3D127K096</t>
  </si>
  <si>
    <t>EC-720R/I</t>
  </si>
  <si>
    <t>1C741K090</t>
  </si>
  <si>
    <t>EG-580NW2</t>
  </si>
  <si>
    <t>1G390K229</t>
  </si>
  <si>
    <t>2G348K419</t>
  </si>
  <si>
    <t>EC 600WL</t>
  </si>
  <si>
    <t>1C692K141</t>
  </si>
  <si>
    <t>EC-760R-V/I</t>
  </si>
  <si>
    <t>1C728K151</t>
  </si>
  <si>
    <t>EC-530WI</t>
  </si>
  <si>
    <t>1C603K041</t>
  </si>
  <si>
    <t>EG 530FP</t>
  </si>
  <si>
    <t>1G374K535</t>
  </si>
  <si>
    <t>EN-580T</t>
  </si>
  <si>
    <t>1C675K021</t>
  </si>
  <si>
    <t>EC-530FI</t>
  </si>
  <si>
    <t>1C653K511</t>
  </si>
  <si>
    <t>EG-740N</t>
  </si>
  <si>
    <t>1G399K080</t>
  </si>
  <si>
    <t>ISA</t>
  </si>
  <si>
    <t>EG-590WR</t>
  </si>
  <si>
    <t>2G348K615</t>
  </si>
  <si>
    <t>1S094A412</t>
  </si>
  <si>
    <t>EN-450T</t>
  </si>
  <si>
    <t>MC380A004</t>
  </si>
  <si>
    <t>EG 530WR</t>
  </si>
  <si>
    <t>4G361K368</t>
  </si>
  <si>
    <t>EC-760ZP-V/M</t>
  </si>
  <si>
    <t>2C730K027</t>
  </si>
  <si>
    <t>EG-760R</t>
  </si>
  <si>
    <t>2G402K022</t>
  </si>
  <si>
    <t>1S094K191</t>
  </si>
  <si>
    <t>VP-4450HD</t>
  </si>
  <si>
    <t>1V567K309</t>
  </si>
  <si>
    <t>1V567K312</t>
  </si>
  <si>
    <t>1G391K564</t>
  </si>
  <si>
    <t>1G391K928</t>
  </si>
  <si>
    <t>1G391K315</t>
  </si>
  <si>
    <t>1C692K077</t>
  </si>
  <si>
    <t>1C692K439</t>
  </si>
  <si>
    <t>EC-590WI</t>
  </si>
  <si>
    <t>4C607A005</t>
  </si>
  <si>
    <t>ISA, PCB</t>
  </si>
  <si>
    <t>Disposal</t>
  </si>
  <si>
    <t>CHA, BSA, FCT, FSB, VCA</t>
  </si>
  <si>
    <t>CHA, FSA</t>
  </si>
  <si>
    <t>ISA, VCA</t>
  </si>
  <si>
    <t>IRIS</t>
  </si>
  <si>
    <t>CHA, BSA, FSA, FCT</t>
  </si>
  <si>
    <t>CHA, FCT, BSA</t>
  </si>
  <si>
    <t>CHA, FCT, BSA, FSB</t>
  </si>
  <si>
    <t>FCT, AWT</t>
  </si>
  <si>
    <t>CHA</t>
  </si>
  <si>
    <t>BSA, FCT</t>
  </si>
  <si>
    <t>FSB, VCA</t>
  </si>
  <si>
    <t>BSA, LGB, FSB, VCA</t>
  </si>
  <si>
    <t>FCT, BSA</t>
  </si>
  <si>
    <t>FSA, FCT, BSA, VCA</t>
  </si>
  <si>
    <t>CHA, FCT, PCB</t>
  </si>
  <si>
    <t>PSL, IRIS</t>
  </si>
  <si>
    <t>ISA, FSB, VCA</t>
  </si>
  <si>
    <t>FSB</t>
  </si>
  <si>
    <t>Main PCB</t>
  </si>
  <si>
    <t>BSA, FCT, AWT</t>
  </si>
  <si>
    <t>FCT</t>
  </si>
  <si>
    <t>BSA, FSB, DWA</t>
  </si>
  <si>
    <t>FSA</t>
  </si>
  <si>
    <t>2C730K032</t>
  </si>
  <si>
    <t>LGB, BSA, FSB</t>
  </si>
  <si>
    <t>FOC</t>
  </si>
  <si>
    <t>Name</t>
  </si>
  <si>
    <t>Model</t>
  </si>
  <si>
    <t>Serial</t>
  </si>
  <si>
    <t>Status</t>
  </si>
  <si>
    <t>Installed date</t>
  </si>
  <si>
    <t>Partlist</t>
  </si>
  <si>
    <t>Note</t>
  </si>
  <si>
    <t>Waiting for FTYO suport</t>
  </si>
  <si>
    <t>Waiting for FTYO disposal</t>
  </si>
  <si>
    <t>Waiting for FFVN approval</t>
  </si>
  <si>
    <t>Waiting for FFVN disposal</t>
  </si>
  <si>
    <t>Waiting for FFVNdisposal</t>
  </si>
  <si>
    <t>FFVN Approved</t>
  </si>
  <si>
    <t>Plan</t>
  </si>
  <si>
    <t>Repair next week</t>
  </si>
  <si>
    <t>Waiting for part</t>
  </si>
  <si>
    <t>Use part of 1C741K051 for repair</t>
  </si>
  <si>
    <t>Use LGB,RBS write-off &amp; use FSB, VCA part of 2G366D002 for repair</t>
  </si>
  <si>
    <t>Use ISA write-off</t>
  </si>
  <si>
    <t>Use ISA write-off of EC-600WI</t>
  </si>
  <si>
    <t>Use SAP part</t>
  </si>
  <si>
    <t>1G388K022</t>
  </si>
  <si>
    <t>5U047K005</t>
  </si>
  <si>
    <t>1C692K147</t>
  </si>
  <si>
    <t>2Y196K018</t>
  </si>
  <si>
    <t>2G399K002</t>
  </si>
  <si>
    <t>4G361K141</t>
  </si>
  <si>
    <t>2D127K107</t>
  </si>
  <si>
    <t>1G399K079</t>
  </si>
  <si>
    <t>8G402K627</t>
  </si>
  <si>
    <t>3D127K095</t>
  </si>
  <si>
    <t>1C728K438</t>
  </si>
  <si>
    <t>1Y157K024</t>
  </si>
  <si>
    <t>1C642K363</t>
  </si>
  <si>
    <t>1C653K505</t>
  </si>
  <si>
    <t>1G391K371</t>
  </si>
  <si>
    <t>1C692K092</t>
  </si>
  <si>
    <t>1C692K160</t>
  </si>
  <si>
    <t>1G391K560</t>
  </si>
  <si>
    <t>Thong comment</t>
  </si>
  <si>
    <t>Không tìm thấy trong danh sách30.08.23</t>
  </si>
  <si>
    <t>RMA No.</t>
  </si>
  <si>
    <t>Approval</t>
  </si>
  <si>
    <t>REPAIR_STATUS</t>
  </si>
  <si>
    <t>Repair Size</t>
  </si>
  <si>
    <t>Group</t>
  </si>
  <si>
    <t>FMSV2016090022</t>
  </si>
  <si>
    <t>FUJIFILM Vietnam Co., Ltd.</t>
  </si>
  <si>
    <t>EG-L590ZW</t>
  </si>
  <si>
    <t>Completed</t>
  </si>
  <si>
    <t>Other</t>
  </si>
  <si>
    <t>OK</t>
  </si>
  <si>
    <t>FMSV2022060015</t>
  </si>
  <si>
    <t>EG-580UT</t>
  </si>
  <si>
    <t>Inspection</t>
  </si>
  <si>
    <t>Maintain</t>
  </si>
  <si>
    <t>FMSV2022120083</t>
  </si>
  <si>
    <t>EC-600WL</t>
  </si>
  <si>
    <t>Minor</t>
  </si>
  <si>
    <t>FMSV2023020038</t>
  </si>
  <si>
    <t>ER-530S2</t>
  </si>
  <si>
    <t>FMSV2023040006</t>
  </si>
  <si>
    <t>FMSV2023040037</t>
  </si>
  <si>
    <t>EG-530WR</t>
  </si>
  <si>
    <t>FMSV2023040043</t>
  </si>
  <si>
    <t>Repair</t>
  </si>
  <si>
    <t>Major</t>
  </si>
  <si>
    <t>FMSV2023080029</t>
  </si>
  <si>
    <t>Shipped</t>
  </si>
  <si>
    <t>FMSV2023080030</t>
  </si>
  <si>
    <t>FMSV2023080031</t>
  </si>
  <si>
    <t>FMSV2023080072</t>
  </si>
  <si>
    <t>ER-530T</t>
  </si>
  <si>
    <t>FMSV2023070046</t>
  </si>
  <si>
    <t>EC-530WI3</t>
  </si>
  <si>
    <t>Pending</t>
  </si>
  <si>
    <t>FMSV2023080095</t>
  </si>
  <si>
    <t>FMSV2019080027</t>
  </si>
  <si>
    <t>Cancel</t>
  </si>
  <si>
    <t>FMSV2020110009</t>
  </si>
  <si>
    <t>FMSV2021060017</t>
  </si>
  <si>
    <t>FMSV2022110024</t>
  </si>
  <si>
    <t>Decline</t>
  </si>
  <si>
    <t>FMSV2021090030</t>
  </si>
  <si>
    <t>FMSV2021040052</t>
  </si>
  <si>
    <t>FMSV2023060064</t>
  </si>
  <si>
    <t>FMSV2022090060</t>
  </si>
  <si>
    <t>FMSV2020070044</t>
  </si>
  <si>
    <t>FMSV2023010026</t>
  </si>
  <si>
    <t>FMSV2022120085</t>
  </si>
  <si>
    <t>FMSV2021030038</t>
  </si>
  <si>
    <t>FMSV2019110011</t>
  </si>
  <si>
    <t>FMSV2021110063</t>
  </si>
  <si>
    <t>FMSV2023030075</t>
  </si>
  <si>
    <t>FMSV2021110027</t>
  </si>
  <si>
    <t>FMSV2023040004</t>
  </si>
  <si>
    <t>FMSV2022110008</t>
  </si>
  <si>
    <t>FMSV2022100023</t>
  </si>
  <si>
    <t>FMSV2022030057</t>
  </si>
  <si>
    <t>FMSV2023020003</t>
  </si>
  <si>
    <t>FMSV2023010018</t>
  </si>
  <si>
    <t>FMSV2023020019</t>
  </si>
  <si>
    <t>FMSV2023080056</t>
  </si>
  <si>
    <t>FMSV2023050072</t>
  </si>
  <si>
    <t>FMSV2023080094</t>
  </si>
  <si>
    <t>FMSV2023070077</t>
  </si>
  <si>
    <t>FMSV2023080085</t>
  </si>
  <si>
    <t>FMSV2022110039</t>
  </si>
  <si>
    <t>No</t>
  </si>
  <si>
    <t>Price</t>
  </si>
  <si>
    <t>RMA</t>
  </si>
  <si>
    <t>Dealer</t>
  </si>
  <si>
    <t>FMSV2020060041</t>
  </si>
  <si>
    <t>FMSV2021120063</t>
  </si>
  <si>
    <t>FMSV2023080022</t>
  </si>
  <si>
    <t>FMSV2020110016</t>
  </si>
  <si>
    <t>FMSV2021060014</t>
  </si>
  <si>
    <t>FMSV2023070076</t>
  </si>
  <si>
    <t>FMSV2023050081</t>
  </si>
  <si>
    <t>FMSV2023080081</t>
  </si>
  <si>
    <t>FMSV2022020014</t>
  </si>
  <si>
    <t>FMSV2023010004</t>
  </si>
  <si>
    <t>FMSV2023020022</t>
  </si>
  <si>
    <t>FMSV2019100050</t>
  </si>
  <si>
    <t>No parts</t>
  </si>
  <si>
    <t>Disposed</t>
  </si>
  <si>
    <t>Used part for HMU</t>
  </si>
  <si>
    <t>Bach Mai</t>
  </si>
  <si>
    <t>Bach Mai Hospital</t>
  </si>
  <si>
    <t>Waiting APAS process</t>
  </si>
  <si>
    <t>Available</t>
  </si>
  <si>
    <t>HNSC</t>
  </si>
  <si>
    <t>Busy</t>
  </si>
  <si>
    <t xml:space="preserve">Loaner Hoa Binh Hai Duong 07.09.2023 </t>
  </si>
  <si>
    <t>Waiting for inspection</t>
  </si>
  <si>
    <t>BSA, FSA, FCT, AWT</t>
  </si>
  <si>
    <t>FTYO - Loaner Asset</t>
  </si>
  <si>
    <t xml:space="preserve">Loaner Phuc Thinh Hospital 07.09.2023 </t>
  </si>
  <si>
    <t>Location</t>
  </si>
  <si>
    <t>Hospital</t>
  </si>
  <si>
    <t xml:space="preserve">HCMSC </t>
  </si>
  <si>
    <t>Sent to HCM 30.08.2023 (mr Sang)</t>
  </si>
  <si>
    <t>FMSV2023040070</t>
  </si>
  <si>
    <t>FMSV2023050045L</t>
  </si>
  <si>
    <t>FMSV2023060027</t>
  </si>
  <si>
    <t>FMSV2023060068</t>
  </si>
  <si>
    <t>FMSV2023070056</t>
  </si>
  <si>
    <t>FMSV2023020002</t>
  </si>
  <si>
    <t>FMSV2022110058</t>
  </si>
  <si>
    <t>FMSV2022120043</t>
  </si>
  <si>
    <t>FMSV2022120038</t>
  </si>
  <si>
    <t>FMSV2023020020</t>
  </si>
  <si>
    <t>FMSV2022090065</t>
  </si>
  <si>
    <t>FMSV2022090010</t>
  </si>
  <si>
    <t>FMSV2022080072</t>
  </si>
  <si>
    <t>FMSV2022050043</t>
  </si>
  <si>
    <t>FMSV2021100018</t>
  </si>
  <si>
    <t>FMSV2019100018</t>
  </si>
  <si>
    <t>FMSV2019080079</t>
  </si>
  <si>
    <t>FMSV2019100025</t>
  </si>
  <si>
    <t>FMSV2023010023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</si>
</sst>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[$-409]mmm\-yy;@"/>
    <numFmt numFmtId="165" formatCode="_ &quot;₹&quot;\ * #,##0.00_ ;_ &quot;₹&quot;\ * \-#,##0.00_ ;_ &quot;₹&quot;\ * &quot;-&quot;??_ ;_ @_ "/>
    <numFmt numFmtId="166" formatCode="_-&quot;$&quot;* #,##0.00_-;\-&quot;$&quot;* #,##0.00_-;_-&quot;$&quot;* &quot;-&quot;??_-;_-@_-"/>
    <numFmt numFmtId="167" formatCode="yyyy\-mm\-dd;@"/>
    <numFmt numFmtId="168" formatCode="_(&quot;$&quot;* #,##0_);_(&quot;$&quot;* \(#,##0\);_(&quot;$&quot;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NI-Times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游ゴシック"/>
      <family val="3"/>
      <charset val="128"/>
    </font>
    <font>
      <sz val="11"/>
      <color indexed="8"/>
      <name val="游ゴシック"/>
      <family val="3"/>
      <charset val="128"/>
    </font>
    <font>
      <u/>
      <sz val="11"/>
      <color theme="10"/>
      <name val="游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theme="1"/>
      <name val="Calibri"/>
      <family val="3"/>
      <charset val="128"/>
      <scheme val="minor"/>
    </font>
    <font>
      <sz val="12"/>
      <color rgb="FF000000"/>
      <name val="Times New Roman"/>
      <family val="1"/>
    </font>
    <font>
      <sz val="11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7">
    <xf numFmtId="0" fontId="0" fillId="0" borderId="0"/>
    <xf numFmtId="164" fontId="1" fillId="0" borderId="0"/>
    <xf numFmtId="164" fontId="4" fillId="0" borderId="0"/>
    <xf numFmtId="0" fontId="6" fillId="4" borderId="2" applyNumberFormat="0" applyProtection="0">
      <alignment horizontal="left" vertical="center" indent="1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6" fillId="4" borderId="3" applyNumberFormat="0" applyProtection="0">
      <alignment horizontal="left" vertical="center" indent="1"/>
    </xf>
    <xf numFmtId="0" fontId="8" fillId="0" borderId="0"/>
    <xf numFmtId="0" fontId="9" fillId="0" borderId="0"/>
    <xf numFmtId="40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>
      <alignment vertical="center"/>
    </xf>
    <xf numFmtId="0" fontId="13" fillId="0" borderId="0" applyFont="0" applyFill="0" applyBorder="0" applyAlignment="0" applyProtection="0"/>
    <xf numFmtId="0" fontId="7" fillId="0" borderId="0"/>
    <xf numFmtId="0" fontId="6" fillId="0" borderId="0"/>
    <xf numFmtId="44" fontId="1" fillId="0" borderId="0" applyFont="0" applyFill="0" applyBorder="0" applyAlignment="0" applyProtection="0"/>
    <xf numFmtId="0" fontId="14" fillId="0" borderId="0">
      <alignment vertical="center"/>
    </xf>
    <xf numFmtId="0" fontId="15" fillId="0" borderId="0"/>
    <xf numFmtId="0" fontId="1" fillId="0" borderId="0"/>
    <xf numFmtId="165" fontId="1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6" fillId="0" borderId="0"/>
    <xf numFmtId="166" fontId="1" fillId="0" borderId="0" applyFont="0" applyFill="0" applyBorder="0" applyAlignment="0" applyProtection="0"/>
    <xf numFmtId="0" fontId="16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164" fontId="5" fillId="2" borderId="1" xfId="2" applyFont="1" applyFill="1" applyBorder="1" applyAlignment="1">
      <alignment horizontal="left" vertical="center"/>
    </xf>
    <xf numFmtId="164" fontId="5" fillId="2" borderId="1" xfId="2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164" fontId="1" fillId="2" borderId="1" xfId="10" applyFill="1" applyBorder="1" applyAlignment="1">
      <alignment horizontal="left"/>
    </xf>
    <xf numFmtId="164" fontId="5" fillId="2" borderId="1" xfId="10" applyFont="1" applyFill="1" applyBorder="1" applyAlignment="1">
      <alignment horizontal="left"/>
    </xf>
    <xf numFmtId="164" fontId="1" fillId="2" borderId="1" xfId="10" applyFill="1" applyBorder="1" applyAlignment="1">
      <alignment horizontal="center"/>
    </xf>
    <xf numFmtId="0" fontId="0" fillId="2" borderId="1" xfId="0" applyFill="1" applyBorder="1"/>
    <xf numFmtId="164" fontId="5" fillId="2" borderId="1" xfId="1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3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3" borderId="1" xfId="0" applyFont="1" applyFill="1" applyBorder="1"/>
    <xf numFmtId="164" fontId="1" fillId="2" borderId="1" xfId="2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164" fontId="0" fillId="2" borderId="1" xfId="2" applyFont="1" applyFill="1" applyBorder="1" applyAlignment="1">
      <alignment horizontal="left" vertical="center"/>
    </xf>
    <xf numFmtId="0" fontId="0" fillId="6" borderId="1" xfId="0" applyFill="1" applyBorder="1"/>
    <xf numFmtId="167" fontId="0" fillId="2" borderId="1" xfId="0" applyNumberFormat="1" applyFill="1" applyBorder="1" applyAlignment="1">
      <alignment horizontal="right"/>
    </xf>
    <xf numFmtId="167" fontId="5" fillId="2" borderId="1" xfId="2" applyNumberFormat="1" applyFont="1" applyFill="1" applyBorder="1" applyAlignment="1">
      <alignment horizontal="right" vertical="center"/>
    </xf>
    <xf numFmtId="167" fontId="1" fillId="2" borderId="1" xfId="2" applyNumberFormat="1" applyFont="1" applyFill="1" applyBorder="1" applyAlignment="1">
      <alignment horizontal="right" vertical="center"/>
    </xf>
    <xf numFmtId="167" fontId="0" fillId="2" borderId="1" xfId="2" applyNumberFormat="1" applyFont="1" applyFill="1" applyBorder="1" applyAlignment="1">
      <alignment horizontal="right" vertical="center"/>
    </xf>
    <xf numFmtId="167" fontId="5" fillId="2" borderId="1" xfId="0" applyNumberFormat="1" applyFont="1" applyFill="1" applyBorder="1" applyAlignment="1">
      <alignment horizontal="right"/>
    </xf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168" fontId="3" fillId="0" borderId="1" xfId="56" applyNumberFormat="1" applyFont="1" applyBorder="1" applyAlignment="1">
      <alignment horizontal="center"/>
    </xf>
    <xf numFmtId="168" fontId="0" fillId="0" borderId="1" xfId="56" applyNumberFormat="1" applyFont="1" applyBorder="1"/>
    <xf numFmtId="168" fontId="0" fillId="0" borderId="0" xfId="56" applyNumberFormat="1" applyFont="1"/>
  </cellXfs>
  <cellStyles count="57">
    <cellStyle name="Comma 2" xfId="41"/>
    <cellStyle name="Currency" xfId="56" builtinId="4"/>
    <cellStyle name="Currency 2" xfId="44"/>
    <cellStyle name="Currency 2 2" xfId="52"/>
    <cellStyle name="Currency 3" xfId="54"/>
    <cellStyle name="Currency 4" xfId="47"/>
    <cellStyle name="Currency 5" xfId="51"/>
    <cellStyle name="Hyperlink 2" xfId="42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8"/>
    <cellStyle name="Normal 18" xfId="19"/>
    <cellStyle name="Normal 19" xfId="20"/>
    <cellStyle name="Normal 2" xfId="1"/>
    <cellStyle name="Normal 2 2" xfId="46"/>
    <cellStyle name="Normal 2 3" xfId="43"/>
    <cellStyle name="Normal 20" xfId="21"/>
    <cellStyle name="Normal 21" xfId="17"/>
    <cellStyle name="Normal 22" xfId="23"/>
    <cellStyle name="Normal 23" xfId="24"/>
    <cellStyle name="Normal 24" xfId="25"/>
    <cellStyle name="Normal 25" xfId="26"/>
    <cellStyle name="Normal 26" xfId="27"/>
    <cellStyle name="Normal 27" xfId="28"/>
    <cellStyle name="Normal 28" xfId="29"/>
    <cellStyle name="Normal 29" xfId="30"/>
    <cellStyle name="Normal 3" xfId="4"/>
    <cellStyle name="Normal 3 4" xfId="53"/>
    <cellStyle name="Normal 30" xfId="31"/>
    <cellStyle name="Normal 31" xfId="32"/>
    <cellStyle name="Normal 32" xfId="33"/>
    <cellStyle name="Normal 33" xfId="34"/>
    <cellStyle name="Normal 34" xfId="35"/>
    <cellStyle name="Normal 35" xfId="36"/>
    <cellStyle name="Normal 36" xfId="37"/>
    <cellStyle name="Normal 37" xfId="22"/>
    <cellStyle name="Normal 4" xfId="2"/>
    <cellStyle name="Normal 4 2" xfId="39"/>
    <cellStyle name="Normal 4 3" xfId="40"/>
    <cellStyle name="Normal 5" xfId="5"/>
    <cellStyle name="Normal 5 2" xfId="48"/>
    <cellStyle name="Normal 6" xfId="6"/>
    <cellStyle name="Normal 6 2" xfId="49"/>
    <cellStyle name="Normal 7" xfId="7"/>
    <cellStyle name="Normal 7 2" xfId="55"/>
    <cellStyle name="Normal 8" xfId="8"/>
    <cellStyle name="Normal 9" xfId="9"/>
    <cellStyle name="Normal 9 2" xfId="50"/>
    <cellStyle name="SAPBEXstdItem 2" xfId="3"/>
    <cellStyle name="SAPBEXstdItem 2 2" xfId="38"/>
    <cellStyle name="TableStyleLight1" xfId="4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ong.le\Local_Drive\Unapproval\ff_asset_2309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ong.le\OneDrive%20-%20FUJIFILM\Hanoi\ff_asset_2308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RMA No.</v>
          </cell>
          <cell r="B1" t="str">
            <v>CUSTOMER_NAME</v>
          </cell>
          <cell r="C1" t="str">
            <v>MODEL</v>
          </cell>
          <cell r="D1" t="str">
            <v>SERIAL_NO</v>
          </cell>
          <cell r="E1" t="str">
            <v>Approval</v>
          </cell>
          <cell r="F1" t="str">
            <v>REPAIR_STATUS</v>
          </cell>
          <cell r="G1" t="str">
            <v>Repair Size</v>
          </cell>
        </row>
        <row r="2">
          <cell r="A2" t="str">
            <v>FMSV2021090030</v>
          </cell>
          <cell r="B2" t="str">
            <v>FUJIFILM Vietnam Co., Ltd.</v>
          </cell>
          <cell r="C2" t="str">
            <v>EB-530S</v>
          </cell>
          <cell r="D2" t="str">
            <v>1B083K166</v>
          </cell>
          <cell r="E2" t="str">
            <v>Decline</v>
          </cell>
          <cell r="F2" t="str">
            <v>Completed</v>
          </cell>
          <cell r="G2" t="str">
            <v>Major</v>
          </cell>
        </row>
        <row r="3">
          <cell r="A3" t="str">
            <v>FMSV2021040052</v>
          </cell>
          <cell r="B3" t="str">
            <v>FUJIFILM Vietnam Co., Ltd.</v>
          </cell>
          <cell r="C3" t="str">
            <v>EG-590WR</v>
          </cell>
          <cell r="D3" t="str">
            <v>2G348K315</v>
          </cell>
          <cell r="E3" t="str">
            <v>Decline</v>
          </cell>
          <cell r="F3" t="str">
            <v>Completed</v>
          </cell>
          <cell r="G3" t="str">
            <v>Major</v>
          </cell>
        </row>
        <row r="4">
          <cell r="A4" t="str">
            <v>FMSV2023060064</v>
          </cell>
          <cell r="B4" t="str">
            <v>FUJIFILM Vietnam Co., Ltd.</v>
          </cell>
          <cell r="C4" t="str">
            <v>EC-600ZW/M</v>
          </cell>
          <cell r="D4" t="str">
            <v>1C694K023</v>
          </cell>
          <cell r="E4" t="str">
            <v>Decline</v>
          </cell>
          <cell r="F4" t="str">
            <v>Shipped</v>
          </cell>
          <cell r="G4" t="str">
            <v>Major</v>
          </cell>
        </row>
        <row r="5">
          <cell r="A5" t="str">
            <v>FMSV2020060041</v>
          </cell>
          <cell r="B5" t="str">
            <v>FUJIFILM Vietnam Co., Ltd.</v>
          </cell>
          <cell r="C5" t="str">
            <v>EG-530NW</v>
          </cell>
          <cell r="D5" t="str">
            <v>2G366D002</v>
          </cell>
          <cell r="E5" t="str">
            <v>Cancel</v>
          </cell>
          <cell r="F5" t="str">
            <v>Completed</v>
          </cell>
          <cell r="G5" t="str">
            <v>Major</v>
          </cell>
        </row>
        <row r="6">
          <cell r="A6" t="str">
            <v>FMSV2021120063</v>
          </cell>
          <cell r="B6" t="str">
            <v>FUJIFILM Vietnam Co., Ltd.</v>
          </cell>
          <cell r="C6" t="str">
            <v>EG-530NW</v>
          </cell>
          <cell r="D6" t="str">
            <v>2G366D121</v>
          </cell>
          <cell r="E6" t="str">
            <v>Decline</v>
          </cell>
          <cell r="F6" t="str">
            <v>Completed</v>
          </cell>
          <cell r="G6" t="str">
            <v>Major</v>
          </cell>
        </row>
        <row r="7">
          <cell r="A7" t="str">
            <v>FMSV2023080022</v>
          </cell>
          <cell r="B7" t="str">
            <v>FUJIFILM Vietnam Co., Ltd.</v>
          </cell>
          <cell r="C7" t="str">
            <v>XL-4450</v>
          </cell>
          <cell r="D7" t="str">
            <v>1S094A282</v>
          </cell>
          <cell r="F7" t="str">
            <v>Inspection</v>
          </cell>
          <cell r="G7" t="str">
            <v>Minor</v>
          </cell>
        </row>
        <row r="8">
          <cell r="A8" t="str">
            <v>FMSV2022090060</v>
          </cell>
          <cell r="B8" t="str">
            <v>FUJIFILM Vietnam Co., Ltd.</v>
          </cell>
          <cell r="C8" t="str">
            <v>EC-720R/I</v>
          </cell>
          <cell r="D8" t="str">
            <v>1C741K051</v>
          </cell>
          <cell r="E8" t="str">
            <v>Decline</v>
          </cell>
          <cell r="F8" t="str">
            <v>Completed</v>
          </cell>
          <cell r="G8" t="str">
            <v>Major</v>
          </cell>
        </row>
        <row r="9">
          <cell r="A9" t="str">
            <v>FMSV2020110016</v>
          </cell>
          <cell r="B9" t="str">
            <v>FTYO - Loaner Asset</v>
          </cell>
          <cell r="C9" t="str">
            <v>EC-600WL</v>
          </cell>
          <cell r="D9" t="str">
            <v>1C692K159</v>
          </cell>
          <cell r="E9" t="str">
            <v>Cancel</v>
          </cell>
          <cell r="F9" t="str">
            <v>Completed</v>
          </cell>
          <cell r="G9" t="str">
            <v>Major</v>
          </cell>
        </row>
        <row r="10">
          <cell r="A10" t="str">
            <v>FMSV2020070044</v>
          </cell>
          <cell r="B10" t="str">
            <v>FUJIFILM Vietnam Co., Ltd.</v>
          </cell>
          <cell r="C10" t="str">
            <v>ED-580XT</v>
          </cell>
          <cell r="D10" t="str">
            <v>2D127K103</v>
          </cell>
          <cell r="E10" t="str">
            <v>Cancel</v>
          </cell>
          <cell r="F10" t="str">
            <v>Completed</v>
          </cell>
          <cell r="G10" t="str">
            <v>Major</v>
          </cell>
        </row>
        <row r="11">
          <cell r="A11" t="str">
            <v>FMSV2023010026</v>
          </cell>
          <cell r="B11" t="str">
            <v>FUJIFILM Vietnam Co., Ltd.</v>
          </cell>
          <cell r="C11" t="str">
            <v>EG-600WR</v>
          </cell>
          <cell r="D11" t="str">
            <v>2G391K632</v>
          </cell>
          <cell r="E11" t="str">
            <v>Decline</v>
          </cell>
          <cell r="F11" t="str">
            <v>Completed</v>
          </cell>
          <cell r="G11" t="str">
            <v>Major</v>
          </cell>
        </row>
        <row r="12">
          <cell r="A12" t="str">
            <v>FMSV2022120085</v>
          </cell>
          <cell r="B12" t="str">
            <v>FUJIFILM Vietnam Co., Ltd.</v>
          </cell>
          <cell r="C12" t="str">
            <v>ED-580XT</v>
          </cell>
          <cell r="D12" t="str">
            <v>3D127K096</v>
          </cell>
          <cell r="E12" t="str">
            <v>Decline</v>
          </cell>
          <cell r="F12" t="str">
            <v>Completed</v>
          </cell>
          <cell r="G12" t="str">
            <v>Major</v>
          </cell>
        </row>
        <row r="13">
          <cell r="A13" t="str">
            <v>FMSV2021030038</v>
          </cell>
          <cell r="B13" t="str">
            <v>FUJIFILM Vietnam Co., Ltd.</v>
          </cell>
          <cell r="C13" t="str">
            <v>EC-720R/I</v>
          </cell>
          <cell r="D13" t="str">
            <v>1c741k090</v>
          </cell>
          <cell r="E13" t="str">
            <v>Cancel</v>
          </cell>
          <cell r="F13" t="str">
            <v>Completed</v>
          </cell>
          <cell r="G13" t="str">
            <v>Major</v>
          </cell>
        </row>
        <row r="14">
          <cell r="A14" t="str">
            <v>FMSV2021060014</v>
          </cell>
          <cell r="B14" t="str">
            <v>FUJIFILM Vietnam Co., Ltd.</v>
          </cell>
          <cell r="C14" t="str">
            <v>EG-580NW2</v>
          </cell>
          <cell r="D14" t="str">
            <v>1G390K229</v>
          </cell>
          <cell r="E14" t="str">
            <v>Cancel</v>
          </cell>
          <cell r="F14" t="str">
            <v>Completed</v>
          </cell>
          <cell r="G14" t="str">
            <v>Major</v>
          </cell>
        </row>
        <row r="15">
          <cell r="A15" t="str">
            <v>FMSV2019110011</v>
          </cell>
          <cell r="B15" t="str">
            <v>FUJIFILM Vietnam Co., Ltd.</v>
          </cell>
          <cell r="C15" t="str">
            <v>EG-590WR</v>
          </cell>
          <cell r="D15" t="str">
            <v>2G348K419</v>
          </cell>
          <cell r="E15" t="str">
            <v>Decline</v>
          </cell>
          <cell r="F15" t="str">
            <v>Completed</v>
          </cell>
          <cell r="G15" t="str">
            <v>Major</v>
          </cell>
        </row>
        <row r="16">
          <cell r="A16" t="str">
            <v>FMSV2023070076</v>
          </cell>
          <cell r="B16" t="str">
            <v>FTYO - Loaner Asset</v>
          </cell>
          <cell r="C16" t="str">
            <v>EC-600WL</v>
          </cell>
          <cell r="D16" t="str">
            <v>1C692K141</v>
          </cell>
          <cell r="F16" t="str">
            <v>Inspection</v>
          </cell>
          <cell r="G16" t="str">
            <v>Major</v>
          </cell>
        </row>
        <row r="17">
          <cell r="A17" t="str">
            <v>FMSV2021110063</v>
          </cell>
          <cell r="B17" t="str">
            <v>FUJIFILM Vietnam Co., Ltd.</v>
          </cell>
          <cell r="C17" t="str">
            <v>EC-760R-V/I</v>
          </cell>
          <cell r="D17" t="str">
            <v>1C728K151</v>
          </cell>
          <cell r="E17" t="str">
            <v>Decline</v>
          </cell>
          <cell r="F17" t="str">
            <v>Completed</v>
          </cell>
          <cell r="G17" t="str">
            <v>Major</v>
          </cell>
        </row>
        <row r="18">
          <cell r="A18" t="str">
            <v>FMSV2023030075</v>
          </cell>
          <cell r="B18" t="str">
            <v>FUJIFILM Vietnam Co., Ltd.</v>
          </cell>
          <cell r="C18" t="str">
            <v>EC-530WI</v>
          </cell>
          <cell r="D18" t="str">
            <v>1C603K041</v>
          </cell>
          <cell r="F18" t="str">
            <v>Inspection</v>
          </cell>
          <cell r="G18" t="str">
            <v>Major</v>
          </cell>
        </row>
        <row r="19">
          <cell r="A19" t="str">
            <v>FMSV2021110027</v>
          </cell>
          <cell r="B19" t="str">
            <v>FUJIFILM Vietnam Co., Ltd.</v>
          </cell>
          <cell r="C19" t="str">
            <v>EG-530FP</v>
          </cell>
          <cell r="D19" t="str">
            <v>1G374K535</v>
          </cell>
          <cell r="E19" t="str">
            <v>Decline</v>
          </cell>
          <cell r="F19" t="str">
            <v>Completed</v>
          </cell>
          <cell r="G19" t="str">
            <v>Major</v>
          </cell>
        </row>
        <row r="20">
          <cell r="A20" t="str">
            <v>FMSV2023040004</v>
          </cell>
          <cell r="B20" t="str">
            <v>FTYO - Loaner Asset</v>
          </cell>
          <cell r="C20" t="str">
            <v>EN-580T</v>
          </cell>
          <cell r="D20" t="str">
            <v>1C675K021</v>
          </cell>
          <cell r="F20" t="str">
            <v>Inspection</v>
          </cell>
          <cell r="G20" t="str">
            <v>Major</v>
          </cell>
        </row>
        <row r="21">
          <cell r="A21" t="str">
            <v>FMSV2022110008</v>
          </cell>
          <cell r="B21" t="str">
            <v>FUJIFILM Vietnam Co., Ltd.</v>
          </cell>
          <cell r="C21" t="str">
            <v>EC-530FI</v>
          </cell>
          <cell r="D21" t="str">
            <v>1C653K511</v>
          </cell>
          <cell r="E21" t="str">
            <v>Decline</v>
          </cell>
          <cell r="F21" t="str">
            <v>Completed</v>
          </cell>
          <cell r="G21" t="str">
            <v>Major</v>
          </cell>
        </row>
        <row r="22">
          <cell r="A22" t="str">
            <v>FMSV2022100023</v>
          </cell>
          <cell r="B22" t="str">
            <v>FUJIFILM Vietnam Co., Ltd.</v>
          </cell>
          <cell r="C22" t="str">
            <v>EG-740N</v>
          </cell>
          <cell r="D22" t="str">
            <v>1G399K080</v>
          </cell>
          <cell r="E22" t="str">
            <v>Decline</v>
          </cell>
          <cell r="F22" t="str">
            <v>Completed</v>
          </cell>
          <cell r="G22" t="str">
            <v>Major</v>
          </cell>
        </row>
        <row r="23">
          <cell r="A23" t="str">
            <v>FMSV2022030057</v>
          </cell>
          <cell r="B23" t="str">
            <v>FUJIFILM Vietnam Co., Ltd.</v>
          </cell>
          <cell r="C23" t="str">
            <v>EG-590WR</v>
          </cell>
          <cell r="D23" t="str">
            <v>2G348K615</v>
          </cell>
          <cell r="E23" t="str">
            <v>Cancel</v>
          </cell>
          <cell r="F23" t="str">
            <v>Completed</v>
          </cell>
          <cell r="G23" t="str">
            <v>Major</v>
          </cell>
        </row>
        <row r="24">
          <cell r="A24" t="str">
            <v>FMSV2023050081</v>
          </cell>
          <cell r="B24" t="str">
            <v>HCAP asset</v>
          </cell>
          <cell r="C24" t="str">
            <v>XL-4450</v>
          </cell>
          <cell r="D24" t="str">
            <v>1S094A412</v>
          </cell>
          <cell r="F24" t="str">
            <v>Inspection</v>
          </cell>
          <cell r="G24" t="str">
            <v>Other</v>
          </cell>
        </row>
        <row r="25">
          <cell r="A25" t="str">
            <v>FMSV2023020003</v>
          </cell>
          <cell r="B25" t="str">
            <v>FUJIFILM Vietnam Co., Ltd.</v>
          </cell>
          <cell r="C25" t="str">
            <v>EN-450T5/W</v>
          </cell>
          <cell r="D25" t="str">
            <v>MC380A004</v>
          </cell>
          <cell r="E25" t="str">
            <v>Transfer</v>
          </cell>
          <cell r="F25" t="str">
            <v>Completed</v>
          </cell>
          <cell r="G25" t="str">
            <v>Major</v>
          </cell>
        </row>
        <row r="26">
          <cell r="A26" t="str">
            <v>FMSV2023010018</v>
          </cell>
          <cell r="B26" t="str">
            <v>FUJIFILM Vietnam Co., Ltd.</v>
          </cell>
          <cell r="C26" t="str">
            <v>EG-530WR</v>
          </cell>
          <cell r="D26" t="str">
            <v>4G361K368</v>
          </cell>
          <cell r="E26" t="str">
            <v>Decline</v>
          </cell>
          <cell r="F26" t="str">
            <v>Completed</v>
          </cell>
          <cell r="G26" t="str">
            <v>Major</v>
          </cell>
        </row>
        <row r="27">
          <cell r="A27" t="str">
            <v>FMSV2023020019</v>
          </cell>
          <cell r="B27" t="str">
            <v>FUJIFILM Vietnam Co., Ltd.</v>
          </cell>
          <cell r="C27" t="str">
            <v>EC-760ZP-V/M</v>
          </cell>
          <cell r="D27" t="str">
            <v>2C730K027</v>
          </cell>
          <cell r="F27" t="str">
            <v>Inspection</v>
          </cell>
          <cell r="G27" t="str">
            <v>Major</v>
          </cell>
        </row>
        <row r="28">
          <cell r="A28" t="str">
            <v>FMSV2023080056</v>
          </cell>
          <cell r="B28" t="str">
            <v>FUJIFILM Vietnam Co., Ltd.</v>
          </cell>
          <cell r="C28" t="str">
            <v>EG-760R</v>
          </cell>
          <cell r="D28" t="str">
            <v>2G402K022</v>
          </cell>
          <cell r="F28" t="str">
            <v>Inspection</v>
          </cell>
          <cell r="G28" t="str">
            <v>Major</v>
          </cell>
        </row>
        <row r="29">
          <cell r="A29" t="str">
            <v>FMSV2023080081</v>
          </cell>
          <cell r="B29" t="str">
            <v>FTYO - Loaner Asset</v>
          </cell>
          <cell r="C29" t="str">
            <v>XL-4450</v>
          </cell>
          <cell r="D29" t="str">
            <v>1S094K191</v>
          </cell>
          <cell r="F29" t="str">
            <v>Inspection</v>
          </cell>
          <cell r="G29" t="str">
            <v>Other</v>
          </cell>
        </row>
        <row r="30">
          <cell r="A30" t="str">
            <v>FMSV2022020014</v>
          </cell>
          <cell r="B30" t="str">
            <v>FTYO - Loaner Asset</v>
          </cell>
          <cell r="C30" t="str">
            <v>VP-4450HD</v>
          </cell>
          <cell r="D30" t="str">
            <v>1V567K309</v>
          </cell>
          <cell r="E30" t="str">
            <v>Cancel</v>
          </cell>
          <cell r="F30" t="str">
            <v>Completed</v>
          </cell>
          <cell r="G30" t="str">
            <v>Other</v>
          </cell>
        </row>
        <row r="31">
          <cell r="A31" t="str">
            <v>FMSV2023010004</v>
          </cell>
          <cell r="B31" t="str">
            <v>FTYO - Loaner Asset</v>
          </cell>
          <cell r="C31" t="str">
            <v>VP-4450HD</v>
          </cell>
          <cell r="D31" t="str">
            <v>1V567K312</v>
          </cell>
          <cell r="E31" t="str">
            <v>Decline</v>
          </cell>
          <cell r="F31" t="str">
            <v>Completed</v>
          </cell>
          <cell r="G31" t="str">
            <v>Other</v>
          </cell>
        </row>
        <row r="32">
          <cell r="A32" t="str">
            <v>FMSV2023020022</v>
          </cell>
          <cell r="B32" t="str">
            <v>FTYO - Loaner Asset</v>
          </cell>
          <cell r="C32" t="str">
            <v>EC-760ZP-V/M</v>
          </cell>
          <cell r="D32" t="str">
            <v>2C730K032</v>
          </cell>
          <cell r="F32" t="str">
            <v>Inspection</v>
          </cell>
          <cell r="G32" t="str">
            <v>Major</v>
          </cell>
        </row>
        <row r="33">
          <cell r="A33" t="str">
            <v>FMSV2023050072</v>
          </cell>
          <cell r="B33" t="str">
            <v>FUJIFILM Vietnam Co., Ltd.</v>
          </cell>
          <cell r="C33" t="str">
            <v>EG-600WR</v>
          </cell>
          <cell r="D33" t="str">
            <v>1G391K564</v>
          </cell>
          <cell r="F33" t="str">
            <v>Inspection</v>
          </cell>
          <cell r="G33" t="str">
            <v>Major</v>
          </cell>
        </row>
        <row r="34">
          <cell r="A34" t="str">
            <v>FMSV2023080094</v>
          </cell>
          <cell r="B34" t="str">
            <v>FUJIFILM Vietnam Co., Ltd.</v>
          </cell>
          <cell r="C34" t="str">
            <v>EG-600WR</v>
          </cell>
          <cell r="D34" t="str">
            <v>1G391K928</v>
          </cell>
          <cell r="F34" t="str">
            <v>Inspection</v>
          </cell>
          <cell r="G34" t="str">
            <v>Major</v>
          </cell>
        </row>
        <row r="35">
          <cell r="A35" t="str">
            <v>FMSV2023070077</v>
          </cell>
          <cell r="B35" t="str">
            <v>FUJIFILM Vietnam Co., Ltd.</v>
          </cell>
          <cell r="C35" t="str">
            <v>EG-600WR</v>
          </cell>
          <cell r="D35" t="str">
            <v>1G391K315</v>
          </cell>
          <cell r="F35" t="str">
            <v>Inspection</v>
          </cell>
          <cell r="G35" t="str">
            <v>Major</v>
          </cell>
        </row>
        <row r="36">
          <cell r="A36" t="str">
            <v>FMSV2023080085</v>
          </cell>
          <cell r="B36" t="str">
            <v>FUJIFILM Vietnam Co., Ltd.</v>
          </cell>
          <cell r="C36" t="str">
            <v>EC-600WI</v>
          </cell>
          <cell r="D36" t="str">
            <v>1C692K077</v>
          </cell>
          <cell r="F36" t="str">
            <v>Inspection</v>
          </cell>
          <cell r="G36" t="str">
            <v>Major</v>
          </cell>
        </row>
        <row r="37">
          <cell r="A37" t="str">
            <v>FMSV2022110039</v>
          </cell>
          <cell r="B37" t="str">
            <v>FUJIFILM Vietnam Co., Ltd.</v>
          </cell>
          <cell r="C37" t="str">
            <v>EC-600WI</v>
          </cell>
          <cell r="D37" t="str">
            <v>1C692K439</v>
          </cell>
          <cell r="E37" t="str">
            <v>Decline</v>
          </cell>
          <cell r="F37" t="str">
            <v>Completed</v>
          </cell>
          <cell r="G37" t="str">
            <v>Major</v>
          </cell>
        </row>
        <row r="38">
          <cell r="A38" t="str">
            <v>FMSV2019100050</v>
          </cell>
          <cell r="B38" t="str">
            <v>Hoang Long Clinic</v>
          </cell>
          <cell r="C38" t="str">
            <v>EC-590WI</v>
          </cell>
          <cell r="D38" t="str">
            <v>4C607A005</v>
          </cell>
          <cell r="E38" t="str">
            <v>Decline</v>
          </cell>
          <cell r="F38" t="str">
            <v>Completed</v>
          </cell>
          <cell r="G38" t="str">
            <v>Major</v>
          </cell>
        </row>
        <row r="39">
          <cell r="A39" t="str">
            <v>FMSV2016090022</v>
          </cell>
          <cell r="B39" t="str">
            <v>FUJIFILM Vietnam Co., Ltd.</v>
          </cell>
          <cell r="C39" t="str">
            <v>EG-L590ZW</v>
          </cell>
          <cell r="D39" t="str">
            <v>1G388K022</v>
          </cell>
          <cell r="E39" t="str">
            <v>Approval</v>
          </cell>
          <cell r="F39" t="str">
            <v>Completed</v>
          </cell>
          <cell r="G39" t="str">
            <v>Other</v>
          </cell>
        </row>
        <row r="40">
          <cell r="A40" t="str">
            <v>FMSV2022060015</v>
          </cell>
          <cell r="B40" t="str">
            <v>FUJIFILM Vietnam Co., Ltd.</v>
          </cell>
          <cell r="C40" t="str">
            <v>EG-580UT</v>
          </cell>
          <cell r="D40" t="str">
            <v>5U047K005</v>
          </cell>
          <cell r="E40" t="str">
            <v>Inspection</v>
          </cell>
          <cell r="F40" t="str">
            <v>Completed</v>
          </cell>
          <cell r="G40" t="str">
            <v>Maintain</v>
          </cell>
        </row>
        <row r="41">
          <cell r="A41" t="str">
            <v>FMSV2022120083</v>
          </cell>
          <cell r="B41" t="str">
            <v>FUJIFILM Vietnam Co., Ltd.</v>
          </cell>
          <cell r="C41" t="str">
            <v>EC-600WL</v>
          </cell>
          <cell r="D41" t="str">
            <v>1C692K147</v>
          </cell>
          <cell r="E41" t="str">
            <v>Approval</v>
          </cell>
          <cell r="F41" t="str">
            <v>Completed</v>
          </cell>
          <cell r="G41" t="str">
            <v>Minor</v>
          </cell>
        </row>
        <row r="42">
          <cell r="A42" t="str">
            <v>FMSV2023020038</v>
          </cell>
          <cell r="B42" t="str">
            <v>FUJIFILM Vietnam Co., Ltd.</v>
          </cell>
          <cell r="C42" t="str">
            <v>ER-530S2</v>
          </cell>
          <cell r="D42" t="str">
            <v>2Y196K018</v>
          </cell>
          <cell r="E42" t="str">
            <v>Inspection</v>
          </cell>
          <cell r="F42" t="str">
            <v>Completed</v>
          </cell>
          <cell r="G42" t="str">
            <v>Minor</v>
          </cell>
        </row>
        <row r="43">
          <cell r="A43" t="str">
            <v>FMSV2023040006</v>
          </cell>
          <cell r="B43" t="str">
            <v>FUJIFILM Vietnam Co., Ltd.</v>
          </cell>
          <cell r="C43" t="str">
            <v>EG-740N</v>
          </cell>
          <cell r="D43" t="str">
            <v>2G399K002</v>
          </cell>
          <cell r="E43" t="str">
            <v>Approval</v>
          </cell>
          <cell r="F43" t="str">
            <v>Completed</v>
          </cell>
          <cell r="G43" t="str">
            <v>Other</v>
          </cell>
        </row>
        <row r="44">
          <cell r="A44" t="str">
            <v>FMSV2023040037</v>
          </cell>
          <cell r="B44" t="str">
            <v>FUJIFILM Vietnam Co., Ltd.</v>
          </cell>
          <cell r="C44" t="str">
            <v>EG-530WR</v>
          </cell>
          <cell r="D44" t="str">
            <v>4G361K141</v>
          </cell>
          <cell r="E44" t="str">
            <v>Approval</v>
          </cell>
          <cell r="F44" t="str">
            <v>Completed</v>
          </cell>
          <cell r="G44" t="str">
            <v>Maintain</v>
          </cell>
        </row>
        <row r="45">
          <cell r="A45" t="str">
            <v>FMSV2023040043</v>
          </cell>
          <cell r="B45" t="str">
            <v>FUJIFILM Vietnam Co., Ltd.</v>
          </cell>
          <cell r="C45" t="str">
            <v>ED-580XT</v>
          </cell>
          <cell r="D45" t="str">
            <v>2D127K107</v>
          </cell>
          <cell r="E45" t="str">
            <v>Approval</v>
          </cell>
          <cell r="F45" t="str">
            <v>Repair</v>
          </cell>
          <cell r="G45" t="str">
            <v>Major</v>
          </cell>
        </row>
        <row r="46">
          <cell r="A46" t="str">
            <v>FMSV2023080029</v>
          </cell>
          <cell r="B46" t="str">
            <v>FUJIFILM Vietnam Co., Ltd.</v>
          </cell>
          <cell r="C46" t="str">
            <v>EG-740N</v>
          </cell>
          <cell r="D46" t="str">
            <v>1G399K079</v>
          </cell>
          <cell r="E46" t="str">
            <v>Approval</v>
          </cell>
          <cell r="F46" t="str">
            <v>Shipped</v>
          </cell>
          <cell r="G46" t="str">
            <v>Minor</v>
          </cell>
        </row>
        <row r="47">
          <cell r="A47" t="str">
            <v>FMSV2023080030</v>
          </cell>
          <cell r="B47" t="str">
            <v>FUJIFILM Vietnam Co., Ltd.</v>
          </cell>
          <cell r="C47" t="str">
            <v>EG-760R</v>
          </cell>
          <cell r="D47" t="str">
            <v>8G402K627</v>
          </cell>
          <cell r="E47" t="str">
            <v>Approval</v>
          </cell>
          <cell r="F47" t="str">
            <v>Completed</v>
          </cell>
          <cell r="G47" t="str">
            <v>Minor</v>
          </cell>
        </row>
        <row r="48">
          <cell r="A48" t="str">
            <v>FMSV2023080031</v>
          </cell>
          <cell r="B48" t="str">
            <v>FUJIFILM Vietnam Co., Ltd.</v>
          </cell>
          <cell r="C48" t="str">
            <v>ED-580XT</v>
          </cell>
          <cell r="D48" t="str">
            <v>3D127K095</v>
          </cell>
          <cell r="E48" t="str">
            <v>Inspection</v>
          </cell>
          <cell r="F48" t="str">
            <v>Shipped</v>
          </cell>
          <cell r="G48" t="str">
            <v>Maintain</v>
          </cell>
        </row>
        <row r="49">
          <cell r="A49" t="str">
            <v>FMSV2023080072</v>
          </cell>
          <cell r="B49" t="str">
            <v>FUJIFILM Vietnam Co., Ltd.</v>
          </cell>
          <cell r="C49" t="str">
            <v>EC-760R-V/I</v>
          </cell>
          <cell r="D49" t="str">
            <v>1C728K438</v>
          </cell>
          <cell r="E49" t="str">
            <v>Approval</v>
          </cell>
          <cell r="F49" t="str">
            <v>Repair</v>
          </cell>
          <cell r="G49" t="str">
            <v>Minor</v>
          </cell>
        </row>
        <row r="50">
          <cell r="A50" t="str">
            <v>FMSV2023070046</v>
          </cell>
          <cell r="B50" t="str">
            <v>FUJIFILM Vietnam Co., Ltd.</v>
          </cell>
          <cell r="C50" t="str">
            <v>EC-530WI3</v>
          </cell>
          <cell r="D50" t="str">
            <v>1C642K363</v>
          </cell>
          <cell r="F50" t="str">
            <v>Inspection</v>
          </cell>
          <cell r="G50" t="str">
            <v>Minor</v>
          </cell>
        </row>
        <row r="51">
          <cell r="A51" t="str">
            <v>FMSV2023080095</v>
          </cell>
          <cell r="B51" t="str">
            <v>FUJIFILM Vietnam Co., Ltd.</v>
          </cell>
          <cell r="C51" t="str">
            <v>EC-530FI</v>
          </cell>
          <cell r="D51" t="str">
            <v>1C653K505</v>
          </cell>
          <cell r="F51" t="str">
            <v>Inspection</v>
          </cell>
          <cell r="G51" t="str">
            <v>Minor</v>
          </cell>
        </row>
        <row r="52">
          <cell r="A52" t="str">
            <v>FMSV2019080027</v>
          </cell>
          <cell r="B52" t="str">
            <v>Bach Mai Hospital</v>
          </cell>
          <cell r="C52" t="str">
            <v>EG-600WR</v>
          </cell>
          <cell r="D52" t="str">
            <v>1G391K371</v>
          </cell>
          <cell r="E52" t="str">
            <v>Cancel</v>
          </cell>
          <cell r="F52" t="str">
            <v>Completed</v>
          </cell>
          <cell r="G52" t="str">
            <v>Major</v>
          </cell>
        </row>
        <row r="53">
          <cell r="A53" t="str">
            <v>FMSV2020110009</v>
          </cell>
          <cell r="B53" t="str">
            <v>FUJIFILM Vietnam Co., Ltd.</v>
          </cell>
          <cell r="C53" t="str">
            <v>EC-600WL</v>
          </cell>
          <cell r="D53" t="str">
            <v>1C692K092</v>
          </cell>
          <cell r="E53" t="str">
            <v>Cancel</v>
          </cell>
          <cell r="F53" t="str">
            <v>Completed</v>
          </cell>
          <cell r="G53" t="str">
            <v>Major</v>
          </cell>
        </row>
        <row r="54">
          <cell r="A54" t="str">
            <v>FMSV2021060017</v>
          </cell>
          <cell r="B54" t="str">
            <v>Hoang Long Clinic</v>
          </cell>
          <cell r="C54" t="str">
            <v>EC-600WL</v>
          </cell>
          <cell r="D54" t="str">
            <v>1C692K160</v>
          </cell>
          <cell r="E54" t="str">
            <v>Cancel</v>
          </cell>
          <cell r="F54" t="str">
            <v>Completed</v>
          </cell>
          <cell r="G54" t="str">
            <v>Major</v>
          </cell>
        </row>
        <row r="55">
          <cell r="A55" t="str">
            <v>FMSV2022110024</v>
          </cell>
          <cell r="B55" t="str">
            <v>FUJIFILM Vietnam Co., Ltd.</v>
          </cell>
          <cell r="C55" t="str">
            <v>EG-600WR</v>
          </cell>
          <cell r="D55" t="str">
            <v>1G391K560</v>
          </cell>
          <cell r="E55" t="str">
            <v>Decline</v>
          </cell>
          <cell r="F55" t="str">
            <v>Completed</v>
          </cell>
          <cell r="G55" t="str">
            <v>Major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RMA No.</v>
          </cell>
          <cell r="H1" t="str">
            <v>Status</v>
          </cell>
          <cell r="I1" t="str">
            <v>Group</v>
          </cell>
        </row>
        <row r="2">
          <cell r="A2" t="str">
            <v>FMSV2016090022</v>
          </cell>
          <cell r="H2" t="str">
            <v>OK</v>
          </cell>
          <cell r="I2">
            <v>1</v>
          </cell>
        </row>
        <row r="3">
          <cell r="A3" t="str">
            <v>FMSV2022060015</v>
          </cell>
          <cell r="H3" t="str">
            <v>OK</v>
          </cell>
          <cell r="I3">
            <v>1</v>
          </cell>
        </row>
        <row r="4">
          <cell r="A4" t="str">
            <v>FMSV2022120083</v>
          </cell>
          <cell r="H4" t="str">
            <v>OK</v>
          </cell>
          <cell r="I4">
            <v>1</v>
          </cell>
        </row>
        <row r="5">
          <cell r="A5" t="str">
            <v>FMSV2023020038</v>
          </cell>
          <cell r="H5" t="str">
            <v>OK</v>
          </cell>
          <cell r="I5">
            <v>1</v>
          </cell>
        </row>
        <row r="6">
          <cell r="A6" t="str">
            <v>FMSV2023040006</v>
          </cell>
          <cell r="H6" t="str">
            <v>OK</v>
          </cell>
          <cell r="I6">
            <v>1</v>
          </cell>
        </row>
        <row r="7">
          <cell r="A7" t="str">
            <v>FMSV2023040037</v>
          </cell>
          <cell r="H7" t="str">
            <v>OK</v>
          </cell>
          <cell r="I7">
            <v>1</v>
          </cell>
        </row>
        <row r="8">
          <cell r="A8" t="str">
            <v>FMSV2023040043</v>
          </cell>
          <cell r="H8" t="str">
            <v>OK</v>
          </cell>
          <cell r="I8">
            <v>1</v>
          </cell>
        </row>
        <row r="9">
          <cell r="A9" t="str">
            <v>FMSV2023080029</v>
          </cell>
          <cell r="H9" t="str">
            <v>OK</v>
          </cell>
          <cell r="I9">
            <v>1</v>
          </cell>
        </row>
        <row r="10">
          <cell r="A10" t="str">
            <v>FMSV2023080030</v>
          </cell>
          <cell r="H10" t="str">
            <v>OK</v>
          </cell>
          <cell r="I10">
            <v>1</v>
          </cell>
        </row>
        <row r="11">
          <cell r="A11" t="str">
            <v>FMSV2023080031</v>
          </cell>
          <cell r="H11" t="str">
            <v>OK</v>
          </cell>
          <cell r="I11">
            <v>1</v>
          </cell>
        </row>
        <row r="12">
          <cell r="A12" t="str">
            <v>FMSV2023080072</v>
          </cell>
          <cell r="H12" t="str">
            <v>OK</v>
          </cell>
          <cell r="I12">
            <v>1</v>
          </cell>
        </row>
        <row r="13">
          <cell r="H13" t="str">
            <v>OK</v>
          </cell>
          <cell r="I13">
            <v>1</v>
          </cell>
        </row>
        <row r="14">
          <cell r="A14" t="str">
            <v>FMSV2023020019</v>
          </cell>
          <cell r="H14" t="str">
            <v>Pending</v>
          </cell>
          <cell r="I14">
            <v>2</v>
          </cell>
        </row>
        <row r="15">
          <cell r="A15" t="str">
            <v>FMSV2023030075</v>
          </cell>
          <cell r="H15" t="str">
            <v>Pending</v>
          </cell>
          <cell r="I15">
            <v>2</v>
          </cell>
        </row>
        <row r="16">
          <cell r="A16" t="str">
            <v>FMSV2023040004</v>
          </cell>
          <cell r="H16" t="str">
            <v>Pending</v>
          </cell>
          <cell r="I16">
            <v>2</v>
          </cell>
        </row>
        <row r="17">
          <cell r="A17" t="str">
            <v>FMSV2023050072</v>
          </cell>
          <cell r="H17" t="str">
            <v>Pending</v>
          </cell>
          <cell r="I17">
            <v>2</v>
          </cell>
        </row>
        <row r="18">
          <cell r="A18" t="str">
            <v>FMSV2023070046</v>
          </cell>
          <cell r="H18" t="str">
            <v>Pending</v>
          </cell>
          <cell r="I18">
            <v>2</v>
          </cell>
        </row>
        <row r="19">
          <cell r="A19" t="str">
            <v>FMSV2023070077</v>
          </cell>
          <cell r="H19" t="str">
            <v>Pending</v>
          </cell>
          <cell r="I19">
            <v>2</v>
          </cell>
        </row>
        <row r="20">
          <cell r="A20" t="str">
            <v>FMSV2023080056</v>
          </cell>
          <cell r="H20" t="str">
            <v>Pending</v>
          </cell>
          <cell r="I20">
            <v>2</v>
          </cell>
        </row>
        <row r="21">
          <cell r="A21" t="str">
            <v>FMSV2023080085</v>
          </cell>
          <cell r="H21" t="str">
            <v>Pending</v>
          </cell>
          <cell r="I21">
            <v>2</v>
          </cell>
        </row>
        <row r="22">
          <cell r="A22" t="str">
            <v>FMSV2023080094</v>
          </cell>
          <cell r="H22" t="str">
            <v>Pending</v>
          </cell>
          <cell r="I22">
            <v>2</v>
          </cell>
        </row>
        <row r="23">
          <cell r="A23" t="str">
            <v>FMSV2023080095</v>
          </cell>
          <cell r="H23" t="str">
            <v>Pending</v>
          </cell>
          <cell r="I23">
            <v>2</v>
          </cell>
        </row>
        <row r="24">
          <cell r="A24" t="str">
            <v>FMSV2019080027</v>
          </cell>
          <cell r="H24" t="str">
            <v>Broken</v>
          </cell>
          <cell r="I24">
            <v>3</v>
          </cell>
        </row>
        <row r="25">
          <cell r="A25" t="str">
            <v>FMSV2019110011</v>
          </cell>
          <cell r="H25" t="str">
            <v>Broken</v>
          </cell>
          <cell r="I25">
            <v>3</v>
          </cell>
        </row>
        <row r="26">
          <cell r="A26" t="str">
            <v>FMSV2020070044</v>
          </cell>
          <cell r="H26" t="str">
            <v>Broken</v>
          </cell>
          <cell r="I26">
            <v>3</v>
          </cell>
        </row>
        <row r="27">
          <cell r="A27" t="str">
            <v>FMSV2020110009</v>
          </cell>
          <cell r="H27" t="str">
            <v>Broken</v>
          </cell>
          <cell r="I27">
            <v>3</v>
          </cell>
        </row>
        <row r="28">
          <cell r="A28" t="str">
            <v>FMSV2021030038</v>
          </cell>
          <cell r="H28" t="str">
            <v>Broken</v>
          </cell>
          <cell r="I28">
            <v>3</v>
          </cell>
        </row>
        <row r="29">
          <cell r="A29" t="str">
            <v>FMSV2021040052</v>
          </cell>
          <cell r="H29" t="str">
            <v>Broken</v>
          </cell>
          <cell r="I29">
            <v>3</v>
          </cell>
        </row>
        <row r="30">
          <cell r="A30" t="str">
            <v>FMSV2021060017</v>
          </cell>
          <cell r="H30" t="str">
            <v>Broken</v>
          </cell>
          <cell r="I30">
            <v>3</v>
          </cell>
        </row>
        <row r="31">
          <cell r="A31" t="str">
            <v>FMSV2021090030</v>
          </cell>
          <cell r="H31" t="str">
            <v>Broken</v>
          </cell>
          <cell r="I31">
            <v>3</v>
          </cell>
        </row>
        <row r="32">
          <cell r="A32" t="str">
            <v>FMSV2021110027</v>
          </cell>
          <cell r="H32" t="str">
            <v>Broken</v>
          </cell>
          <cell r="I32">
            <v>3</v>
          </cell>
        </row>
        <row r="33">
          <cell r="A33" t="str">
            <v>FMSV2021110063</v>
          </cell>
          <cell r="H33" t="str">
            <v>Broken</v>
          </cell>
          <cell r="I33">
            <v>3</v>
          </cell>
        </row>
        <row r="34">
          <cell r="A34" t="str">
            <v>FMSV2022030057</v>
          </cell>
          <cell r="H34" t="str">
            <v>Broken</v>
          </cell>
          <cell r="I34">
            <v>3</v>
          </cell>
        </row>
        <row r="35">
          <cell r="A35" t="str">
            <v>FMSV2022090060</v>
          </cell>
          <cell r="H35" t="str">
            <v>Broken</v>
          </cell>
          <cell r="I35">
            <v>3</v>
          </cell>
        </row>
        <row r="36">
          <cell r="A36" t="str">
            <v>FMSV2022100023</v>
          </cell>
          <cell r="H36" t="str">
            <v>Broken</v>
          </cell>
          <cell r="I36">
            <v>3</v>
          </cell>
        </row>
        <row r="37">
          <cell r="A37" t="str">
            <v>FMSV2022110008</v>
          </cell>
          <cell r="H37" t="str">
            <v>Broken</v>
          </cell>
          <cell r="I37">
            <v>3</v>
          </cell>
        </row>
        <row r="38">
          <cell r="A38" t="str">
            <v>FMSV2022110024</v>
          </cell>
          <cell r="H38" t="str">
            <v>Broken</v>
          </cell>
          <cell r="I38">
            <v>3</v>
          </cell>
        </row>
        <row r="39">
          <cell r="A39" t="str">
            <v>FMSV2022110039</v>
          </cell>
          <cell r="H39" t="str">
            <v>Broken</v>
          </cell>
          <cell r="I39">
            <v>3</v>
          </cell>
        </row>
        <row r="40">
          <cell r="A40" t="str">
            <v>FMSV2022120085</v>
          </cell>
          <cell r="H40" t="str">
            <v>Broken</v>
          </cell>
          <cell r="I40">
            <v>3</v>
          </cell>
        </row>
        <row r="41">
          <cell r="A41" t="str">
            <v>FMSV2023010018</v>
          </cell>
          <cell r="H41" t="str">
            <v>Broken</v>
          </cell>
          <cell r="I41">
            <v>3</v>
          </cell>
        </row>
        <row r="42">
          <cell r="A42" t="str">
            <v>FMSV2023010026</v>
          </cell>
          <cell r="H42" t="str">
            <v>Broken</v>
          </cell>
          <cell r="I42">
            <v>3</v>
          </cell>
        </row>
        <row r="43">
          <cell r="A43" t="str">
            <v>FMSV2023060064</v>
          </cell>
          <cell r="H43" t="str">
            <v>Broken</v>
          </cell>
          <cell r="I43">
            <v>3</v>
          </cell>
        </row>
        <row r="44">
          <cell r="A44" t="str">
            <v>FMSV2023020003</v>
          </cell>
          <cell r="H44" t="str">
            <v>Disposed</v>
          </cell>
          <cell r="I44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tabSelected="1" topLeftCell="A4" zoomScaleNormal="100" workbookViewId="0">
      <selection activeCell="D18" sqref="D18"/>
    </sheetView>
  </sheetViews>
  <sheetFormatPr defaultRowHeight="14.4"/>
  <cols>
    <col min="1" max="1" width="5.33203125" customWidth="1"/>
    <col min="2" max="2" width="24.6640625" bestFit="1" customWidth="1"/>
    <col min="3" max="3" width="16.33203125" customWidth="1"/>
    <col min="4" max="4" width="12.33203125" customWidth="1"/>
    <col min="5" max="5" width="9.33203125" customWidth="1"/>
    <col min="6" max="6" width="10.88671875" customWidth="1"/>
    <col min="7" max="7" width="22.44140625" customWidth="1"/>
    <col min="8" max="8" width="15.109375" customWidth="1"/>
    <col min="9" max="9" width="12" customWidth="1"/>
    <col min="10" max="10" width="24.6640625" customWidth="1"/>
    <col min="11" max="11" width="40.109375" customWidth="1"/>
    <col min="12" max="12" width="35.6640625" customWidth="1"/>
    <col min="13" max="13" width="10.5546875" style="30" bestFit="1" customWidth="1"/>
    <col min="14" max="14" width="16.109375" customWidth="1"/>
    <col min="15" max="15" width="10.33203125" bestFit="1" customWidth="1"/>
    <col min="16" max="16" width="15" bestFit="1" customWidth="1"/>
    <col min="17" max="17" width="10.6640625" bestFit="1" customWidth="1"/>
  </cols>
  <sheetData>
    <row r="1" spans="1:19">
      <c r="A1" s="11" t="s">
        <v>200</v>
      </c>
      <c r="B1" s="11" t="s">
        <v>92</v>
      </c>
      <c r="C1" s="11" t="s">
        <v>93</v>
      </c>
      <c r="D1" s="11" t="s">
        <v>94</v>
      </c>
      <c r="E1" s="11" t="s">
        <v>95</v>
      </c>
      <c r="F1" s="11" t="s">
        <v>96</v>
      </c>
      <c r="G1" s="11" t="s">
        <v>97</v>
      </c>
      <c r="H1" s="11" t="s">
        <v>230</v>
      </c>
      <c r="I1" s="11" t="s">
        <v>95</v>
      </c>
      <c r="J1" s="11" t="s">
        <v>98</v>
      </c>
      <c r="K1" s="11" t="s">
        <v>105</v>
      </c>
      <c r="L1" s="11" t="s">
        <v>131</v>
      </c>
      <c r="M1" s="28" t="s">
        <v>201</v>
      </c>
      <c r="N1" s="11" t="s">
        <v>133</v>
      </c>
      <c r="O1" s="3" t="s">
        <v>134</v>
      </c>
      <c r="P1" s="3" t="s">
        <v>135</v>
      </c>
      <c r="Q1" s="3" t="s">
        <v>136</v>
      </c>
      <c r="R1" s="3" t="s">
        <v>95</v>
      </c>
      <c r="S1" s="3" t="s">
        <v>137</v>
      </c>
    </row>
    <row r="2" spans="1:19">
      <c r="A2" s="5">
        <v>1</v>
      </c>
      <c r="B2" s="3" t="s">
        <v>139</v>
      </c>
      <c r="C2" s="9" t="s">
        <v>0</v>
      </c>
      <c r="D2" s="12" t="s">
        <v>1</v>
      </c>
      <c r="E2" s="9" t="s">
        <v>3</v>
      </c>
      <c r="F2" s="21">
        <v>43435</v>
      </c>
      <c r="G2" s="9" t="s">
        <v>64</v>
      </c>
      <c r="H2" s="12" t="s">
        <v>223</v>
      </c>
      <c r="I2" s="9" t="s">
        <v>65</v>
      </c>
      <c r="J2" s="9" t="s">
        <v>102</v>
      </c>
      <c r="K2" s="3"/>
      <c r="L2" s="3"/>
      <c r="M2" s="29">
        <f>INDEX(Sheet2!B:B,MATCH(Sheet1!N2,Sheet2!A:A,0))</f>
        <v>3746.0399999999995</v>
      </c>
      <c r="N2" s="5" t="s">
        <v>175</v>
      </c>
      <c r="O2" s="3" t="str">
        <f>INDEX([1]Sheet1!$A$1:$G$55,MATCH($N2,[1]Sheet1!$A$1:$A$55,0),MATCH(O$1,[1]Sheet1!$A$1:$G$1,0))</f>
        <v>Decline</v>
      </c>
      <c r="P2" s="3" t="str">
        <f>INDEX([1]Sheet1!$A$1:$G$55,MATCH($N2,[1]Sheet1!$A$1:$A$55,0),MATCH(P$1,[1]Sheet1!$A$1:$G$1,0))</f>
        <v>Completed</v>
      </c>
      <c r="Q2" s="3" t="str">
        <f>INDEX([1]Sheet1!$A$1:$G$55,MATCH($N2,[1]Sheet1!$A$1:$A$55,0),MATCH(Q$1,[1]Sheet1!$A$1:$G$1,0))</f>
        <v>Major</v>
      </c>
      <c r="R2" s="3" t="str">
        <f>INDEX([2]Sheet1!H:H,MATCH($N2,[2]Sheet1!$A:$A,0))</f>
        <v>Broken</v>
      </c>
      <c r="S2" s="3">
        <f>INDEX([2]Sheet1!I:I,MATCH($N2,[2]Sheet1!$A:$A,0))</f>
        <v>3</v>
      </c>
    </row>
    <row r="3" spans="1:19">
      <c r="A3" s="5">
        <v>2</v>
      </c>
      <c r="B3" s="3" t="s">
        <v>139</v>
      </c>
      <c r="C3" s="1" t="s">
        <v>4</v>
      </c>
      <c r="D3" s="2" t="s">
        <v>5</v>
      </c>
      <c r="E3" s="1" t="s">
        <v>3</v>
      </c>
      <c r="F3" s="22">
        <v>43591</v>
      </c>
      <c r="G3" s="9" t="s">
        <v>66</v>
      </c>
      <c r="H3" s="12" t="s">
        <v>223</v>
      </c>
      <c r="I3" s="9" t="s">
        <v>65</v>
      </c>
      <c r="J3" s="9" t="s">
        <v>102</v>
      </c>
      <c r="K3" s="3"/>
      <c r="L3" s="3"/>
      <c r="M3" s="29">
        <f>INDEX(Sheet2!B:B,MATCH(Sheet1!N3,Sheet2!A:A,0))</f>
        <v>3570.079999999999</v>
      </c>
      <c r="N3" s="5" t="s">
        <v>176</v>
      </c>
      <c r="O3" s="3" t="str">
        <f>INDEX([1]Sheet1!$A$1:$G$55,MATCH($N3,[1]Sheet1!$A$1:$A$55,0),MATCH(O$1,[1]Sheet1!$A$1:$G$1,0))</f>
        <v>Decline</v>
      </c>
      <c r="P3" s="3" t="str">
        <f>INDEX([1]Sheet1!$A$1:$G$55,MATCH($N3,[1]Sheet1!$A$1:$A$55,0),MATCH(P$1,[1]Sheet1!$A$1:$G$1,0))</f>
        <v>Completed</v>
      </c>
      <c r="Q3" s="3" t="str">
        <f>INDEX([1]Sheet1!$A$1:$G$55,MATCH($N3,[1]Sheet1!$A$1:$A$55,0),MATCH(Q$1,[1]Sheet1!$A$1:$G$1,0))</f>
        <v>Major</v>
      </c>
      <c r="R3" s="3" t="str">
        <f>INDEX([2]Sheet1!H:H,MATCH($N3,[2]Sheet1!$A:$A,0))</f>
        <v>Broken</v>
      </c>
      <c r="S3" s="3">
        <f>INDEX([2]Sheet1!I:I,MATCH($N3,[2]Sheet1!$A:$A,0))</f>
        <v>3</v>
      </c>
    </row>
    <row r="4" spans="1:19">
      <c r="A4" s="5">
        <v>3</v>
      </c>
      <c r="B4" s="3" t="s">
        <v>139</v>
      </c>
      <c r="C4" s="1" t="s">
        <v>6</v>
      </c>
      <c r="D4" s="2" t="s">
        <v>7</v>
      </c>
      <c r="E4" s="1" t="s">
        <v>3</v>
      </c>
      <c r="F4" s="22">
        <v>43609</v>
      </c>
      <c r="G4" s="9" t="s">
        <v>67</v>
      </c>
      <c r="H4" s="12" t="s">
        <v>223</v>
      </c>
      <c r="I4" s="20" t="s">
        <v>91</v>
      </c>
      <c r="J4" s="9" t="s">
        <v>101</v>
      </c>
      <c r="K4" s="3" t="s">
        <v>111</v>
      </c>
      <c r="L4" s="3"/>
      <c r="M4" s="29">
        <f>INDEX(Sheet2!B:B,MATCH(Sheet1!N4,Sheet2!A:A,0))</f>
        <v>6576.24</v>
      </c>
      <c r="N4" s="5" t="s">
        <v>177</v>
      </c>
      <c r="O4" s="3" t="str">
        <f>INDEX([1]Sheet1!$A$1:$G$55,MATCH($N4,[1]Sheet1!$A$1:$A$55,0),MATCH(O$1,[1]Sheet1!$A$1:$G$1,0))</f>
        <v>Decline</v>
      </c>
      <c r="P4" s="3" t="str">
        <f>INDEX([1]Sheet1!$A$1:$G$55,MATCH($N4,[1]Sheet1!$A$1:$A$55,0),MATCH(P$1,[1]Sheet1!$A$1:$G$1,0))</f>
        <v>Shipped</v>
      </c>
      <c r="Q4" s="3" t="str">
        <f>INDEX([1]Sheet1!$A$1:$G$55,MATCH($N4,[1]Sheet1!$A$1:$A$55,0),MATCH(Q$1,[1]Sheet1!$A$1:$G$1,0))</f>
        <v>Major</v>
      </c>
      <c r="R4" s="3" t="str">
        <f>INDEX([2]Sheet1!H:H,MATCH($N4,[2]Sheet1!$A:$A,0))</f>
        <v>Broken</v>
      </c>
      <c r="S4" s="3">
        <f>INDEX([2]Sheet1!I:I,MATCH($N4,[2]Sheet1!$A:$A,0))</f>
        <v>3</v>
      </c>
    </row>
    <row r="5" spans="1:19">
      <c r="A5" s="5">
        <v>4</v>
      </c>
      <c r="B5" s="3" t="s">
        <v>139</v>
      </c>
      <c r="C5" s="9" t="s">
        <v>8</v>
      </c>
      <c r="D5" s="12" t="s">
        <v>9</v>
      </c>
      <c r="E5" s="9" t="s">
        <v>3</v>
      </c>
      <c r="F5" s="21">
        <v>41169</v>
      </c>
      <c r="G5" s="9" t="s">
        <v>41</v>
      </c>
      <c r="H5" s="12" t="s">
        <v>223</v>
      </c>
      <c r="I5" s="9" t="s">
        <v>65</v>
      </c>
      <c r="J5" s="9" t="s">
        <v>102</v>
      </c>
      <c r="K5" s="3"/>
      <c r="L5" s="9" t="s">
        <v>132</v>
      </c>
      <c r="M5" s="29">
        <f>INDEX(Sheet2!B:B,MATCH(Sheet1!N5,Sheet2!A:A,0))</f>
        <v>4458.3600000000006</v>
      </c>
      <c r="N5" s="5" t="str">
        <f>INDEX([1]Sheet1!$A:$A,MATCH(D5,[1]Sheet1!$D:$D,0))</f>
        <v>FMSV2020060041</v>
      </c>
      <c r="O5" s="3" t="str">
        <f>INDEX([1]Sheet1!$A$1:$G$55,MATCH($N5,[1]Sheet1!$A$1:$A$55,0),MATCH(O$1,[1]Sheet1!$A$1:$G$1,0))</f>
        <v>Cancel</v>
      </c>
      <c r="P5" s="3" t="str">
        <f>INDEX([1]Sheet1!$A$1:$G$55,MATCH($N5,[1]Sheet1!$A$1:$A$55,0),MATCH(P$1,[1]Sheet1!$A$1:$G$1,0))</f>
        <v>Completed</v>
      </c>
      <c r="Q5" s="3" t="str">
        <f>INDEX([1]Sheet1!$A$1:$G$55,MATCH($N5,[1]Sheet1!$A$1:$A$55,0),MATCH(Q$1,[1]Sheet1!$A$1:$G$1,0))</f>
        <v>Major</v>
      </c>
      <c r="R5" s="3"/>
      <c r="S5" s="3"/>
    </row>
    <row r="6" spans="1:19">
      <c r="A6" s="5">
        <v>5</v>
      </c>
      <c r="B6" s="3" t="s">
        <v>139</v>
      </c>
      <c r="C6" s="9" t="s">
        <v>8</v>
      </c>
      <c r="D6" s="12" t="s">
        <v>10</v>
      </c>
      <c r="E6" s="9" t="s">
        <v>3</v>
      </c>
      <c r="F6" s="21">
        <v>41689</v>
      </c>
      <c r="G6" s="9" t="s">
        <v>68</v>
      </c>
      <c r="H6" s="12" t="s">
        <v>223</v>
      </c>
      <c r="I6" s="9" t="s">
        <v>65</v>
      </c>
      <c r="J6" s="9" t="s">
        <v>102</v>
      </c>
      <c r="K6" s="3"/>
      <c r="L6" s="9" t="s">
        <v>132</v>
      </c>
      <c r="M6" s="29">
        <f>INDEX(Sheet2!B:B,MATCH(Sheet1!N6,Sheet2!A:A,0))</f>
        <v>1397.08</v>
      </c>
      <c r="N6" s="5" t="str">
        <f>INDEX([1]Sheet1!$A:$A,MATCH(D6,[1]Sheet1!$D:$D,0))</f>
        <v>FMSV2021120063</v>
      </c>
      <c r="O6" s="3" t="str">
        <f>INDEX([1]Sheet1!$A$1:$G$55,MATCH($N6,[1]Sheet1!$A$1:$A$55,0),MATCH(O$1,[1]Sheet1!$A$1:$G$1,0))</f>
        <v>Decline</v>
      </c>
      <c r="P6" s="3" t="str">
        <f>INDEX([1]Sheet1!$A$1:$G$55,MATCH($N6,[1]Sheet1!$A$1:$A$55,0),MATCH(P$1,[1]Sheet1!$A$1:$G$1,0))</f>
        <v>Completed</v>
      </c>
      <c r="Q6" s="3" t="str">
        <f>INDEX([1]Sheet1!$A$1:$G$55,MATCH($N6,[1]Sheet1!$A$1:$A$55,0),MATCH(Q$1,[1]Sheet1!$A$1:$G$1,0))</f>
        <v>Major</v>
      </c>
      <c r="R6" s="3"/>
      <c r="S6" s="3"/>
    </row>
    <row r="7" spans="1:19">
      <c r="A7" s="5">
        <v>6</v>
      </c>
      <c r="B7" s="3" t="s">
        <v>139</v>
      </c>
      <c r="C7" s="1" t="s">
        <v>11</v>
      </c>
      <c r="D7" s="10" t="s">
        <v>12</v>
      </c>
      <c r="E7" s="16" t="s">
        <v>3</v>
      </c>
      <c r="F7" s="23">
        <v>40841</v>
      </c>
      <c r="G7" s="9" t="s">
        <v>69</v>
      </c>
      <c r="H7" s="12" t="s">
        <v>223</v>
      </c>
      <c r="I7" s="4" t="s">
        <v>91</v>
      </c>
      <c r="J7" s="9" t="s">
        <v>101</v>
      </c>
      <c r="K7" s="3"/>
      <c r="L7" s="9" t="s">
        <v>132</v>
      </c>
      <c r="M7" s="29">
        <f>INDEX(Sheet2!B:B,MATCH(Sheet1!N7,Sheet2!A:A,0))</f>
        <v>591.48</v>
      </c>
      <c r="N7" s="5" t="str">
        <f>INDEX([1]Sheet1!$A:$A,MATCH(D7,[1]Sheet1!$D:$D,0))</f>
        <v>FMSV2023080022</v>
      </c>
      <c r="O7" s="3"/>
      <c r="P7" s="3" t="str">
        <f>INDEX([1]Sheet1!$A$1:$G$55,MATCH($N7,[1]Sheet1!$A$1:$A$55,0),MATCH(P$1,[1]Sheet1!$A$1:$G$1,0))</f>
        <v>Inspection</v>
      </c>
      <c r="Q7" s="3" t="str">
        <f>INDEX([1]Sheet1!$A$1:$G$55,MATCH($N7,[1]Sheet1!$A$1:$A$55,0),MATCH(Q$1,[1]Sheet1!$A$1:$G$1,0))</f>
        <v>Minor</v>
      </c>
      <c r="R7" s="3"/>
      <c r="S7" s="3"/>
    </row>
    <row r="8" spans="1:19">
      <c r="A8" s="5">
        <v>7</v>
      </c>
      <c r="B8" s="3" t="s">
        <v>139</v>
      </c>
      <c r="C8" s="1" t="s">
        <v>13</v>
      </c>
      <c r="D8" s="8" t="s">
        <v>14</v>
      </c>
      <c r="E8" s="9" t="s">
        <v>3</v>
      </c>
      <c r="F8" s="21">
        <v>43522</v>
      </c>
      <c r="G8" s="9" t="s">
        <v>70</v>
      </c>
      <c r="H8" s="12" t="s">
        <v>223</v>
      </c>
      <c r="I8" s="9" t="s">
        <v>65</v>
      </c>
      <c r="J8" s="9" t="s">
        <v>103</v>
      </c>
      <c r="K8" s="3"/>
      <c r="L8" s="3"/>
      <c r="M8" s="29">
        <f>INDEX(Sheet2!B:B,MATCH(Sheet1!N8,Sheet2!A:A,0))</f>
        <v>3905.0399999999995</v>
      </c>
      <c r="N8" s="5" t="s">
        <v>178</v>
      </c>
      <c r="O8" s="3" t="str">
        <f>INDEX([1]Sheet1!$A$1:$G$55,MATCH($N8,[1]Sheet1!$A$1:$A$55,0),MATCH(O$1,[1]Sheet1!$A$1:$G$1,0))</f>
        <v>Decline</v>
      </c>
      <c r="P8" s="3" t="str">
        <f>INDEX([1]Sheet1!$A$1:$G$55,MATCH($N8,[1]Sheet1!$A$1:$A$55,0),MATCH(P$1,[1]Sheet1!$A$1:$G$1,0))</f>
        <v>Completed</v>
      </c>
      <c r="Q8" s="3" t="str">
        <f>INDEX([1]Sheet1!$A$1:$G$55,MATCH($N8,[1]Sheet1!$A$1:$A$55,0),MATCH(Q$1,[1]Sheet1!$A$1:$G$1,0))</f>
        <v>Major</v>
      </c>
      <c r="R8" s="3" t="str">
        <f>INDEX([2]Sheet1!H:H,MATCH($N8,[2]Sheet1!$A:$A,0))</f>
        <v>Broken</v>
      </c>
      <c r="S8" s="3">
        <f>INDEX([2]Sheet1!I:I,MATCH($N8,[2]Sheet1!$A:$A,0))</f>
        <v>3</v>
      </c>
    </row>
    <row r="9" spans="1:19">
      <c r="A9" s="5">
        <v>8</v>
      </c>
      <c r="B9" s="12" t="s">
        <v>228</v>
      </c>
      <c r="C9" s="1" t="s">
        <v>15</v>
      </c>
      <c r="D9" s="12" t="s">
        <v>16</v>
      </c>
      <c r="E9" s="9" t="s">
        <v>3</v>
      </c>
      <c r="F9" s="21">
        <v>41923</v>
      </c>
      <c r="G9" s="9" t="s">
        <v>67</v>
      </c>
      <c r="H9" s="12" t="s">
        <v>223</v>
      </c>
      <c r="I9" s="20" t="s">
        <v>91</v>
      </c>
      <c r="J9" s="9" t="s">
        <v>101</v>
      </c>
      <c r="K9" s="3" t="s">
        <v>110</v>
      </c>
      <c r="L9" s="9" t="s">
        <v>132</v>
      </c>
      <c r="M9" s="29">
        <f>INDEX(Sheet2!B:B,MATCH(Sheet1!N9,Sheet2!A:A,0))</f>
        <v>4051.32</v>
      </c>
      <c r="N9" s="5" t="str">
        <f>INDEX([1]Sheet1!$A:$A,MATCH(D9,[1]Sheet1!$D:$D,0))</f>
        <v>FMSV2020110016</v>
      </c>
      <c r="O9" s="3" t="str">
        <f>INDEX([1]Sheet1!$A$1:$G$55,MATCH($N9,[1]Sheet1!$A$1:$A$55,0),MATCH(O$1,[1]Sheet1!$A$1:$G$1,0))</f>
        <v>Cancel</v>
      </c>
      <c r="P9" s="3" t="str">
        <f>INDEX([1]Sheet1!$A$1:$G$55,MATCH($N9,[1]Sheet1!$A$1:$A$55,0),MATCH(P$1,[1]Sheet1!$A$1:$G$1,0))</f>
        <v>Completed</v>
      </c>
      <c r="Q9" s="3" t="str">
        <f>INDEX([1]Sheet1!$A$1:$G$55,MATCH($N9,[1]Sheet1!$A$1:$A$55,0),MATCH(Q$1,[1]Sheet1!$A$1:$G$1,0))</f>
        <v>Major</v>
      </c>
      <c r="R9" s="3"/>
      <c r="S9" s="3"/>
    </row>
    <row r="10" spans="1:19">
      <c r="A10" s="5">
        <v>9</v>
      </c>
      <c r="B10" s="3" t="s">
        <v>139</v>
      </c>
      <c r="C10" s="7" t="s">
        <v>17</v>
      </c>
      <c r="D10" s="10" t="s">
        <v>18</v>
      </c>
      <c r="E10" s="9" t="s">
        <v>3</v>
      </c>
      <c r="F10" s="21">
        <v>43552</v>
      </c>
      <c r="G10" s="18" t="s">
        <v>71</v>
      </c>
      <c r="H10" s="12" t="s">
        <v>223</v>
      </c>
      <c r="I10" s="9" t="s">
        <v>65</v>
      </c>
      <c r="J10" s="9" t="s">
        <v>102</v>
      </c>
      <c r="K10" s="3"/>
      <c r="L10" s="3"/>
      <c r="M10" s="29">
        <f>INDEX(Sheet2!B:B,MATCH(Sheet1!N10,Sheet2!A:A,0))</f>
        <v>3432.2799999999997</v>
      </c>
      <c r="N10" s="5" t="s">
        <v>179</v>
      </c>
      <c r="O10" s="3" t="str">
        <f>INDEX([1]Sheet1!$A$1:$G$55,MATCH($N10,[1]Sheet1!$A$1:$A$55,0),MATCH(O$1,[1]Sheet1!$A$1:$G$1,0))</f>
        <v>Cancel</v>
      </c>
      <c r="P10" s="3" t="str">
        <f>INDEX([1]Sheet1!$A$1:$G$55,MATCH($N10,[1]Sheet1!$A$1:$A$55,0),MATCH(P$1,[1]Sheet1!$A$1:$G$1,0))</f>
        <v>Completed</v>
      </c>
      <c r="Q10" s="3" t="str">
        <f>INDEX([1]Sheet1!$A$1:$G$55,MATCH($N10,[1]Sheet1!$A$1:$A$55,0),MATCH(Q$1,[1]Sheet1!$A$1:$G$1,0))</f>
        <v>Major</v>
      </c>
      <c r="R10" s="3" t="str">
        <f>INDEX([2]Sheet1!H:H,MATCH($N10,[2]Sheet1!$A:$A,0))</f>
        <v>Broken</v>
      </c>
      <c r="S10" s="3">
        <f>INDEX([2]Sheet1!I:I,MATCH($N10,[2]Sheet1!$A:$A,0))</f>
        <v>3</v>
      </c>
    </row>
    <row r="11" spans="1:19">
      <c r="A11" s="5">
        <v>10</v>
      </c>
      <c r="B11" s="3" t="s">
        <v>139</v>
      </c>
      <c r="C11" s="1" t="s">
        <v>19</v>
      </c>
      <c r="D11" s="2" t="s">
        <v>20</v>
      </c>
      <c r="E11" s="9" t="s">
        <v>3</v>
      </c>
      <c r="F11" s="21">
        <v>43071</v>
      </c>
      <c r="G11" s="9" t="s">
        <v>72</v>
      </c>
      <c r="H11" s="12" t="s">
        <v>223</v>
      </c>
      <c r="I11" s="20" t="s">
        <v>91</v>
      </c>
      <c r="J11" s="9" t="s">
        <v>101</v>
      </c>
      <c r="K11" s="3" t="s">
        <v>110</v>
      </c>
      <c r="L11" s="3"/>
      <c r="M11" s="29">
        <f>INDEX(Sheet2!B:B,MATCH(Sheet1!N11,Sheet2!A:A,0))</f>
        <v>4770.0000000000009</v>
      </c>
      <c r="N11" s="5" t="s">
        <v>180</v>
      </c>
      <c r="O11" s="3" t="str">
        <f>INDEX([1]Sheet1!$A$1:$G$55,MATCH($N11,[1]Sheet1!$A$1:$A$55,0),MATCH(O$1,[1]Sheet1!$A$1:$G$1,0))</f>
        <v>Decline</v>
      </c>
      <c r="P11" s="3" t="str">
        <f>INDEX([1]Sheet1!$A$1:$G$55,MATCH($N11,[1]Sheet1!$A$1:$A$55,0),MATCH(P$1,[1]Sheet1!$A$1:$G$1,0))</f>
        <v>Completed</v>
      </c>
      <c r="Q11" s="3" t="str">
        <f>INDEX([1]Sheet1!$A$1:$G$55,MATCH($N11,[1]Sheet1!$A$1:$A$55,0),MATCH(Q$1,[1]Sheet1!$A$1:$G$1,0))</f>
        <v>Major</v>
      </c>
      <c r="R11" s="3" t="str">
        <f>INDEX([2]Sheet1!H:H,MATCH($N11,[2]Sheet1!$A:$A,0))</f>
        <v>Broken</v>
      </c>
      <c r="S11" s="3">
        <f>INDEX([2]Sheet1!I:I,MATCH($N11,[2]Sheet1!$A:$A,0))</f>
        <v>3</v>
      </c>
    </row>
    <row r="12" spans="1:19">
      <c r="A12" s="5">
        <v>11</v>
      </c>
      <c r="B12" s="3" t="s">
        <v>139</v>
      </c>
      <c r="C12" s="6" t="s">
        <v>17</v>
      </c>
      <c r="D12" s="12" t="s">
        <v>21</v>
      </c>
      <c r="E12" s="9" t="s">
        <v>3</v>
      </c>
      <c r="F12" s="21">
        <v>43992</v>
      </c>
      <c r="G12" s="9" t="s">
        <v>73</v>
      </c>
      <c r="H12" s="12" t="s">
        <v>223</v>
      </c>
      <c r="I12" s="4" t="s">
        <v>91</v>
      </c>
      <c r="J12" s="9" t="s">
        <v>101</v>
      </c>
      <c r="K12" s="3"/>
      <c r="L12" s="3"/>
      <c r="M12" s="29">
        <f>INDEX(Sheet2!B:B,MATCH(Sheet1!N12,Sheet2!A:A,0))</f>
        <v>1134.2</v>
      </c>
      <c r="N12" s="5" t="s">
        <v>181</v>
      </c>
      <c r="O12" s="3" t="str">
        <f>INDEX([1]Sheet1!$A$1:$G$55,MATCH($N12,[1]Sheet1!$A$1:$A$55,0),MATCH(O$1,[1]Sheet1!$A$1:$G$1,0))</f>
        <v>Decline</v>
      </c>
      <c r="P12" s="3" t="str">
        <f>INDEX([1]Sheet1!$A$1:$G$55,MATCH($N12,[1]Sheet1!$A$1:$A$55,0),MATCH(P$1,[1]Sheet1!$A$1:$G$1,0))</f>
        <v>Completed</v>
      </c>
      <c r="Q12" s="3" t="str">
        <f>INDEX([1]Sheet1!$A$1:$G$55,MATCH($N12,[1]Sheet1!$A$1:$A$55,0),MATCH(Q$1,[1]Sheet1!$A$1:$G$1,0))</f>
        <v>Major</v>
      </c>
      <c r="R12" s="3" t="str">
        <f>INDEX([2]Sheet1!H:H,MATCH($N12,[2]Sheet1!$A:$A,0))</f>
        <v>Broken</v>
      </c>
      <c r="S12" s="3">
        <f>INDEX([2]Sheet1!I:I,MATCH($N12,[2]Sheet1!$A:$A,0))</f>
        <v>3</v>
      </c>
    </row>
    <row r="13" spans="1:19">
      <c r="A13" s="5">
        <v>12</v>
      </c>
      <c r="B13" s="3" t="s">
        <v>139</v>
      </c>
      <c r="C13" s="18" t="s">
        <v>22</v>
      </c>
      <c r="D13" s="17" t="s">
        <v>23</v>
      </c>
      <c r="E13" s="9" t="s">
        <v>3</v>
      </c>
      <c r="F13" s="21">
        <v>43559</v>
      </c>
      <c r="G13" s="18" t="s">
        <v>74</v>
      </c>
      <c r="H13" s="12" t="s">
        <v>223</v>
      </c>
      <c r="I13" s="4" t="s">
        <v>91</v>
      </c>
      <c r="J13" s="9" t="s">
        <v>101</v>
      </c>
      <c r="K13" s="3"/>
      <c r="L13" s="3"/>
      <c r="M13" s="29">
        <f>INDEX(Sheet2!B:B,MATCH(Sheet1!N13,Sheet2!A:A,0))</f>
        <v>2434.8200000000002</v>
      </c>
      <c r="N13" s="5" t="s">
        <v>182</v>
      </c>
      <c r="O13" s="3" t="str">
        <f>INDEX([1]Sheet1!$A$1:$G$55,MATCH($N13,[1]Sheet1!$A$1:$A$55,0),MATCH(O$1,[1]Sheet1!$A$1:$G$1,0))</f>
        <v>Cancel</v>
      </c>
      <c r="P13" s="3" t="str">
        <f>INDEX([1]Sheet1!$A$1:$G$55,MATCH($N13,[1]Sheet1!$A$1:$A$55,0),MATCH(P$1,[1]Sheet1!$A$1:$G$1,0))</f>
        <v>Completed</v>
      </c>
      <c r="Q13" s="3" t="str">
        <f>INDEX([1]Sheet1!$A$1:$G$55,MATCH($N13,[1]Sheet1!$A$1:$A$55,0),MATCH(Q$1,[1]Sheet1!$A$1:$G$1,0))</f>
        <v>Major</v>
      </c>
      <c r="R13" s="3" t="str">
        <f>INDEX([2]Sheet1!H:H,MATCH($N13,[2]Sheet1!$A:$A,0))</f>
        <v>Broken</v>
      </c>
      <c r="S13" s="3">
        <f>INDEX([2]Sheet1!I:I,MATCH($N13,[2]Sheet1!$A:$A,0))</f>
        <v>3</v>
      </c>
    </row>
    <row r="14" spans="1:19">
      <c r="A14" s="5">
        <v>13</v>
      </c>
      <c r="B14" s="3" t="s">
        <v>139</v>
      </c>
      <c r="C14" s="9" t="s">
        <v>24</v>
      </c>
      <c r="D14" s="12" t="s">
        <v>25</v>
      </c>
      <c r="E14" s="9" t="s">
        <v>3</v>
      </c>
      <c r="F14" s="21">
        <v>43544</v>
      </c>
      <c r="G14" s="9" t="s">
        <v>41</v>
      </c>
      <c r="H14" s="12" t="s">
        <v>223</v>
      </c>
      <c r="I14" s="9" t="s">
        <v>65</v>
      </c>
      <c r="J14" s="9" t="s">
        <v>102</v>
      </c>
      <c r="K14" s="3"/>
      <c r="L14" s="9" t="s">
        <v>132</v>
      </c>
      <c r="M14" s="29">
        <f>INDEX(Sheet2!B:B,MATCH(Sheet1!N14,Sheet2!A:A,0))</f>
        <v>4392.6400000000003</v>
      </c>
      <c r="N14" s="5" t="str">
        <f>INDEX([1]Sheet1!$A:$A,MATCH(D14,[1]Sheet1!$D:$D,0))</f>
        <v>FMSV2021060014</v>
      </c>
      <c r="O14" s="3" t="str">
        <f>INDEX([1]Sheet1!$A$1:$G$55,MATCH($N14,[1]Sheet1!$A$1:$A$55,0),MATCH(O$1,[1]Sheet1!$A$1:$G$1,0))</f>
        <v>Cancel</v>
      </c>
      <c r="P14" s="3" t="str">
        <f>INDEX([1]Sheet1!$A$1:$G$55,MATCH($N14,[1]Sheet1!$A$1:$A$55,0),MATCH(P$1,[1]Sheet1!$A$1:$G$1,0))</f>
        <v>Completed</v>
      </c>
      <c r="Q14" s="3" t="str">
        <f>INDEX([1]Sheet1!$A$1:$G$55,MATCH($N14,[1]Sheet1!$A$1:$A$55,0),MATCH(Q$1,[1]Sheet1!$A$1:$G$1,0))</f>
        <v>Major</v>
      </c>
      <c r="R14" s="3"/>
      <c r="S14" s="3"/>
    </row>
    <row r="15" spans="1:19">
      <c r="A15" s="5">
        <v>14</v>
      </c>
      <c r="B15" s="3" t="s">
        <v>139</v>
      </c>
      <c r="C15" s="13" t="s">
        <v>4</v>
      </c>
      <c r="D15" s="12" t="s">
        <v>26</v>
      </c>
      <c r="E15" s="9" t="s">
        <v>3</v>
      </c>
      <c r="F15" s="21">
        <v>42917</v>
      </c>
      <c r="G15" s="9" t="s">
        <v>75</v>
      </c>
      <c r="H15" s="12" t="s">
        <v>223</v>
      </c>
      <c r="I15" s="4" t="s">
        <v>91</v>
      </c>
      <c r="J15" s="9" t="s">
        <v>101</v>
      </c>
      <c r="K15" s="3"/>
      <c r="L15" s="3"/>
      <c r="M15" s="29">
        <f>INDEX(Sheet2!B:B,MATCH(Sheet1!N15,Sheet2!A:A,0))</f>
        <v>590.41999999999996</v>
      </c>
      <c r="N15" s="5" t="s">
        <v>183</v>
      </c>
      <c r="O15" s="3" t="str">
        <f>INDEX([1]Sheet1!$A$1:$G$55,MATCH($N15,[1]Sheet1!$A$1:$A$55,0),MATCH(O$1,[1]Sheet1!$A$1:$G$1,0))</f>
        <v>Decline</v>
      </c>
      <c r="P15" s="3" t="str">
        <f>INDEX([1]Sheet1!$A$1:$G$55,MATCH($N15,[1]Sheet1!$A$1:$A$55,0),MATCH(P$1,[1]Sheet1!$A$1:$G$1,0))</f>
        <v>Completed</v>
      </c>
      <c r="Q15" s="3" t="str">
        <f>INDEX([1]Sheet1!$A$1:$G$55,MATCH($N15,[1]Sheet1!$A$1:$A$55,0),MATCH(Q$1,[1]Sheet1!$A$1:$G$1,0))</f>
        <v>Major</v>
      </c>
      <c r="R15" s="3" t="str">
        <f>INDEX([2]Sheet1!H:H,MATCH($N15,[2]Sheet1!$A:$A,0))</f>
        <v>Broken</v>
      </c>
      <c r="S15" s="3">
        <f>INDEX([2]Sheet1!I:I,MATCH($N15,[2]Sheet1!$A:$A,0))</f>
        <v>3</v>
      </c>
    </row>
    <row r="16" spans="1:19">
      <c r="A16" s="5">
        <v>15</v>
      </c>
      <c r="B16" s="12" t="s">
        <v>228</v>
      </c>
      <c r="C16" s="9" t="s">
        <v>27</v>
      </c>
      <c r="D16" s="12" t="s">
        <v>28</v>
      </c>
      <c r="E16" s="19" t="s">
        <v>3</v>
      </c>
      <c r="F16" s="24">
        <v>41913</v>
      </c>
      <c r="G16" s="9" t="s">
        <v>76</v>
      </c>
      <c r="H16" s="12" t="s">
        <v>223</v>
      </c>
      <c r="I16" s="4" t="s">
        <v>91</v>
      </c>
      <c r="J16" s="9" t="s">
        <v>101</v>
      </c>
      <c r="K16" s="3"/>
      <c r="L16" s="9" t="s">
        <v>132</v>
      </c>
      <c r="M16" s="29">
        <f>INDEX(Sheet2!B:B,MATCH(Sheet1!N16,Sheet2!A:A,0))</f>
        <v>1237.02</v>
      </c>
      <c r="N16" s="5" t="str">
        <f>INDEX([1]Sheet1!$A:$A,MATCH(D16,[1]Sheet1!$D:$D,0))</f>
        <v>FMSV2023070076</v>
      </c>
      <c r="O16" s="3"/>
      <c r="P16" s="3" t="str">
        <f>INDEX([1]Sheet1!$A$1:$G$55,MATCH($N16,[1]Sheet1!$A$1:$A$55,0),MATCH(P$1,[1]Sheet1!$A$1:$G$1,0))</f>
        <v>Inspection</v>
      </c>
      <c r="Q16" s="3" t="str">
        <f>INDEX([1]Sheet1!$A$1:$G$55,MATCH($N16,[1]Sheet1!$A$1:$A$55,0),MATCH(Q$1,[1]Sheet1!$A$1:$G$1,0))</f>
        <v>Major</v>
      </c>
      <c r="R16" s="3"/>
      <c r="S16" s="3"/>
    </row>
    <row r="17" spans="1:19">
      <c r="A17" s="5">
        <v>16</v>
      </c>
      <c r="B17" s="3" t="s">
        <v>139</v>
      </c>
      <c r="C17" s="9" t="s">
        <v>29</v>
      </c>
      <c r="D17" s="12" t="s">
        <v>30</v>
      </c>
      <c r="E17" s="9" t="s">
        <v>3</v>
      </c>
      <c r="F17" s="21">
        <v>43118</v>
      </c>
      <c r="G17" s="9" t="s">
        <v>74</v>
      </c>
      <c r="H17" s="12" t="s">
        <v>223</v>
      </c>
      <c r="I17" s="4" t="s">
        <v>91</v>
      </c>
      <c r="J17" s="9" t="s">
        <v>101</v>
      </c>
      <c r="K17" s="3"/>
      <c r="L17" s="3"/>
      <c r="M17" s="29">
        <f>INDEX(Sheet2!B:B,MATCH(Sheet1!N17,Sheet2!A:A,0))</f>
        <v>3164.1</v>
      </c>
      <c r="N17" s="5" t="s">
        <v>184</v>
      </c>
      <c r="O17" s="3" t="str">
        <f>INDEX([1]Sheet1!$A$1:$G$55,MATCH($N17,[1]Sheet1!$A$1:$A$55,0),MATCH(O$1,[1]Sheet1!$A$1:$G$1,0))</f>
        <v>Decline</v>
      </c>
      <c r="P17" s="3" t="str">
        <f>INDEX([1]Sheet1!$A$1:$G$55,MATCH($N17,[1]Sheet1!$A$1:$A$55,0),MATCH(P$1,[1]Sheet1!$A$1:$G$1,0))</f>
        <v>Completed</v>
      </c>
      <c r="Q17" s="3" t="str">
        <f>INDEX([1]Sheet1!$A$1:$G$55,MATCH($N17,[1]Sheet1!$A$1:$A$55,0),MATCH(Q$1,[1]Sheet1!$A$1:$G$1,0))</f>
        <v>Major</v>
      </c>
      <c r="R17" s="3" t="str">
        <f>INDEX([2]Sheet1!H:H,MATCH($N17,[2]Sheet1!$A:$A,0))</f>
        <v>Broken</v>
      </c>
      <c r="S17" s="3">
        <f>INDEX([2]Sheet1!I:I,MATCH($N17,[2]Sheet1!$A:$A,0))</f>
        <v>3</v>
      </c>
    </row>
    <row r="18" spans="1:19">
      <c r="A18" s="5">
        <v>17</v>
      </c>
      <c r="B18" s="3" t="s">
        <v>139</v>
      </c>
      <c r="C18" s="9" t="s">
        <v>31</v>
      </c>
      <c r="D18" s="12" t="s">
        <v>32</v>
      </c>
      <c r="E18" s="9" t="s">
        <v>3</v>
      </c>
      <c r="F18" s="21">
        <v>43544</v>
      </c>
      <c r="G18" s="9" t="s">
        <v>71</v>
      </c>
      <c r="H18" s="12" t="s">
        <v>223</v>
      </c>
      <c r="I18" s="20" t="s">
        <v>91</v>
      </c>
      <c r="J18" s="3" t="s">
        <v>104</v>
      </c>
      <c r="K18" s="3" t="s">
        <v>106</v>
      </c>
      <c r="L18" s="3"/>
      <c r="M18" s="29">
        <f>INDEX(Sheet2!B:B,MATCH(Sheet1!N18,Sheet2!A:A,0))</f>
        <v>2310.7999999999997</v>
      </c>
      <c r="N18" s="5" t="s">
        <v>185</v>
      </c>
      <c r="O18" s="3"/>
      <c r="P18" s="3" t="str">
        <f>INDEX([1]Sheet1!$A$1:$G$55,MATCH($N18,[1]Sheet1!$A$1:$A$55,0),MATCH(P$1,[1]Sheet1!$A$1:$G$1,0))</f>
        <v>Inspection</v>
      </c>
      <c r="Q18" s="3" t="str">
        <f>INDEX([1]Sheet1!$A$1:$G$55,MATCH($N18,[1]Sheet1!$A$1:$A$55,0),MATCH(Q$1,[1]Sheet1!$A$1:$G$1,0))</f>
        <v>Major</v>
      </c>
      <c r="R18" s="3" t="str">
        <f>INDEX([2]Sheet1!H:H,MATCH($N18,[2]Sheet1!$A:$A,0))</f>
        <v>Pending</v>
      </c>
      <c r="S18" s="3">
        <f>INDEX([2]Sheet1!I:I,MATCH($N18,[2]Sheet1!$A:$A,0))</f>
        <v>2</v>
      </c>
    </row>
    <row r="19" spans="1:19">
      <c r="A19" s="5">
        <v>18</v>
      </c>
      <c r="B19" s="3" t="s">
        <v>139</v>
      </c>
      <c r="C19" s="9" t="s">
        <v>33</v>
      </c>
      <c r="D19" s="12" t="s">
        <v>34</v>
      </c>
      <c r="E19" s="9" t="s">
        <v>3</v>
      </c>
      <c r="F19" s="21">
        <v>43480</v>
      </c>
      <c r="G19" s="9" t="s">
        <v>77</v>
      </c>
      <c r="H19" s="12" t="s">
        <v>223</v>
      </c>
      <c r="I19" s="4" t="s">
        <v>91</v>
      </c>
      <c r="J19" s="9" t="s">
        <v>101</v>
      </c>
      <c r="K19" s="3" t="s">
        <v>109</v>
      </c>
      <c r="L19" s="3"/>
      <c r="M19" s="29">
        <f>INDEX(Sheet2!B:B,MATCH(Sheet1!N19,Sheet2!A:A,0))</f>
        <v>1817.9</v>
      </c>
      <c r="N19" s="5" t="s">
        <v>186</v>
      </c>
      <c r="O19" s="3" t="str">
        <f>INDEX([1]Sheet1!$A$1:$G$55,MATCH($N19,[1]Sheet1!$A$1:$A$55,0),MATCH(O$1,[1]Sheet1!$A$1:$G$1,0))</f>
        <v>Decline</v>
      </c>
      <c r="P19" s="3" t="str">
        <f>INDEX([1]Sheet1!$A$1:$G$55,MATCH($N19,[1]Sheet1!$A$1:$A$55,0),MATCH(P$1,[1]Sheet1!$A$1:$G$1,0))</f>
        <v>Completed</v>
      </c>
      <c r="Q19" s="3" t="str">
        <f>INDEX([1]Sheet1!$A$1:$G$55,MATCH($N19,[1]Sheet1!$A$1:$A$55,0),MATCH(Q$1,[1]Sheet1!$A$1:$G$1,0))</f>
        <v>Major</v>
      </c>
      <c r="R19" s="3" t="str">
        <f>INDEX([2]Sheet1!H:H,MATCH($N19,[2]Sheet1!$A:$A,0))</f>
        <v>Broken</v>
      </c>
      <c r="S19" s="3">
        <f>INDEX([2]Sheet1!I:I,MATCH($N19,[2]Sheet1!$A:$A,0))</f>
        <v>3</v>
      </c>
    </row>
    <row r="20" spans="1:19">
      <c r="A20" s="5">
        <v>19</v>
      </c>
      <c r="B20" s="12" t="s">
        <v>228</v>
      </c>
      <c r="C20" s="9" t="s">
        <v>35</v>
      </c>
      <c r="D20" s="12" t="s">
        <v>36</v>
      </c>
      <c r="E20" s="9" t="s">
        <v>3</v>
      </c>
      <c r="F20" s="21">
        <v>41834</v>
      </c>
      <c r="G20" s="9" t="s">
        <v>78</v>
      </c>
      <c r="H20" s="12" t="s">
        <v>223</v>
      </c>
      <c r="I20" s="20" t="s">
        <v>91</v>
      </c>
      <c r="J20" s="3" t="s">
        <v>104</v>
      </c>
      <c r="K20" s="3" t="s">
        <v>106</v>
      </c>
      <c r="L20" s="3"/>
      <c r="M20" s="29">
        <f>INDEX(Sheet2!B:B,MATCH(Sheet1!N20,Sheet2!A:A,0))</f>
        <v>974.14</v>
      </c>
      <c r="N20" s="5" t="s">
        <v>187</v>
      </c>
      <c r="O20" s="3"/>
      <c r="P20" s="3" t="str">
        <f>INDEX([1]Sheet1!$A$1:$G$55,MATCH($N20,[1]Sheet1!$A$1:$A$55,0),MATCH(P$1,[1]Sheet1!$A$1:$G$1,0))</f>
        <v>Inspection</v>
      </c>
      <c r="Q20" s="3" t="str">
        <f>INDEX([1]Sheet1!$A$1:$G$55,MATCH($N20,[1]Sheet1!$A$1:$A$55,0),MATCH(Q$1,[1]Sheet1!$A$1:$G$1,0))</f>
        <v>Major</v>
      </c>
      <c r="R20" s="3" t="str">
        <f>INDEX([2]Sheet1!H:H,MATCH($N20,[2]Sheet1!$A:$A,0))</f>
        <v>Pending</v>
      </c>
      <c r="S20" s="3">
        <f>INDEX([2]Sheet1!I:I,MATCH($N20,[2]Sheet1!$A:$A,0))</f>
        <v>2</v>
      </c>
    </row>
    <row r="21" spans="1:19">
      <c r="A21" s="5">
        <v>20</v>
      </c>
      <c r="B21" s="3" t="s">
        <v>139</v>
      </c>
      <c r="C21" s="9" t="s">
        <v>37</v>
      </c>
      <c r="D21" s="12" t="s">
        <v>38</v>
      </c>
      <c r="E21" s="9" t="s">
        <v>3</v>
      </c>
      <c r="F21" s="21">
        <v>43805</v>
      </c>
      <c r="G21" s="9" t="s">
        <v>79</v>
      </c>
      <c r="H21" s="12" t="s">
        <v>223</v>
      </c>
      <c r="I21" s="4" t="s">
        <v>91</v>
      </c>
      <c r="J21" s="9" t="s">
        <v>101</v>
      </c>
      <c r="K21" s="3"/>
      <c r="L21" s="3"/>
      <c r="M21" s="29">
        <f>INDEX(Sheet2!B:B,MATCH(Sheet1!N21,Sheet2!A:A,0))</f>
        <v>2285.3599999999992</v>
      </c>
      <c r="N21" s="5" t="s">
        <v>188</v>
      </c>
      <c r="O21" s="3" t="str">
        <f>INDEX([1]Sheet1!$A$1:$G$55,MATCH($N21,[1]Sheet1!$A$1:$A$55,0),MATCH(O$1,[1]Sheet1!$A$1:$G$1,0))</f>
        <v>Decline</v>
      </c>
      <c r="P21" s="3" t="str">
        <f>INDEX([1]Sheet1!$A$1:$G$55,MATCH($N21,[1]Sheet1!$A$1:$A$55,0),MATCH(P$1,[1]Sheet1!$A$1:$G$1,0))</f>
        <v>Completed</v>
      </c>
      <c r="Q21" s="3" t="str">
        <f>INDEX([1]Sheet1!$A$1:$G$55,MATCH($N21,[1]Sheet1!$A$1:$A$55,0),MATCH(Q$1,[1]Sheet1!$A$1:$G$1,0))</f>
        <v>Major</v>
      </c>
      <c r="R21" s="3" t="str">
        <f>INDEX([2]Sheet1!H:H,MATCH($N21,[2]Sheet1!$A:$A,0))</f>
        <v>Broken</v>
      </c>
      <c r="S21" s="3">
        <f>INDEX([2]Sheet1!I:I,MATCH($N21,[2]Sheet1!$A:$A,0))</f>
        <v>3</v>
      </c>
    </row>
    <row r="22" spans="1:19">
      <c r="A22" s="5">
        <v>21</v>
      </c>
      <c r="B22" s="12" t="s">
        <v>228</v>
      </c>
      <c r="C22" s="9" t="s">
        <v>39</v>
      </c>
      <c r="D22" s="12" t="s">
        <v>40</v>
      </c>
      <c r="E22" s="9" t="s">
        <v>3</v>
      </c>
      <c r="F22" s="21">
        <v>43466</v>
      </c>
      <c r="G22" s="9" t="s">
        <v>64</v>
      </c>
      <c r="H22" s="12" t="s">
        <v>223</v>
      </c>
      <c r="I22" s="9" t="s">
        <v>65</v>
      </c>
      <c r="J22" s="9" t="s">
        <v>100</v>
      </c>
      <c r="K22" s="3"/>
      <c r="L22" s="3"/>
      <c r="M22" s="29">
        <f>INDEX(Sheet2!B:B,MATCH(Sheet1!N22,Sheet2!A:A,0))</f>
        <v>5749.4400000000005</v>
      </c>
      <c r="N22" s="5" t="s">
        <v>189</v>
      </c>
      <c r="O22" s="3" t="str">
        <f>INDEX([1]Sheet1!$A$1:$G$55,MATCH($N22,[1]Sheet1!$A$1:$A$55,0),MATCH(O$1,[1]Sheet1!$A$1:$G$1,0))</f>
        <v>Decline</v>
      </c>
      <c r="P22" s="3" t="str">
        <f>INDEX([1]Sheet1!$A$1:$G$55,MATCH($N22,[1]Sheet1!$A$1:$A$55,0),MATCH(P$1,[1]Sheet1!$A$1:$G$1,0))</f>
        <v>Completed</v>
      </c>
      <c r="Q22" s="3" t="str">
        <f>INDEX([1]Sheet1!$A$1:$G$55,MATCH($N22,[1]Sheet1!$A$1:$A$55,0),MATCH(Q$1,[1]Sheet1!$A$1:$G$1,0))</f>
        <v>Major</v>
      </c>
      <c r="R22" s="3" t="str">
        <f>INDEX([2]Sheet1!H:H,MATCH($N22,[2]Sheet1!$A:$A,0))</f>
        <v>Broken</v>
      </c>
      <c r="S22" s="3">
        <f>INDEX([2]Sheet1!I:I,MATCH($N22,[2]Sheet1!$A:$A,0))</f>
        <v>3</v>
      </c>
    </row>
    <row r="23" spans="1:19">
      <c r="A23" s="5">
        <v>22</v>
      </c>
      <c r="B23" s="3" t="s">
        <v>139</v>
      </c>
      <c r="C23" s="9" t="s">
        <v>42</v>
      </c>
      <c r="D23" s="12" t="s">
        <v>43</v>
      </c>
      <c r="E23" s="9" t="s">
        <v>3</v>
      </c>
      <c r="F23" s="21">
        <v>43539</v>
      </c>
      <c r="G23" s="9" t="s">
        <v>80</v>
      </c>
      <c r="H23" s="12" t="s">
        <v>223</v>
      </c>
      <c r="I23" s="4" t="s">
        <v>91</v>
      </c>
      <c r="J23" s="9" t="s">
        <v>101</v>
      </c>
      <c r="K23" s="3"/>
      <c r="L23" s="3"/>
      <c r="M23" s="29">
        <f>INDEX(Sheet2!B:B,MATCH(Sheet1!N23,Sheet2!A:A,0))</f>
        <v>1954.64</v>
      </c>
      <c r="N23" s="5" t="s">
        <v>190</v>
      </c>
      <c r="O23" s="3" t="str">
        <f>INDEX([1]Sheet1!$A$1:$G$55,MATCH($N23,[1]Sheet1!$A$1:$A$55,0),MATCH(O$1,[1]Sheet1!$A$1:$G$1,0))</f>
        <v>Cancel</v>
      </c>
      <c r="P23" s="3" t="str">
        <f>INDEX([1]Sheet1!$A$1:$G$55,MATCH($N23,[1]Sheet1!$A$1:$A$55,0),MATCH(P$1,[1]Sheet1!$A$1:$G$1,0))</f>
        <v>Completed</v>
      </c>
      <c r="Q23" s="3" t="str">
        <f>INDEX([1]Sheet1!$A$1:$G$55,MATCH($N23,[1]Sheet1!$A$1:$A$55,0),MATCH(Q$1,[1]Sheet1!$A$1:$G$1,0))</f>
        <v>Major</v>
      </c>
      <c r="R23" s="3" t="str">
        <f>INDEX([2]Sheet1!H:H,MATCH($N23,[2]Sheet1!$A:$A,0))</f>
        <v>Broken</v>
      </c>
      <c r="S23" s="3">
        <f>INDEX([2]Sheet1!I:I,MATCH($N23,[2]Sheet1!$A:$A,0))</f>
        <v>3</v>
      </c>
    </row>
    <row r="24" spans="1:19">
      <c r="A24" s="5">
        <v>23</v>
      </c>
      <c r="B24" s="3" t="s">
        <v>139</v>
      </c>
      <c r="C24" s="9" t="s">
        <v>11</v>
      </c>
      <c r="D24" s="12" t="s">
        <v>44</v>
      </c>
      <c r="E24" s="9" t="s">
        <v>3</v>
      </c>
      <c r="F24" s="21">
        <v>41043</v>
      </c>
      <c r="G24" s="9" t="s">
        <v>81</v>
      </c>
      <c r="H24" s="12" t="s">
        <v>223</v>
      </c>
      <c r="I24" s="4" t="s">
        <v>91</v>
      </c>
      <c r="J24" s="9" t="s">
        <v>101</v>
      </c>
      <c r="K24" s="3"/>
      <c r="L24" s="9" t="s">
        <v>132</v>
      </c>
      <c r="M24" s="29">
        <f>INDEX(Sheet2!B:B,MATCH(Sheet1!N24,Sheet2!A:A,0))</f>
        <v>1826.3799999999999</v>
      </c>
      <c r="N24" s="5" t="str">
        <f>INDEX([1]Sheet1!$A:$A,MATCH(D24,[1]Sheet1!$D:$D,0))</f>
        <v>FMSV2023050081</v>
      </c>
      <c r="O24" s="3"/>
      <c r="P24" s="3" t="str">
        <f>INDEX([1]Sheet1!$A$1:$G$55,MATCH($N24,[1]Sheet1!$A$1:$A$55,0),MATCH(P$1,[1]Sheet1!$A$1:$G$1,0))</f>
        <v>Inspection</v>
      </c>
      <c r="Q24" s="3" t="str">
        <f>INDEX([1]Sheet1!$A$1:$G$55,MATCH($N24,[1]Sheet1!$A$1:$A$55,0),MATCH(Q$1,[1]Sheet1!$A$1:$G$1,0))</f>
        <v>Other</v>
      </c>
      <c r="R24" s="3"/>
      <c r="S24" s="3"/>
    </row>
    <row r="25" spans="1:19">
      <c r="A25" s="5">
        <v>24</v>
      </c>
      <c r="B25" s="3" t="s">
        <v>139</v>
      </c>
      <c r="C25" s="9" t="s">
        <v>45</v>
      </c>
      <c r="D25" s="12" t="s">
        <v>46</v>
      </c>
      <c r="E25" s="9" t="s">
        <v>3</v>
      </c>
      <c r="F25" s="21">
        <v>41017</v>
      </c>
      <c r="G25" s="9" t="s">
        <v>82</v>
      </c>
      <c r="H25" s="12" t="s">
        <v>223</v>
      </c>
      <c r="I25" s="9" t="s">
        <v>65</v>
      </c>
      <c r="J25" s="9" t="s">
        <v>102</v>
      </c>
      <c r="K25" s="3"/>
      <c r="L25" s="3"/>
      <c r="M25" s="29">
        <f>INDEX(Sheet2!B:B,MATCH(Sheet1!N25,Sheet2!A:A,0))</f>
        <v>5899.9599999999991</v>
      </c>
      <c r="N25" s="5" t="s">
        <v>191</v>
      </c>
      <c r="O25" s="3" t="str">
        <f>INDEX([1]Sheet1!$A$1:$G$55,MATCH($N25,[1]Sheet1!$A$1:$A$55,0),MATCH(O$1,[1]Sheet1!$A$1:$G$1,0))</f>
        <v>Transfer</v>
      </c>
      <c r="P25" s="3" t="str">
        <f>INDEX([1]Sheet1!$A$1:$G$55,MATCH($N25,[1]Sheet1!$A$1:$A$55,0),MATCH(P$1,[1]Sheet1!$A$1:$G$1,0))</f>
        <v>Completed</v>
      </c>
      <c r="Q25" s="3" t="str">
        <f>INDEX([1]Sheet1!$A$1:$G$55,MATCH($N25,[1]Sheet1!$A$1:$A$55,0),MATCH(Q$1,[1]Sheet1!$A$1:$G$1,0))</f>
        <v>Major</v>
      </c>
      <c r="R25" s="3" t="str">
        <f>INDEX([2]Sheet1!H:H,MATCH($N25,[2]Sheet1!$A:$A,0))</f>
        <v>Disposed</v>
      </c>
      <c r="S25" s="3">
        <f>INDEX([2]Sheet1!I:I,MATCH($N25,[2]Sheet1!$A:$A,0))</f>
        <v>4</v>
      </c>
    </row>
    <row r="26" spans="1:19">
      <c r="A26" s="5">
        <v>25</v>
      </c>
      <c r="B26" s="3" t="s">
        <v>139</v>
      </c>
      <c r="C26" s="14" t="s">
        <v>47</v>
      </c>
      <c r="D26" s="12" t="s">
        <v>48</v>
      </c>
      <c r="E26" s="9" t="s">
        <v>3</v>
      </c>
      <c r="F26" s="21">
        <v>43717</v>
      </c>
      <c r="G26" s="9" t="s">
        <v>82</v>
      </c>
      <c r="H26" s="12" t="s">
        <v>223</v>
      </c>
      <c r="I26" s="9" t="s">
        <v>65</v>
      </c>
      <c r="J26" s="9" t="s">
        <v>102</v>
      </c>
      <c r="K26" s="3"/>
      <c r="L26" s="3"/>
      <c r="M26" s="29">
        <f>INDEX(Sheet2!B:B,MATCH(Sheet1!N26,Sheet2!A:A,0))</f>
        <v>4411.72</v>
      </c>
      <c r="N26" s="5" t="s">
        <v>192</v>
      </c>
      <c r="O26" s="3" t="str">
        <f>INDEX([1]Sheet1!$A$1:$G$55,MATCH($N26,[1]Sheet1!$A$1:$A$55,0),MATCH(O$1,[1]Sheet1!$A$1:$G$1,0))</f>
        <v>Decline</v>
      </c>
      <c r="P26" s="3" t="str">
        <f>INDEX([1]Sheet1!$A$1:$G$55,MATCH($N26,[1]Sheet1!$A$1:$A$55,0),MATCH(P$1,[1]Sheet1!$A$1:$G$1,0))</f>
        <v>Completed</v>
      </c>
      <c r="Q26" s="3" t="str">
        <f>INDEX([1]Sheet1!$A$1:$G$55,MATCH($N26,[1]Sheet1!$A$1:$A$55,0),MATCH(Q$1,[1]Sheet1!$A$1:$G$1,0))</f>
        <v>Major</v>
      </c>
      <c r="R26" s="3" t="str">
        <f>INDEX([2]Sheet1!H:H,MATCH($N26,[2]Sheet1!$A:$A,0))</f>
        <v>Broken</v>
      </c>
      <c r="S26" s="3">
        <f>INDEX([2]Sheet1!I:I,MATCH($N26,[2]Sheet1!$A:$A,0))</f>
        <v>3</v>
      </c>
    </row>
    <row r="27" spans="1:19">
      <c r="A27" s="5">
        <v>26</v>
      </c>
      <c r="B27" s="3" t="s">
        <v>139</v>
      </c>
      <c r="C27" s="9" t="s">
        <v>49</v>
      </c>
      <c r="D27" s="12" t="s">
        <v>50</v>
      </c>
      <c r="E27" s="9" t="s">
        <v>3</v>
      </c>
      <c r="F27" s="21">
        <v>43210</v>
      </c>
      <c r="G27" s="9" t="s">
        <v>78</v>
      </c>
      <c r="H27" s="12" t="s">
        <v>223</v>
      </c>
      <c r="I27" s="20" t="s">
        <v>91</v>
      </c>
      <c r="J27" s="3" t="s">
        <v>104</v>
      </c>
      <c r="K27" s="3" t="s">
        <v>106</v>
      </c>
      <c r="L27" s="3"/>
      <c r="M27" s="29">
        <f>INDEX(Sheet2!B:B,MATCH(Sheet1!N27,Sheet2!A:A,0))</f>
        <v>1286.8399999999999</v>
      </c>
      <c r="N27" s="5" t="s">
        <v>193</v>
      </c>
      <c r="O27" s="3"/>
      <c r="P27" s="3" t="str">
        <f>INDEX([1]Sheet1!$A$1:$G$55,MATCH($N27,[1]Sheet1!$A$1:$A$55,0),MATCH(P$1,[1]Sheet1!$A$1:$G$1,0))</f>
        <v>Inspection</v>
      </c>
      <c r="Q27" s="3" t="str">
        <f>INDEX([1]Sheet1!$A$1:$G$55,MATCH($N27,[1]Sheet1!$A$1:$A$55,0),MATCH(Q$1,[1]Sheet1!$A$1:$G$1,0))</f>
        <v>Major</v>
      </c>
      <c r="R27" s="3" t="str">
        <f>INDEX([2]Sheet1!H:H,MATCH($N27,[2]Sheet1!$A:$A,0))</f>
        <v>Pending</v>
      </c>
      <c r="S27" s="3">
        <f>INDEX([2]Sheet1!I:I,MATCH($N27,[2]Sheet1!$A:$A,0))</f>
        <v>2</v>
      </c>
    </row>
    <row r="28" spans="1:19">
      <c r="A28" s="5">
        <v>27</v>
      </c>
      <c r="B28" s="3" t="s">
        <v>139</v>
      </c>
      <c r="C28" s="9" t="s">
        <v>51</v>
      </c>
      <c r="D28" s="12" t="s">
        <v>52</v>
      </c>
      <c r="E28" s="9" t="s">
        <v>3</v>
      </c>
      <c r="F28" s="21">
        <v>43210</v>
      </c>
      <c r="G28" s="9" t="s">
        <v>83</v>
      </c>
      <c r="H28" s="12" t="s">
        <v>223</v>
      </c>
      <c r="I28" s="26" t="s">
        <v>91</v>
      </c>
      <c r="J28" s="9" t="s">
        <v>101</v>
      </c>
      <c r="K28" s="3" t="s">
        <v>108</v>
      </c>
      <c r="L28" s="3"/>
      <c r="M28" s="29">
        <f>INDEX(Sheet2!B:B,MATCH(Sheet1!N28,Sheet2!A:A,0))</f>
        <v>674.16</v>
      </c>
      <c r="N28" s="5" t="s">
        <v>194</v>
      </c>
      <c r="O28" s="3"/>
      <c r="P28" s="3" t="str">
        <f>INDEX([1]Sheet1!$A$1:$G$55,MATCH($N28,[1]Sheet1!$A$1:$A$55,0),MATCH(P$1,[1]Sheet1!$A$1:$G$1,0))</f>
        <v>Inspection</v>
      </c>
      <c r="Q28" s="3" t="str">
        <f>INDEX([1]Sheet1!$A$1:$G$55,MATCH($N28,[1]Sheet1!$A$1:$A$55,0),MATCH(Q$1,[1]Sheet1!$A$1:$G$1,0))</f>
        <v>Major</v>
      </c>
      <c r="R28" s="3" t="str">
        <f>INDEX([2]Sheet1!H:H,MATCH($N28,[2]Sheet1!$A:$A,0))</f>
        <v>Pending</v>
      </c>
      <c r="S28" s="3">
        <f>INDEX([2]Sheet1!I:I,MATCH($N28,[2]Sheet1!$A:$A,0))</f>
        <v>2</v>
      </c>
    </row>
    <row r="29" spans="1:19">
      <c r="A29" s="5">
        <v>28</v>
      </c>
      <c r="B29" s="12" t="s">
        <v>228</v>
      </c>
      <c r="C29" s="1" t="s">
        <v>11</v>
      </c>
      <c r="D29" s="12" t="s">
        <v>53</v>
      </c>
      <c r="E29" s="9" t="s">
        <v>3</v>
      </c>
      <c r="F29" s="21">
        <v>41849</v>
      </c>
      <c r="G29" s="9" t="s">
        <v>69</v>
      </c>
      <c r="H29" s="12" t="s">
        <v>223</v>
      </c>
      <c r="I29" s="15" t="s">
        <v>91</v>
      </c>
      <c r="J29" s="9" t="s">
        <v>99</v>
      </c>
      <c r="K29" s="3"/>
      <c r="L29" s="9" t="s">
        <v>132</v>
      </c>
      <c r="M29" s="29">
        <f>INDEX(Sheet2!B:B,MATCH(Sheet1!N29,Sheet2!A:A,0))</f>
        <v>591.48</v>
      </c>
      <c r="N29" s="5" t="str">
        <f>INDEX([1]Sheet1!$A:$A,MATCH(D29,[1]Sheet1!$D:$D,0))</f>
        <v>FMSV2023080081</v>
      </c>
      <c r="O29" s="3"/>
      <c r="P29" s="3" t="str">
        <f>INDEX([1]Sheet1!$A$1:$G$55,MATCH($N29,[1]Sheet1!$A$1:$A$55,0),MATCH(P$1,[1]Sheet1!$A$1:$G$1,0))</f>
        <v>Inspection</v>
      </c>
      <c r="Q29" s="3" t="str">
        <f>INDEX([1]Sheet1!$A$1:$G$55,MATCH($N29,[1]Sheet1!$A$1:$A$55,0),MATCH(Q$1,[1]Sheet1!$A$1:$G$1,0))</f>
        <v>Other</v>
      </c>
      <c r="R29" s="3"/>
      <c r="S29" s="3"/>
    </row>
    <row r="30" spans="1:19">
      <c r="A30" s="5">
        <v>29</v>
      </c>
      <c r="B30" s="12" t="s">
        <v>228</v>
      </c>
      <c r="C30" s="14" t="s">
        <v>54</v>
      </c>
      <c r="D30" s="12" t="s">
        <v>55</v>
      </c>
      <c r="E30" s="9" t="s">
        <v>3</v>
      </c>
      <c r="F30" s="21">
        <v>41923</v>
      </c>
      <c r="G30" s="9" t="s">
        <v>84</v>
      </c>
      <c r="H30" s="12" t="s">
        <v>223</v>
      </c>
      <c r="I30" s="15" t="s">
        <v>91</v>
      </c>
      <c r="J30" s="9" t="s">
        <v>99</v>
      </c>
      <c r="K30" s="3"/>
      <c r="L30" s="9" t="s">
        <v>132</v>
      </c>
      <c r="M30" s="29">
        <f>INDEX(Sheet2!B:B,MATCH(Sheet1!N30,Sheet2!A:A,0))</f>
        <v>5447.3399999999992</v>
      </c>
      <c r="N30" s="5" t="str">
        <f>INDEX([1]Sheet1!$A:$A,MATCH(D30,[1]Sheet1!$D:$D,0))</f>
        <v>FMSV2022020014</v>
      </c>
      <c r="O30" s="3" t="str">
        <f>INDEX([1]Sheet1!$A$1:$G$55,MATCH($N30,[1]Sheet1!$A$1:$A$55,0),MATCH(O$1,[1]Sheet1!$A$1:$G$1,0))</f>
        <v>Cancel</v>
      </c>
      <c r="P30" s="3" t="str">
        <f>INDEX([1]Sheet1!$A$1:$G$55,MATCH($N30,[1]Sheet1!$A$1:$A$55,0),MATCH(P$1,[1]Sheet1!$A$1:$G$1,0))</f>
        <v>Completed</v>
      </c>
      <c r="Q30" s="3" t="str">
        <f>INDEX([1]Sheet1!$A$1:$G$55,MATCH($N30,[1]Sheet1!$A$1:$A$55,0),MATCH(Q$1,[1]Sheet1!$A$1:$G$1,0))</f>
        <v>Other</v>
      </c>
      <c r="R30" s="3"/>
      <c r="S30" s="3"/>
    </row>
    <row r="31" spans="1:19">
      <c r="A31" s="5">
        <v>30</v>
      </c>
      <c r="B31" s="12" t="s">
        <v>228</v>
      </c>
      <c r="C31" s="14" t="s">
        <v>54</v>
      </c>
      <c r="D31" s="12" t="s">
        <v>56</v>
      </c>
      <c r="E31" s="9" t="s">
        <v>3</v>
      </c>
      <c r="F31" s="21">
        <v>41923</v>
      </c>
      <c r="G31" s="9" t="s">
        <v>84</v>
      </c>
      <c r="H31" s="12" t="s">
        <v>223</v>
      </c>
      <c r="I31" s="15" t="s">
        <v>91</v>
      </c>
      <c r="J31" s="9" t="s">
        <v>99</v>
      </c>
      <c r="K31" s="3"/>
      <c r="L31" s="9" t="s">
        <v>132</v>
      </c>
      <c r="M31" s="29">
        <f>INDEX(Sheet2!B:B,MATCH(Sheet1!N31,Sheet2!A:A,0))</f>
        <v>5447.3399999999992</v>
      </c>
      <c r="N31" s="5" t="str">
        <f>INDEX([1]Sheet1!$A:$A,MATCH(D31,[1]Sheet1!$D:$D,0))</f>
        <v>FMSV2023010004</v>
      </c>
      <c r="O31" s="3" t="str">
        <f>INDEX([1]Sheet1!$A$1:$G$55,MATCH($N31,[1]Sheet1!$A$1:$A$55,0),MATCH(O$1,[1]Sheet1!$A$1:$G$1,0))</f>
        <v>Decline</v>
      </c>
      <c r="P31" s="3" t="str">
        <f>INDEX([1]Sheet1!$A$1:$G$55,MATCH($N31,[1]Sheet1!$A$1:$A$55,0),MATCH(P$1,[1]Sheet1!$A$1:$G$1,0))</f>
        <v>Completed</v>
      </c>
      <c r="Q31" s="3" t="str">
        <f>INDEX([1]Sheet1!$A$1:$G$55,MATCH($N31,[1]Sheet1!$A$1:$A$55,0),MATCH(Q$1,[1]Sheet1!$A$1:$G$1,0))</f>
        <v>Other</v>
      </c>
      <c r="R31" s="3"/>
      <c r="S31" s="3"/>
    </row>
    <row r="32" spans="1:19">
      <c r="A32" s="5">
        <v>31</v>
      </c>
      <c r="B32" s="12" t="s">
        <v>228</v>
      </c>
      <c r="C32" s="14" t="s">
        <v>49</v>
      </c>
      <c r="D32" s="12" t="s">
        <v>89</v>
      </c>
      <c r="E32" s="9" t="s">
        <v>3</v>
      </c>
      <c r="F32" s="21">
        <v>43231</v>
      </c>
      <c r="G32" s="9" t="s">
        <v>90</v>
      </c>
      <c r="H32" s="12" t="s">
        <v>223</v>
      </c>
      <c r="I32" s="20" t="s">
        <v>91</v>
      </c>
      <c r="J32" s="3" t="s">
        <v>104</v>
      </c>
      <c r="K32" s="3" t="s">
        <v>106</v>
      </c>
      <c r="L32" s="9" t="s">
        <v>132</v>
      </c>
      <c r="M32" s="29">
        <f>INDEX(Sheet2!B:B,MATCH(Sheet1!N32,Sheet2!A:A,0))</f>
        <v>2683.9199999999996</v>
      </c>
      <c r="N32" s="5" t="str">
        <f>INDEX([1]Sheet1!$A:$A,MATCH(D32,[1]Sheet1!$D:$D,0))</f>
        <v>FMSV2023020022</v>
      </c>
      <c r="O32" s="3"/>
      <c r="P32" s="3" t="str">
        <f>INDEX([1]Sheet1!$A$1:$G$55,MATCH($N32,[1]Sheet1!$A$1:$A$55,0),MATCH(P$1,[1]Sheet1!$A$1:$G$1,0))</f>
        <v>Inspection</v>
      </c>
      <c r="Q32" s="3" t="str">
        <f>INDEX([1]Sheet1!$A$1:$G$55,MATCH($N32,[1]Sheet1!$A$1:$A$55,0),MATCH(Q$1,[1]Sheet1!$A$1:$G$1,0))</f>
        <v>Major</v>
      </c>
      <c r="R32" s="3"/>
      <c r="S32" s="3"/>
    </row>
    <row r="33" spans="1:19">
      <c r="A33" s="5">
        <v>32</v>
      </c>
      <c r="B33" s="3" t="s">
        <v>139</v>
      </c>
      <c r="C33" s="9" t="s">
        <v>19</v>
      </c>
      <c r="D33" s="12" t="s">
        <v>57</v>
      </c>
      <c r="E33" s="9" t="s">
        <v>3</v>
      </c>
      <c r="F33" s="21">
        <v>42193</v>
      </c>
      <c r="G33" s="9" t="s">
        <v>85</v>
      </c>
      <c r="H33" s="12" t="s">
        <v>223</v>
      </c>
      <c r="I33" s="4" t="s">
        <v>91</v>
      </c>
      <c r="J33" s="9" t="s">
        <v>101</v>
      </c>
      <c r="K33" s="3"/>
      <c r="L33" s="3"/>
      <c r="M33" s="29">
        <f>INDEX(Sheet2!B:B,MATCH(Sheet1!N33,Sheet2!A:A,0))</f>
        <v>986.86</v>
      </c>
      <c r="N33" s="5" t="s">
        <v>195</v>
      </c>
      <c r="O33" s="3"/>
      <c r="P33" s="3" t="str">
        <f>INDEX([1]Sheet1!$A$1:$G$55,MATCH($N33,[1]Sheet1!$A$1:$A$55,0),MATCH(P$1,[1]Sheet1!$A$1:$G$1,0))</f>
        <v>Inspection</v>
      </c>
      <c r="Q33" s="3" t="str">
        <f>INDEX([1]Sheet1!$A$1:$G$55,MATCH($N33,[1]Sheet1!$A$1:$A$55,0),MATCH(Q$1,[1]Sheet1!$A$1:$G$1,0))</f>
        <v>Major</v>
      </c>
      <c r="R33" s="3" t="str">
        <f>INDEX([2]Sheet1!H:H,MATCH($N33,[2]Sheet1!$A:$A,0))</f>
        <v>Pending</v>
      </c>
      <c r="S33" s="3">
        <f>INDEX([2]Sheet1!I:I,MATCH($N33,[2]Sheet1!$A:$A,0))</f>
        <v>2</v>
      </c>
    </row>
    <row r="34" spans="1:19">
      <c r="A34" s="5">
        <v>33</v>
      </c>
      <c r="B34" s="3" t="s">
        <v>139</v>
      </c>
      <c r="C34" s="18" t="s">
        <v>19</v>
      </c>
      <c r="D34" s="17" t="s">
        <v>58</v>
      </c>
      <c r="E34" s="18" t="s">
        <v>3</v>
      </c>
      <c r="F34" s="25">
        <v>42364</v>
      </c>
      <c r="G34" s="18" t="s">
        <v>86</v>
      </c>
      <c r="H34" s="12" t="s">
        <v>223</v>
      </c>
      <c r="I34" s="26" t="s">
        <v>91</v>
      </c>
      <c r="J34" s="9" t="s">
        <v>101</v>
      </c>
      <c r="K34" s="3" t="s">
        <v>112</v>
      </c>
      <c r="L34" s="3"/>
      <c r="M34" s="29">
        <f>INDEX(Sheet2!B:B,MATCH(Sheet1!N34,Sheet2!A:A,0))</f>
        <v>177.01999999999998</v>
      </c>
      <c r="N34" s="5" t="s">
        <v>196</v>
      </c>
      <c r="O34" s="3"/>
      <c r="P34" s="3" t="str">
        <f>INDEX([1]Sheet1!$A$1:$G$55,MATCH($N34,[1]Sheet1!$A$1:$A$55,0),MATCH(P$1,[1]Sheet1!$A$1:$G$1,0))</f>
        <v>Inspection</v>
      </c>
      <c r="Q34" s="3" t="str">
        <f>INDEX([1]Sheet1!$A$1:$G$55,MATCH($N34,[1]Sheet1!$A$1:$A$55,0),MATCH(Q$1,[1]Sheet1!$A$1:$G$1,0))</f>
        <v>Major</v>
      </c>
      <c r="R34" s="3" t="str">
        <f>INDEX([2]Sheet1!H:H,MATCH($N34,[2]Sheet1!$A:$A,0))</f>
        <v>Pending</v>
      </c>
      <c r="S34" s="3">
        <f>INDEX([2]Sheet1!I:I,MATCH($N34,[2]Sheet1!$A:$A,0))</f>
        <v>2</v>
      </c>
    </row>
    <row r="35" spans="1:19">
      <c r="A35" s="5">
        <v>34</v>
      </c>
      <c r="B35" s="3" t="s">
        <v>139</v>
      </c>
      <c r="C35" s="9" t="s">
        <v>19</v>
      </c>
      <c r="D35" s="12" t="s">
        <v>59</v>
      </c>
      <c r="E35" s="9" t="s">
        <v>3</v>
      </c>
      <c r="F35" s="21">
        <v>41924</v>
      </c>
      <c r="G35" s="9" t="s">
        <v>76</v>
      </c>
      <c r="H35" s="12" t="s">
        <v>223</v>
      </c>
      <c r="I35" s="4" t="s">
        <v>91</v>
      </c>
      <c r="J35" s="9" t="s">
        <v>101</v>
      </c>
      <c r="K35" s="3"/>
      <c r="L35" s="3"/>
      <c r="M35" s="29">
        <f>INDEX(Sheet2!B:B,MATCH(Sheet1!N35,Sheet2!A:A,0))</f>
        <v>1237.02</v>
      </c>
      <c r="N35" s="5" t="s">
        <v>197</v>
      </c>
      <c r="O35" s="3"/>
      <c r="P35" s="3" t="str">
        <f>INDEX([1]Sheet1!$A$1:$G$55,MATCH($N35,[1]Sheet1!$A$1:$A$55,0),MATCH(P$1,[1]Sheet1!$A$1:$G$1,0))</f>
        <v>Inspection</v>
      </c>
      <c r="Q35" s="3" t="str">
        <f>INDEX([1]Sheet1!$A$1:$G$55,MATCH($N35,[1]Sheet1!$A$1:$A$55,0),MATCH(Q$1,[1]Sheet1!$A$1:$G$1,0))</f>
        <v>Major</v>
      </c>
      <c r="R35" s="3" t="str">
        <f>INDEX([2]Sheet1!H:H,MATCH($N35,[2]Sheet1!$A:$A,0))</f>
        <v>Pending</v>
      </c>
      <c r="S35" s="3">
        <f>INDEX([2]Sheet1!I:I,MATCH($N35,[2]Sheet1!$A:$A,0))</f>
        <v>2</v>
      </c>
    </row>
    <row r="36" spans="1:19">
      <c r="A36" s="5">
        <v>35</v>
      </c>
      <c r="B36" s="3" t="s">
        <v>139</v>
      </c>
      <c r="C36" s="9" t="s">
        <v>15</v>
      </c>
      <c r="D36" s="12" t="s">
        <v>60</v>
      </c>
      <c r="E36" s="9" t="s">
        <v>3</v>
      </c>
      <c r="F36" s="21">
        <v>42061</v>
      </c>
      <c r="G36" s="9" t="s">
        <v>87</v>
      </c>
      <c r="H36" s="12" t="s">
        <v>223</v>
      </c>
      <c r="I36" s="4" t="s">
        <v>91</v>
      </c>
      <c r="J36" s="9" t="s">
        <v>101</v>
      </c>
      <c r="K36" s="3"/>
      <c r="L36" s="3"/>
      <c r="M36" s="29">
        <f>INDEX(Sheet2!B:B,MATCH(Sheet1!N36,Sheet2!A:A,0))</f>
        <v>1170.2399999999998</v>
      </c>
      <c r="N36" s="5" t="s">
        <v>198</v>
      </c>
      <c r="O36" s="3"/>
      <c r="P36" s="3" t="str">
        <f>INDEX([1]Sheet1!$A$1:$G$55,MATCH($N36,[1]Sheet1!$A$1:$A$55,0),MATCH(P$1,[1]Sheet1!$A$1:$G$1,0))</f>
        <v>Inspection</v>
      </c>
      <c r="Q36" s="3" t="str">
        <f>INDEX([1]Sheet1!$A$1:$G$55,MATCH($N36,[1]Sheet1!$A$1:$A$55,0),MATCH(Q$1,[1]Sheet1!$A$1:$G$1,0))</f>
        <v>Major</v>
      </c>
      <c r="R36" s="3" t="str">
        <f>INDEX([2]Sheet1!H:H,MATCH($N36,[2]Sheet1!$A:$A,0))</f>
        <v>Pending</v>
      </c>
      <c r="S36" s="3">
        <f>INDEX([2]Sheet1!I:I,MATCH($N36,[2]Sheet1!$A:$A,0))</f>
        <v>2</v>
      </c>
    </row>
    <row r="37" spans="1:19">
      <c r="A37" s="5">
        <v>36</v>
      </c>
      <c r="B37" s="3" t="s">
        <v>139</v>
      </c>
      <c r="C37" s="14" t="s">
        <v>15</v>
      </c>
      <c r="D37" s="12" t="s">
        <v>61</v>
      </c>
      <c r="E37" s="9" t="s">
        <v>3</v>
      </c>
      <c r="F37" s="21">
        <v>42424</v>
      </c>
      <c r="G37" s="9" t="s">
        <v>88</v>
      </c>
      <c r="H37" s="12" t="s">
        <v>223</v>
      </c>
      <c r="I37" s="20" t="s">
        <v>91</v>
      </c>
      <c r="J37" s="3" t="s">
        <v>104</v>
      </c>
      <c r="K37" s="3" t="s">
        <v>107</v>
      </c>
      <c r="L37" s="3"/>
      <c r="M37" s="29">
        <f>INDEX(Sheet2!B:B,MATCH(Sheet1!N37,Sheet2!A:A,0))</f>
        <v>734.58</v>
      </c>
      <c r="N37" s="5" t="s">
        <v>199</v>
      </c>
      <c r="O37" s="3" t="str">
        <f>INDEX([1]Sheet1!$A$1:$G$55,MATCH($N37,[1]Sheet1!$A$1:$A$55,0),MATCH(O$1,[1]Sheet1!$A$1:$G$1,0))</f>
        <v>Decline</v>
      </c>
      <c r="P37" s="3" t="str">
        <f>INDEX([1]Sheet1!$A$1:$G$55,MATCH($N37,[1]Sheet1!$A$1:$A$55,0),MATCH(P$1,[1]Sheet1!$A$1:$G$1,0))</f>
        <v>Completed</v>
      </c>
      <c r="Q37" s="3" t="str">
        <f>INDEX([1]Sheet1!$A$1:$G$55,MATCH($N37,[1]Sheet1!$A$1:$A$55,0),MATCH(Q$1,[1]Sheet1!$A$1:$G$1,0))</f>
        <v>Major</v>
      </c>
      <c r="R37" s="3" t="str">
        <f>INDEX([2]Sheet1!H:H,MATCH($N37,[2]Sheet1!$A:$A,0))</f>
        <v>Broken</v>
      </c>
      <c r="S37" s="3">
        <f>INDEX([2]Sheet1!I:I,MATCH($N37,[2]Sheet1!$A:$A,0))</f>
        <v>3</v>
      </c>
    </row>
    <row r="38" spans="1:19">
      <c r="A38" s="5">
        <v>37</v>
      </c>
      <c r="B38" s="3" t="s">
        <v>139</v>
      </c>
      <c r="C38" s="9" t="s">
        <v>62</v>
      </c>
      <c r="D38" s="12" t="s">
        <v>63</v>
      </c>
      <c r="E38" s="9" t="s">
        <v>3</v>
      </c>
      <c r="F38" s="21">
        <v>41547</v>
      </c>
      <c r="G38" s="9" t="s">
        <v>71</v>
      </c>
      <c r="H38" s="12" t="s">
        <v>223</v>
      </c>
      <c r="I38" s="9" t="s">
        <v>65</v>
      </c>
      <c r="J38" s="9" t="s">
        <v>102</v>
      </c>
      <c r="K38" s="3"/>
      <c r="L38" s="9" t="s">
        <v>132</v>
      </c>
      <c r="M38" s="29">
        <f>INDEX(Sheet2!B:B,MATCH(Sheet1!N38,Sheet2!A:A,0))</f>
        <v>2441.1799999999994</v>
      </c>
      <c r="N38" s="5" t="str">
        <f>INDEX([1]Sheet1!$A:$A,MATCH(D38,[1]Sheet1!$D:$D,0))</f>
        <v>FMSV2019100050</v>
      </c>
      <c r="O38" s="3" t="str">
        <f>INDEX([1]Sheet1!$A$1:$G$55,MATCH($N38,[1]Sheet1!$A$1:$A$55,0),MATCH(O$1,[1]Sheet1!$A$1:$G$1,0))</f>
        <v>Decline</v>
      </c>
      <c r="P38" s="3" t="str">
        <f>INDEX([1]Sheet1!$A$1:$G$55,MATCH($N38,[1]Sheet1!$A$1:$A$55,0),MATCH(P$1,[1]Sheet1!$A$1:$G$1,0))</f>
        <v>Completed</v>
      </c>
      <c r="Q38" s="3" t="str">
        <f>INDEX([1]Sheet1!$A$1:$G$55,MATCH($N38,[1]Sheet1!$A$1:$A$55,0),MATCH(Q$1,[1]Sheet1!$A$1:$G$1,0))</f>
        <v>Major</v>
      </c>
      <c r="R38" s="3"/>
      <c r="S38" s="3"/>
    </row>
    <row r="39" spans="1:19">
      <c r="A39" s="5">
        <v>38</v>
      </c>
      <c r="B39" s="3" t="s">
        <v>139</v>
      </c>
      <c r="C39" s="3" t="s">
        <v>19</v>
      </c>
      <c r="D39" s="3" t="s">
        <v>130</v>
      </c>
      <c r="E39" s="9" t="s">
        <v>3</v>
      </c>
      <c r="F39" s="21">
        <v>42193</v>
      </c>
      <c r="G39" s="3" t="s">
        <v>85</v>
      </c>
      <c r="H39" s="12" t="s">
        <v>223</v>
      </c>
      <c r="I39" s="4" t="s">
        <v>91</v>
      </c>
      <c r="J39" s="9" t="s">
        <v>101</v>
      </c>
      <c r="K39" s="3"/>
      <c r="L39" s="3"/>
      <c r="M39" s="29">
        <f>INDEX(Sheet2!B:B,MATCH(Sheet1!N39,Sheet2!A:A,0))</f>
        <v>835.28</v>
      </c>
      <c r="N39" s="3" t="s">
        <v>173</v>
      </c>
      <c r="O39" s="3" t="s">
        <v>174</v>
      </c>
      <c r="P39" s="3" t="s">
        <v>141</v>
      </c>
      <c r="Q39" s="3" t="s">
        <v>158</v>
      </c>
      <c r="R39" s="4" t="s">
        <v>3</v>
      </c>
      <c r="S39" s="27">
        <v>3</v>
      </c>
    </row>
    <row r="40" spans="1:19">
      <c r="A40" s="5">
        <v>39</v>
      </c>
      <c r="B40" s="3" t="s">
        <v>139</v>
      </c>
      <c r="C40" s="3" t="s">
        <v>149</v>
      </c>
      <c r="D40" s="3" t="s">
        <v>128</v>
      </c>
      <c r="E40" s="9" t="s">
        <v>3</v>
      </c>
      <c r="F40" s="21">
        <v>41801</v>
      </c>
      <c r="G40" s="3" t="s">
        <v>227</v>
      </c>
      <c r="H40" s="12" t="s">
        <v>223</v>
      </c>
      <c r="I40" s="4" t="s">
        <v>91</v>
      </c>
      <c r="J40" s="9" t="s">
        <v>101</v>
      </c>
      <c r="K40" s="3"/>
      <c r="L40" s="3"/>
      <c r="M40" s="29">
        <f>INDEX(Sheet2!B:B,MATCH(Sheet1!N40,Sheet2!A:A,0))</f>
        <v>1773.38</v>
      </c>
      <c r="N40" s="3" t="s">
        <v>171</v>
      </c>
      <c r="O40" s="3" t="s">
        <v>170</v>
      </c>
      <c r="P40" s="3" t="s">
        <v>141</v>
      </c>
      <c r="Q40" s="3" t="s">
        <v>158</v>
      </c>
      <c r="R40" s="4" t="s">
        <v>3</v>
      </c>
      <c r="S40" s="27">
        <v>3</v>
      </c>
    </row>
    <row r="41" spans="1:19">
      <c r="A41" s="5">
        <v>40</v>
      </c>
      <c r="B41" s="3" t="s">
        <v>139</v>
      </c>
      <c r="C41" s="3" t="s">
        <v>140</v>
      </c>
      <c r="D41" s="3" t="s">
        <v>113</v>
      </c>
      <c r="E41" s="3" t="s">
        <v>222</v>
      </c>
      <c r="F41" s="3"/>
      <c r="G41" s="3"/>
      <c r="H41" s="12" t="s">
        <v>223</v>
      </c>
      <c r="I41" s="3"/>
      <c r="J41" s="3"/>
      <c r="K41" s="3"/>
      <c r="L41" s="3"/>
      <c r="M41" s="29" t="s">
        <v>216</v>
      </c>
      <c r="N41" s="3" t="s">
        <v>138</v>
      </c>
      <c r="O41" s="3" t="s">
        <v>134</v>
      </c>
      <c r="P41" s="3" t="s">
        <v>141</v>
      </c>
      <c r="Q41" s="3" t="s">
        <v>142</v>
      </c>
      <c r="R41" s="4" t="s">
        <v>143</v>
      </c>
      <c r="S41" s="27">
        <v>1</v>
      </c>
    </row>
    <row r="42" spans="1:19">
      <c r="A42" s="5">
        <v>41</v>
      </c>
      <c r="B42" s="3" t="s">
        <v>139</v>
      </c>
      <c r="C42" s="3" t="s">
        <v>145</v>
      </c>
      <c r="D42" s="3" t="s">
        <v>114</v>
      </c>
      <c r="E42" s="3" t="s">
        <v>222</v>
      </c>
      <c r="F42" s="3"/>
      <c r="G42" s="3"/>
      <c r="H42" s="12" t="s">
        <v>223</v>
      </c>
      <c r="I42" s="3"/>
      <c r="J42" s="3"/>
      <c r="K42" s="3"/>
      <c r="L42" s="3"/>
      <c r="M42" s="29" t="s">
        <v>216</v>
      </c>
      <c r="N42" s="3" t="s">
        <v>144</v>
      </c>
      <c r="O42" s="3" t="s">
        <v>146</v>
      </c>
      <c r="P42" s="3" t="s">
        <v>141</v>
      </c>
      <c r="Q42" s="3" t="s">
        <v>147</v>
      </c>
      <c r="R42" s="4" t="s">
        <v>143</v>
      </c>
      <c r="S42" s="27">
        <v>1</v>
      </c>
    </row>
    <row r="43" spans="1:19">
      <c r="A43" s="5">
        <v>42</v>
      </c>
      <c r="B43" s="3" t="s">
        <v>139</v>
      </c>
      <c r="C43" s="3" t="s">
        <v>149</v>
      </c>
      <c r="D43" s="3" t="s">
        <v>115</v>
      </c>
      <c r="E43" s="3" t="s">
        <v>3</v>
      </c>
      <c r="F43" s="3"/>
      <c r="G43" s="3"/>
      <c r="H43" s="12" t="s">
        <v>223</v>
      </c>
      <c r="I43" s="3"/>
      <c r="J43" s="3"/>
      <c r="K43" s="3" t="s">
        <v>226</v>
      </c>
      <c r="L43" s="3"/>
      <c r="M43" s="29" t="s">
        <v>216</v>
      </c>
      <c r="N43" s="3" t="s">
        <v>148</v>
      </c>
      <c r="O43" s="3" t="s">
        <v>134</v>
      </c>
      <c r="P43" s="3" t="s">
        <v>141</v>
      </c>
      <c r="Q43" s="3" t="s">
        <v>150</v>
      </c>
      <c r="R43" s="4" t="s">
        <v>143</v>
      </c>
      <c r="S43" s="27">
        <v>1</v>
      </c>
    </row>
    <row r="44" spans="1:19">
      <c r="A44" s="5">
        <v>43</v>
      </c>
      <c r="B44" s="3" t="s">
        <v>139</v>
      </c>
      <c r="C44" s="3" t="s">
        <v>152</v>
      </c>
      <c r="D44" s="3" t="s">
        <v>116</v>
      </c>
      <c r="E44" s="3" t="s">
        <v>222</v>
      </c>
      <c r="F44" s="3"/>
      <c r="G44" s="3"/>
      <c r="H44" s="12" t="s">
        <v>223</v>
      </c>
      <c r="I44" s="3"/>
      <c r="J44" s="3"/>
      <c r="K44" s="3"/>
      <c r="L44" s="3"/>
      <c r="M44" s="29" t="s">
        <v>216</v>
      </c>
      <c r="N44" s="3" t="s">
        <v>151</v>
      </c>
      <c r="O44" s="3" t="s">
        <v>146</v>
      </c>
      <c r="P44" s="3" t="s">
        <v>141</v>
      </c>
      <c r="Q44" s="3" t="s">
        <v>150</v>
      </c>
      <c r="R44" s="4" t="s">
        <v>143</v>
      </c>
      <c r="S44" s="27">
        <v>1</v>
      </c>
    </row>
    <row r="45" spans="1:19">
      <c r="A45" s="5">
        <v>44</v>
      </c>
      <c r="B45" s="3" t="s">
        <v>139</v>
      </c>
      <c r="C45" s="3" t="s">
        <v>39</v>
      </c>
      <c r="D45" s="3" t="s">
        <v>117</v>
      </c>
      <c r="E45" s="3" t="s">
        <v>224</v>
      </c>
      <c r="F45" s="3"/>
      <c r="G45" s="3"/>
      <c r="H45" s="5" t="s">
        <v>231</v>
      </c>
      <c r="I45" s="3"/>
      <c r="J45" s="3"/>
      <c r="K45" s="3" t="s">
        <v>229</v>
      </c>
      <c r="L45" s="3"/>
      <c r="M45" s="29" t="s">
        <v>216</v>
      </c>
      <c r="N45" s="3" t="s">
        <v>153</v>
      </c>
      <c r="O45" s="3" t="s">
        <v>134</v>
      </c>
      <c r="P45" s="3" t="s">
        <v>141</v>
      </c>
      <c r="Q45" s="3" t="s">
        <v>142</v>
      </c>
      <c r="R45" s="4" t="s">
        <v>143</v>
      </c>
      <c r="S45" s="27">
        <v>1</v>
      </c>
    </row>
    <row r="46" spans="1:19">
      <c r="A46" s="5">
        <v>45</v>
      </c>
      <c r="B46" s="3" t="s">
        <v>139</v>
      </c>
      <c r="C46" s="3" t="s">
        <v>155</v>
      </c>
      <c r="D46" s="3" t="s">
        <v>118</v>
      </c>
      <c r="E46" s="3" t="s">
        <v>3</v>
      </c>
      <c r="F46" s="3"/>
      <c r="G46" s="3"/>
      <c r="H46" s="12" t="s">
        <v>223</v>
      </c>
      <c r="I46" s="3"/>
      <c r="J46" s="3"/>
      <c r="K46" s="3" t="s">
        <v>226</v>
      </c>
      <c r="L46" s="3"/>
      <c r="M46" s="29" t="s">
        <v>216</v>
      </c>
      <c r="N46" s="3" t="s">
        <v>154</v>
      </c>
      <c r="O46" s="3" t="s">
        <v>134</v>
      </c>
      <c r="P46" s="3" t="s">
        <v>141</v>
      </c>
      <c r="Q46" s="3" t="s">
        <v>147</v>
      </c>
      <c r="R46" s="4" t="s">
        <v>143</v>
      </c>
      <c r="S46" s="27">
        <v>1</v>
      </c>
    </row>
    <row r="47" spans="1:19">
      <c r="A47" s="5">
        <v>46</v>
      </c>
      <c r="B47" s="3" t="s">
        <v>139</v>
      </c>
      <c r="C47" s="3" t="s">
        <v>17</v>
      </c>
      <c r="D47" s="3" t="s">
        <v>119</v>
      </c>
      <c r="E47" s="3" t="s">
        <v>3</v>
      </c>
      <c r="F47" s="3"/>
      <c r="G47" s="3"/>
      <c r="H47" s="12" t="s">
        <v>223</v>
      </c>
      <c r="I47" s="3"/>
      <c r="J47" s="3"/>
      <c r="K47" s="3" t="s">
        <v>226</v>
      </c>
      <c r="L47" s="3"/>
      <c r="M47" s="29">
        <f>INDEX(Sheet2!B:B,MATCH(Sheet1!N47,Sheet2!A:A,0))</f>
        <v>715.49999999999989</v>
      </c>
      <c r="N47" s="3" t="s">
        <v>156</v>
      </c>
      <c r="O47" s="3" t="s">
        <v>134</v>
      </c>
      <c r="P47" s="3" t="s">
        <v>157</v>
      </c>
      <c r="Q47" s="3" t="s">
        <v>158</v>
      </c>
      <c r="R47" s="4" t="s">
        <v>143</v>
      </c>
      <c r="S47" s="27">
        <v>1</v>
      </c>
    </row>
    <row r="48" spans="1:19">
      <c r="A48" s="5">
        <v>47</v>
      </c>
      <c r="B48" s="3" t="s">
        <v>139</v>
      </c>
      <c r="C48" s="3" t="s">
        <v>39</v>
      </c>
      <c r="D48" s="3" t="s">
        <v>120</v>
      </c>
      <c r="E48" s="3" t="s">
        <v>222</v>
      </c>
      <c r="F48" s="3"/>
      <c r="G48" s="3"/>
      <c r="H48" s="12" t="s">
        <v>223</v>
      </c>
      <c r="I48" s="3"/>
      <c r="J48" s="3"/>
      <c r="K48" s="3"/>
      <c r="L48" s="3"/>
      <c r="M48" s="29" t="s">
        <v>216</v>
      </c>
      <c r="N48" s="3" t="s">
        <v>159</v>
      </c>
      <c r="O48" s="3" t="s">
        <v>134</v>
      </c>
      <c r="P48" s="3" t="s">
        <v>160</v>
      </c>
      <c r="Q48" s="3" t="s">
        <v>150</v>
      </c>
      <c r="R48" s="4" t="s">
        <v>143</v>
      </c>
      <c r="S48" s="27">
        <v>1</v>
      </c>
    </row>
    <row r="49" spans="1:19">
      <c r="A49" s="5">
        <v>48</v>
      </c>
      <c r="B49" s="3" t="s">
        <v>139</v>
      </c>
      <c r="C49" s="3" t="s">
        <v>51</v>
      </c>
      <c r="D49" s="3" t="s">
        <v>121</v>
      </c>
      <c r="E49" s="3" t="s">
        <v>224</v>
      </c>
      <c r="F49" s="3"/>
      <c r="G49" s="3"/>
      <c r="H49" s="5" t="s">
        <v>232</v>
      </c>
      <c r="I49" s="3"/>
      <c r="J49" s="3"/>
      <c r="K49" s="3" t="s">
        <v>233</v>
      </c>
      <c r="L49" s="3"/>
      <c r="M49" s="29" t="s">
        <v>216</v>
      </c>
      <c r="N49" s="3" t="s">
        <v>161</v>
      </c>
      <c r="O49" s="3" t="s">
        <v>134</v>
      </c>
      <c r="P49" s="3" t="s">
        <v>141</v>
      </c>
      <c r="Q49" s="3" t="s">
        <v>150</v>
      </c>
      <c r="R49" s="4" t="s">
        <v>143</v>
      </c>
      <c r="S49" s="27">
        <v>1</v>
      </c>
    </row>
    <row r="50" spans="1:19">
      <c r="A50" s="5">
        <v>49</v>
      </c>
      <c r="B50" s="3" t="s">
        <v>139</v>
      </c>
      <c r="C50" s="3" t="s">
        <v>17</v>
      </c>
      <c r="D50" s="3" t="s">
        <v>122</v>
      </c>
      <c r="E50" s="3" t="s">
        <v>222</v>
      </c>
      <c r="F50" s="3"/>
      <c r="G50" s="3"/>
      <c r="H50" s="12" t="s">
        <v>223</v>
      </c>
      <c r="I50" s="3"/>
      <c r="J50" s="3"/>
      <c r="K50" s="3"/>
      <c r="L50" s="3"/>
      <c r="M50" s="29" t="s">
        <v>216</v>
      </c>
      <c r="N50" s="3" t="s">
        <v>162</v>
      </c>
      <c r="O50" s="3" t="s">
        <v>146</v>
      </c>
      <c r="P50" s="3" t="s">
        <v>160</v>
      </c>
      <c r="Q50" s="3" t="s">
        <v>147</v>
      </c>
      <c r="R50" s="4" t="s">
        <v>143</v>
      </c>
      <c r="S50" s="27">
        <v>1</v>
      </c>
    </row>
    <row r="51" spans="1:19">
      <c r="A51" s="5">
        <v>50</v>
      </c>
      <c r="B51" s="3" t="s">
        <v>139</v>
      </c>
      <c r="C51" s="3" t="s">
        <v>29</v>
      </c>
      <c r="D51" s="3" t="s">
        <v>123</v>
      </c>
      <c r="E51" s="3" t="s">
        <v>224</v>
      </c>
      <c r="F51" s="3"/>
      <c r="G51" s="3"/>
      <c r="H51" s="5" t="s">
        <v>231</v>
      </c>
      <c r="I51" s="3"/>
      <c r="J51" s="3"/>
      <c r="K51" s="3" t="s">
        <v>225</v>
      </c>
      <c r="L51" s="3"/>
      <c r="M51" s="29" t="s">
        <v>216</v>
      </c>
      <c r="N51" s="3" t="s">
        <v>163</v>
      </c>
      <c r="O51" s="3" t="s">
        <v>134</v>
      </c>
      <c r="P51" s="3" t="s">
        <v>157</v>
      </c>
      <c r="Q51" s="3" t="s">
        <v>150</v>
      </c>
      <c r="R51" s="4" t="s">
        <v>143</v>
      </c>
      <c r="S51" s="27">
        <v>1</v>
      </c>
    </row>
    <row r="52" spans="1:19">
      <c r="A52" s="5">
        <v>51</v>
      </c>
      <c r="B52" s="3" t="s">
        <v>139</v>
      </c>
      <c r="C52" s="3" t="s">
        <v>164</v>
      </c>
      <c r="D52" s="3" t="s">
        <v>124</v>
      </c>
      <c r="E52" s="3" t="s">
        <v>222</v>
      </c>
      <c r="F52" s="3"/>
      <c r="G52" s="3"/>
      <c r="H52" s="12" t="s">
        <v>223</v>
      </c>
      <c r="I52" s="3"/>
      <c r="J52" s="3"/>
      <c r="K52" s="3"/>
      <c r="L52" s="3"/>
      <c r="M52" s="29" t="s">
        <v>216</v>
      </c>
      <c r="N52" s="3"/>
      <c r="O52" s="3"/>
      <c r="P52" s="3"/>
      <c r="Q52" s="3"/>
      <c r="R52" s="4" t="s">
        <v>143</v>
      </c>
      <c r="S52" s="27">
        <v>1</v>
      </c>
    </row>
    <row r="53" spans="1:19">
      <c r="A53" s="5">
        <v>52</v>
      </c>
      <c r="B53" s="3" t="s">
        <v>139</v>
      </c>
      <c r="C53" s="3" t="s">
        <v>166</v>
      </c>
      <c r="D53" s="3" t="s">
        <v>125</v>
      </c>
      <c r="E53" s="3" t="s">
        <v>3</v>
      </c>
      <c r="F53" s="3"/>
      <c r="G53" s="3"/>
      <c r="H53" s="12" t="s">
        <v>223</v>
      </c>
      <c r="I53" s="20" t="s">
        <v>91</v>
      </c>
      <c r="J53" s="3" t="s">
        <v>104</v>
      </c>
      <c r="K53" s="3" t="s">
        <v>221</v>
      </c>
      <c r="L53" s="3"/>
      <c r="M53" s="29">
        <f>INDEX(Sheet2!B:B,MATCH(Sheet1!N53,Sheet2!A:A,0))</f>
        <v>4.24</v>
      </c>
      <c r="N53" s="3" t="s">
        <v>165</v>
      </c>
      <c r="O53" s="3"/>
      <c r="P53" s="3" t="s">
        <v>146</v>
      </c>
      <c r="Q53" s="3" t="s">
        <v>150</v>
      </c>
      <c r="R53" s="4" t="s">
        <v>167</v>
      </c>
      <c r="S53" s="27">
        <v>2</v>
      </c>
    </row>
    <row r="54" spans="1:19">
      <c r="A54" s="5">
        <v>53</v>
      </c>
      <c r="B54" s="3" t="s">
        <v>139</v>
      </c>
      <c r="C54" s="3" t="s">
        <v>37</v>
      </c>
      <c r="D54" s="3" t="s">
        <v>126</v>
      </c>
      <c r="E54" s="3" t="s">
        <v>3</v>
      </c>
      <c r="F54" s="3"/>
      <c r="G54" s="3"/>
      <c r="H54" s="12" t="s">
        <v>223</v>
      </c>
      <c r="I54" s="20" t="s">
        <v>91</v>
      </c>
      <c r="J54" s="9" t="s">
        <v>101</v>
      </c>
      <c r="K54" s="3"/>
      <c r="L54" s="3"/>
      <c r="M54" s="29">
        <f>INDEX(Sheet2!B:B,MATCH(Sheet1!N54,Sheet2!A:A,0))</f>
        <v>4.24</v>
      </c>
      <c r="N54" s="3" t="s">
        <v>168</v>
      </c>
      <c r="O54" s="3"/>
      <c r="P54" s="3" t="s">
        <v>146</v>
      </c>
      <c r="Q54" s="3" t="s">
        <v>150</v>
      </c>
      <c r="R54" s="4" t="s">
        <v>167</v>
      </c>
      <c r="S54" s="27">
        <v>2</v>
      </c>
    </row>
    <row r="55" spans="1:19">
      <c r="A55" s="5">
        <v>54</v>
      </c>
      <c r="B55" s="3" t="s">
        <v>220</v>
      </c>
      <c r="C55" s="3" t="s">
        <v>19</v>
      </c>
      <c r="D55" s="3" t="s">
        <v>127</v>
      </c>
      <c r="E55" s="3" t="s">
        <v>3</v>
      </c>
      <c r="F55" s="3"/>
      <c r="G55" s="3"/>
      <c r="H55" s="12" t="s">
        <v>223</v>
      </c>
      <c r="I55" s="3"/>
      <c r="J55" s="3" t="s">
        <v>219</v>
      </c>
      <c r="K55" s="3"/>
      <c r="L55" s="3"/>
      <c r="M55" s="29">
        <f>INDEX(Sheet2!B:B,MATCH(Sheet1!N55,Sheet2!A:A,0))</f>
        <v>3478.92</v>
      </c>
      <c r="N55" s="3" t="s">
        <v>169</v>
      </c>
      <c r="O55" s="3" t="s">
        <v>170</v>
      </c>
      <c r="P55" s="3" t="s">
        <v>141</v>
      </c>
      <c r="Q55" s="3" t="s">
        <v>158</v>
      </c>
      <c r="R55" s="4" t="s">
        <v>3</v>
      </c>
      <c r="S55" s="27">
        <v>3</v>
      </c>
    </row>
    <row r="56" spans="1:19">
      <c r="A56" s="5">
        <v>55</v>
      </c>
      <c r="B56" s="3" t="s">
        <v>139</v>
      </c>
      <c r="C56" s="3" t="s">
        <v>15</v>
      </c>
      <c r="D56" s="3" t="s">
        <v>129</v>
      </c>
      <c r="E56" s="3" t="s">
        <v>3</v>
      </c>
      <c r="F56" s="3"/>
      <c r="G56" s="3"/>
      <c r="H56" s="12" t="s">
        <v>223</v>
      </c>
      <c r="I56" s="9" t="s">
        <v>217</v>
      </c>
      <c r="J56" s="3" t="s">
        <v>218</v>
      </c>
      <c r="K56" s="3"/>
      <c r="L56" s="3"/>
      <c r="M56" s="29">
        <f>INDEX(Sheet2!B:B,MATCH(Sheet1!N56,Sheet2!A:A,0))</f>
        <v>3325.22</v>
      </c>
      <c r="N56" s="3" t="s">
        <v>172</v>
      </c>
      <c r="O56" s="3" t="s">
        <v>170</v>
      </c>
      <c r="P56" s="3" t="s">
        <v>141</v>
      </c>
      <c r="Q56" s="3" t="s">
        <v>158</v>
      </c>
      <c r="R56" s="4" t="s">
        <v>3</v>
      </c>
      <c r="S56" s="27">
        <v>3</v>
      </c>
    </row>
    <row r="59" spans="1:19">
      <c r="N59" t="s">
        <v>234</v>
      </c>
    </row>
    <row r="60" spans="1:19">
      <c r="N60" t="s">
        <v>235</v>
      </c>
    </row>
    <row r="61" spans="1:19">
      <c r="N61" t="s">
        <v>195</v>
      </c>
    </row>
    <row r="62" spans="1:19">
      <c r="N62" t="s">
        <v>210</v>
      </c>
    </row>
    <row r="63" spans="1:19">
      <c r="N63" t="s">
        <v>236</v>
      </c>
    </row>
    <row r="64" spans="1:19">
      <c r="N64" t="s">
        <v>237</v>
      </c>
    </row>
    <row r="65" spans="14:14">
      <c r="N65" t="s">
        <v>165</v>
      </c>
    </row>
    <row r="66" spans="14:14">
      <c r="N66" t="s">
        <v>238</v>
      </c>
    </row>
    <row r="67" spans="14:14">
      <c r="N67" t="s">
        <v>209</v>
      </c>
    </row>
    <row r="68" spans="14:14">
      <c r="N68" t="s">
        <v>197</v>
      </c>
    </row>
    <row r="69" spans="14:14">
      <c r="N69" t="s">
        <v>177</v>
      </c>
    </row>
    <row r="70" spans="14:14">
      <c r="N70" t="s">
        <v>239</v>
      </c>
    </row>
    <row r="71" spans="14:14">
      <c r="N71" t="s">
        <v>213</v>
      </c>
    </row>
    <row r="72" spans="14:14">
      <c r="N72" t="s">
        <v>180</v>
      </c>
    </row>
    <row r="73" spans="14:14">
      <c r="N73" t="s">
        <v>192</v>
      </c>
    </row>
    <row r="74" spans="14:14">
      <c r="N74" t="s">
        <v>240</v>
      </c>
    </row>
    <row r="75" spans="14:14">
      <c r="N75" t="s">
        <v>241</v>
      </c>
    </row>
    <row r="76" spans="14:14">
      <c r="N76" t="s">
        <v>242</v>
      </c>
    </row>
    <row r="77" spans="14:14">
      <c r="N77" t="s">
        <v>181</v>
      </c>
    </row>
    <row r="78" spans="14:14">
      <c r="N78" t="s">
        <v>243</v>
      </c>
    </row>
    <row r="79" spans="14:14">
      <c r="N79" t="s">
        <v>199</v>
      </c>
    </row>
    <row r="80" spans="14:14">
      <c r="N80" t="s">
        <v>173</v>
      </c>
    </row>
    <row r="81" spans="14:14">
      <c r="N81" t="s">
        <v>191</v>
      </c>
    </row>
    <row r="82" spans="14:14">
      <c r="N82" t="s">
        <v>244</v>
      </c>
    </row>
    <row r="83" spans="14:14">
      <c r="N83" t="s">
        <v>178</v>
      </c>
    </row>
    <row r="84" spans="14:14">
      <c r="N84" t="s">
        <v>188</v>
      </c>
    </row>
    <row r="85" spans="14:14">
      <c r="N85" t="s">
        <v>189</v>
      </c>
    </row>
    <row r="86" spans="14:14">
      <c r="N86" t="s">
        <v>245</v>
      </c>
    </row>
    <row r="87" spans="14:14">
      <c r="N87" t="s">
        <v>246</v>
      </c>
    </row>
    <row r="88" spans="14:14">
      <c r="N88" t="s">
        <v>247</v>
      </c>
    </row>
    <row r="89" spans="14:14">
      <c r="N89" t="s">
        <v>186</v>
      </c>
    </row>
    <row r="90" spans="14:14">
      <c r="N90" t="s">
        <v>248</v>
      </c>
    </row>
    <row r="91" spans="14:14">
      <c r="N91" t="s">
        <v>249</v>
      </c>
    </row>
    <row r="92" spans="14:14">
      <c r="N92" t="s">
        <v>250</v>
      </c>
    </row>
    <row r="93" spans="14:14">
      <c r="N93" t="s">
        <v>251</v>
      </c>
    </row>
    <row r="94" spans="14:14">
      <c r="N94" t="s">
        <v>252</v>
      </c>
    </row>
  </sheetData>
  <autoFilter ref="A1:S56"/>
  <conditionalFormatting sqref="D79:D1048576 D71:D77 D1:D38">
    <cfRule type="duplicateValues" dxfId="4" priority="8"/>
  </conditionalFormatting>
  <conditionalFormatting sqref="D39:D56">
    <cfRule type="duplicateValues" dxfId="3" priority="15"/>
  </conditionalFormatting>
  <conditionalFormatting sqref="N1:N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19" workbookViewId="0">
      <selection activeCell="H39" sqref="H39"/>
    </sheetView>
  </sheetViews>
  <sheetFormatPr defaultRowHeight="14.4"/>
  <sheetData>
    <row r="1" spans="1:3">
      <c r="A1" t="s">
        <v>202</v>
      </c>
      <c r="B1" t="s">
        <v>2</v>
      </c>
      <c r="C1" t="s">
        <v>203</v>
      </c>
    </row>
    <row r="2" spans="1:3">
      <c r="A2" t="s">
        <v>175</v>
      </c>
      <c r="B2">
        <v>3746.0399999999995</v>
      </c>
      <c r="C2">
        <v>6349.2203389830493</v>
      </c>
    </row>
    <row r="3" spans="1:3">
      <c r="A3" t="s">
        <v>176</v>
      </c>
      <c r="B3">
        <v>3570.079999999999</v>
      </c>
      <c r="C3">
        <v>6050.9830508474561</v>
      </c>
    </row>
    <row r="4" spans="1:3">
      <c r="A4" t="s">
        <v>177</v>
      </c>
      <c r="B4">
        <v>6576.24</v>
      </c>
      <c r="C4">
        <v>11146.169491525421</v>
      </c>
    </row>
    <row r="5" spans="1:3">
      <c r="A5" t="s">
        <v>204</v>
      </c>
      <c r="B5">
        <v>4458.3600000000006</v>
      </c>
      <c r="C5">
        <v>7556.5423728813557</v>
      </c>
    </row>
    <row r="6" spans="1:3">
      <c r="A6" t="s">
        <v>205</v>
      </c>
      <c r="B6">
        <v>1397.08</v>
      </c>
      <c r="C6">
        <v>2367.9322033898306</v>
      </c>
    </row>
    <row r="7" spans="1:3">
      <c r="A7" t="s">
        <v>206</v>
      </c>
      <c r="B7">
        <v>591.48</v>
      </c>
      <c r="C7">
        <v>1002.5084745762711</v>
      </c>
    </row>
    <row r="8" spans="1:3">
      <c r="A8" t="s">
        <v>178</v>
      </c>
      <c r="B8">
        <v>3905.0399999999995</v>
      </c>
      <c r="C8">
        <v>6618.7118644067796</v>
      </c>
    </row>
    <row r="9" spans="1:3">
      <c r="A9" t="s">
        <v>207</v>
      </c>
      <c r="B9">
        <v>4051.32</v>
      </c>
      <c r="C9">
        <v>6866.6440677966102</v>
      </c>
    </row>
    <row r="10" spans="1:3">
      <c r="A10" t="s">
        <v>179</v>
      </c>
      <c r="B10">
        <v>3432.2799999999997</v>
      </c>
      <c r="C10">
        <v>5817.4237288135591</v>
      </c>
    </row>
    <row r="11" spans="1:3">
      <c r="A11" t="s">
        <v>180</v>
      </c>
      <c r="B11">
        <v>4770.0000000000009</v>
      </c>
      <c r="C11">
        <v>8084.7457627118638</v>
      </c>
    </row>
    <row r="12" spans="1:3">
      <c r="A12" t="s">
        <v>181</v>
      </c>
      <c r="B12">
        <v>1134.2</v>
      </c>
      <c r="C12">
        <v>1922.3728813559319</v>
      </c>
    </row>
    <row r="13" spans="1:3">
      <c r="A13" t="s">
        <v>182</v>
      </c>
      <c r="B13">
        <v>2434.8200000000002</v>
      </c>
      <c r="C13">
        <v>4126.8135593220341</v>
      </c>
    </row>
    <row r="14" spans="1:3">
      <c r="A14" t="s">
        <v>208</v>
      </c>
      <c r="B14">
        <v>4392.6400000000003</v>
      </c>
      <c r="C14">
        <v>7445.1525423728808</v>
      </c>
    </row>
    <row r="15" spans="1:3">
      <c r="A15" t="s">
        <v>183</v>
      </c>
      <c r="B15">
        <v>590.41999999999996</v>
      </c>
      <c r="C15">
        <v>1000.7118644067796</v>
      </c>
    </row>
    <row r="16" spans="1:3">
      <c r="A16" t="s">
        <v>209</v>
      </c>
      <c r="B16">
        <v>1237.02</v>
      </c>
      <c r="C16">
        <v>2096.6440677966098</v>
      </c>
    </row>
    <row r="17" spans="1:3">
      <c r="A17" t="s">
        <v>184</v>
      </c>
      <c r="B17">
        <v>3164.1</v>
      </c>
      <c r="C17">
        <v>5362.8813559322025</v>
      </c>
    </row>
    <row r="18" spans="1:3">
      <c r="A18" t="s">
        <v>185</v>
      </c>
      <c r="B18">
        <v>2310.7999999999997</v>
      </c>
      <c r="C18">
        <v>3916.6101694915246</v>
      </c>
    </row>
    <row r="19" spans="1:3">
      <c r="A19" t="s">
        <v>186</v>
      </c>
      <c r="B19">
        <v>1817.9</v>
      </c>
      <c r="C19">
        <v>3081.1864406779655</v>
      </c>
    </row>
    <row r="20" spans="1:3">
      <c r="A20" t="s">
        <v>187</v>
      </c>
      <c r="B20">
        <v>974.14</v>
      </c>
      <c r="C20">
        <v>1651.0847457627115</v>
      </c>
    </row>
    <row r="21" spans="1:3">
      <c r="A21" t="s">
        <v>188</v>
      </c>
      <c r="B21">
        <v>2285.3599999999992</v>
      </c>
      <c r="C21">
        <v>3873.4915254237271</v>
      </c>
    </row>
    <row r="22" spans="1:3">
      <c r="A22" t="s">
        <v>189</v>
      </c>
      <c r="B22">
        <v>5749.4400000000005</v>
      </c>
      <c r="C22">
        <v>9744.8135593220322</v>
      </c>
    </row>
    <row r="23" spans="1:3">
      <c r="A23" t="s">
        <v>190</v>
      </c>
      <c r="B23">
        <v>1954.64</v>
      </c>
      <c r="C23">
        <v>3312.9491525423728</v>
      </c>
    </row>
    <row r="24" spans="1:3">
      <c r="A24" t="s">
        <v>210</v>
      </c>
      <c r="B24">
        <v>1826.3799999999999</v>
      </c>
      <c r="C24">
        <v>3095.5593220338978</v>
      </c>
    </row>
    <row r="25" spans="1:3">
      <c r="A25" t="s">
        <v>191</v>
      </c>
      <c r="B25">
        <v>5899.9599999999991</v>
      </c>
      <c r="C25">
        <v>9999.9322033898297</v>
      </c>
    </row>
    <row r="26" spans="1:3">
      <c r="A26" t="s">
        <v>192</v>
      </c>
      <c r="B26">
        <v>4411.72</v>
      </c>
      <c r="C26">
        <v>7477.4915254237285</v>
      </c>
    </row>
    <row r="27" spans="1:3">
      <c r="A27" t="s">
        <v>193</v>
      </c>
      <c r="B27">
        <v>1286.8399999999999</v>
      </c>
      <c r="C27">
        <v>2181.0847457627115</v>
      </c>
    </row>
    <row r="28" spans="1:3">
      <c r="A28" t="s">
        <v>194</v>
      </c>
      <c r="B28">
        <v>674.16</v>
      </c>
      <c r="C28">
        <v>1142.64406779661</v>
      </c>
    </row>
    <row r="29" spans="1:3">
      <c r="A29" t="s">
        <v>211</v>
      </c>
      <c r="B29">
        <v>591.48</v>
      </c>
      <c r="C29">
        <v>1002.5084745762711</v>
      </c>
    </row>
    <row r="30" spans="1:3">
      <c r="A30" t="s">
        <v>212</v>
      </c>
      <c r="B30">
        <v>5447.3399999999992</v>
      </c>
      <c r="C30">
        <v>9232.779661016948</v>
      </c>
    </row>
    <row r="31" spans="1:3">
      <c r="A31" t="s">
        <v>213</v>
      </c>
      <c r="B31">
        <v>5447.3399999999992</v>
      </c>
      <c r="C31">
        <v>9232.779661016948</v>
      </c>
    </row>
    <row r="32" spans="1:3">
      <c r="A32" t="s">
        <v>214</v>
      </c>
      <c r="B32">
        <v>2683.9199999999996</v>
      </c>
      <c r="C32">
        <v>4549.0169491525421</v>
      </c>
    </row>
    <row r="33" spans="1:3">
      <c r="A33" t="s">
        <v>195</v>
      </c>
      <c r="B33">
        <v>986.86</v>
      </c>
      <c r="C33">
        <v>1672.64406779661</v>
      </c>
    </row>
    <row r="34" spans="1:3">
      <c r="A34" t="s">
        <v>196</v>
      </c>
      <c r="B34">
        <v>177.01999999999998</v>
      </c>
      <c r="C34">
        <v>300.03389830508473</v>
      </c>
    </row>
    <row r="35" spans="1:3">
      <c r="A35" t="s">
        <v>197</v>
      </c>
      <c r="B35">
        <v>1237.02</v>
      </c>
      <c r="C35">
        <v>2096.6440677966098</v>
      </c>
    </row>
    <row r="36" spans="1:3">
      <c r="A36" t="s">
        <v>198</v>
      </c>
      <c r="B36">
        <v>1170.2399999999998</v>
      </c>
      <c r="C36">
        <v>1983.4576271186438</v>
      </c>
    </row>
    <row r="37" spans="1:3">
      <c r="A37" t="s">
        <v>199</v>
      </c>
      <c r="B37">
        <v>734.58</v>
      </c>
      <c r="C37">
        <v>1245.050847457627</v>
      </c>
    </row>
    <row r="38" spans="1:3">
      <c r="A38" t="s">
        <v>215</v>
      </c>
      <c r="B38">
        <v>2441.1799999999994</v>
      </c>
      <c r="C38">
        <v>4137.5932203389821</v>
      </c>
    </row>
    <row r="39" spans="1:3">
      <c r="A39" t="s">
        <v>156</v>
      </c>
      <c r="B39">
        <v>715.49999999999989</v>
      </c>
      <c r="C39">
        <v>1212.7118644067793</v>
      </c>
    </row>
    <row r="40" spans="1:3">
      <c r="A40" t="s">
        <v>165</v>
      </c>
      <c r="B40">
        <v>4.24</v>
      </c>
      <c r="C40">
        <v>7.1864410000000003</v>
      </c>
    </row>
    <row r="41" spans="1:3">
      <c r="A41" t="s">
        <v>168</v>
      </c>
      <c r="B41">
        <v>4.24</v>
      </c>
      <c r="C41">
        <v>7.1864410000000003</v>
      </c>
    </row>
    <row r="42" spans="1:3">
      <c r="A42" t="s">
        <v>169</v>
      </c>
      <c r="B42">
        <v>3478.92</v>
      </c>
      <c r="C42">
        <v>5896.4750000000004</v>
      </c>
    </row>
    <row r="43" spans="1:3">
      <c r="A43" t="s">
        <v>171</v>
      </c>
      <c r="B43">
        <v>1773.38</v>
      </c>
      <c r="C43">
        <v>3005.7289999999998</v>
      </c>
    </row>
    <row r="44" spans="1:3">
      <c r="A44" t="s">
        <v>172</v>
      </c>
      <c r="B44">
        <v>3325.22</v>
      </c>
      <c r="C44">
        <v>5635.9660000000003</v>
      </c>
    </row>
    <row r="45" spans="1:3">
      <c r="A45" t="s">
        <v>173</v>
      </c>
      <c r="B45">
        <v>835.28</v>
      </c>
      <c r="C45">
        <v>1415.729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Khac Thang</dc:creator>
  <cp:lastModifiedBy>Le Quang Thong</cp:lastModifiedBy>
  <dcterms:created xsi:type="dcterms:W3CDTF">2023-09-06T01:24:31Z</dcterms:created>
  <dcterms:modified xsi:type="dcterms:W3CDTF">2023-09-22T09:43:04Z</dcterms:modified>
</cp:coreProperties>
</file>