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EndoCare\reports_230808\"/>
    </mc:Choice>
  </mc:AlternateContent>
  <xr:revisionPtr revIDLastSave="0" documentId="8_{1E20C80B-79AD-4C07-877E-6548A62E238A}" xr6:coauthVersionLast="47" xr6:coauthVersionMax="47" xr10:uidLastSave="{00000000-0000-0000-0000-000000000000}"/>
  <bookViews>
    <workbookView xWindow="22932" yWindow="-108" windowWidth="23256" windowHeight="12576" xr2:uid="{F0BE9D4D-276F-41DB-AB60-9E8AEED3EFBC}"/>
  </bookViews>
  <sheets>
    <sheet name="FFVN-TR-2023070054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2" l="1"/>
  <c r="E12" i="2"/>
  <c r="E30" i="2"/>
  <c r="D50" i="2"/>
  <c r="E31" i="2"/>
  <c r="B50" i="2"/>
  <c r="A1" i="2"/>
</calcChain>
</file>

<file path=xl/sharedStrings.xml><?xml version="1.0" encoding="utf-8"?>
<sst xmlns="http://schemas.openxmlformats.org/spreadsheetml/2006/main" count="76" uniqueCount="75">
  <si>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</si>
  <si>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</si>
  <si>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</si>
  <si>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</si>
  <si>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</si>
  <si>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</si>
  <si>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</si>
  <si>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</si>
  <si>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</si>
  <si>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</si>
  <si>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</si>
  <si>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</si>
  <si>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</si>
  <si>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</si>
  <si>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</si>
  <si>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</si>
  <si>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</si>
  <si>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</si>
  <si>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</si>
  <si>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</si>
  <si>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</si>
  <si>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</si>
  <si>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</si>
  <si>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</si>
  <si>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</si>
  <si>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</si>
  <si>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</si>
  <si>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</si>
  <si>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</si>
  <si>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FFVN-TR-2023070054</t>
  </si>
  <si>
    <t>FMSV2023070054</t>
  </si>
  <si>
    <t>No. 91 Endoscopy-Gastrointestinal-GI Scaning Test Clinic</t>
  </si>
  <si>
    <t>VIETNAM</t>
  </si>
  <si>
    <t>NO</t>
  </si>
  <si>
    <t>EG-760R</t>
  </si>
  <si>
    <t>1G402K686</t>
  </si>
  <si>
    <t>FMSV2022090030</t>
  </si>
  <si>
    <t xml:space="preserve">1. CHA Stain black spots-&gt; white spots_x000D_
2. BSA Deformed_x000D_
3. LOCK KNOB Leaked_x000D_
</t>
  </si>
  <si>
    <t>1. CHA Stain black spots-&gt; white spots_x000D_
2. BSA Deformed_x000D_
3. LOCK KNOB Leaked_x000D_
Used case: 6543</t>
  </si>
  <si>
    <t>Le Quang Thong</t>
  </si>
  <si>
    <t>830Y200633B</t>
  </si>
  <si>
    <t>BSA-G400A</t>
  </si>
  <si>
    <t>68A1336784A</t>
  </si>
  <si>
    <t>A/W TUBE</t>
  </si>
  <si>
    <t>370Y200213</t>
  </si>
  <si>
    <t>FCT-G391AH</t>
  </si>
  <si>
    <t>68A1336787A</t>
  </si>
  <si>
    <t>J TUBE</t>
  </si>
  <si>
    <t>340Y200004A</t>
  </si>
  <si>
    <t>LR LOCK KNOB              ROHS</t>
  </si>
  <si>
    <t>350N102482C</t>
  </si>
  <si>
    <t>FCTINLET COVER RUBBER</t>
  </si>
  <si>
    <t>375N100282A</t>
  </si>
  <si>
    <t>O RING W2</t>
  </si>
  <si>
    <t>375N200200B</t>
  </si>
  <si>
    <t>O-RING</t>
  </si>
  <si>
    <t>68B12541530</t>
  </si>
  <si>
    <t>FCT RING</t>
  </si>
  <si>
    <t>110M171001T</t>
  </si>
  <si>
    <t>SCREW</t>
  </si>
  <si>
    <t>301SS172520</t>
  </si>
  <si>
    <t>308N130116</t>
  </si>
  <si>
    <t>SPECIAL SCREW</t>
  </si>
  <si>
    <t>347N130337</t>
  </si>
  <si>
    <t>HANGING SLEEVE</t>
  </si>
  <si>
    <t>363N200369</t>
  </si>
  <si>
    <t>SPLING HOLDING BASE(1.2MM)</t>
  </si>
  <si>
    <t>401N130035</t>
  </si>
  <si>
    <t>SPLING HOLDING PLATE(1.2MM)</t>
  </si>
  <si>
    <t>350N130688</t>
  </si>
  <si>
    <t>RAIL COVER</t>
  </si>
  <si>
    <t>363N130348</t>
  </si>
  <si>
    <t>SLIT GUIDE RAIL</t>
  </si>
  <si>
    <t>68B989926A</t>
  </si>
  <si>
    <t>RBS-G181A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</si>
</sst>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55"/>
  <sheetViews>
    <sheetView tabSelected="1" topLeftCell="A24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TROUBLE REPORT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45146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43038</v>
      </c>
      <c r="D12" s="29"/>
      <c r="E12" s="60" t="str">
        <f>IF(E13&lt;&gt;"","Last RMA#","")</f>
        <v>Last RMA#</v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37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45127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38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39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45133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/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FFVN Price</v>
      </c>
      <c r="F31" s="20" t="s">
        <v>26</v>
      </c>
    </row>
    <row r="32" spans="1:6" ht="15.75" x14ac:dyDescent="0.25">
      <c r="A32" s="18"/>
      <c r="B32" s="23" t="s">
        <v>40</v>
      </c>
      <c r="C32" s="23" t="s">
        <v>41</v>
      </c>
      <c r="D32" s="19">
        <v>1</v>
      </c>
      <c r="E32" s="14">
        <v>624.34</v>
      </c>
      <c r="F32" s="15"/>
    </row>
    <row r="33" spans="1:6" ht="15.75" x14ac:dyDescent="0.25">
      <c r="A33" s="18"/>
      <c r="B33" s="23" t="s">
        <v>42</v>
      </c>
      <c r="C33" s="23" t="s">
        <v>43</v>
      </c>
      <c r="D33" s="19">
        <v>1</v>
      </c>
      <c r="E33" s="14">
        <v>79.5</v>
      </c>
      <c r="F33" s="15"/>
    </row>
    <row r="34" spans="1:6" ht="15.75" x14ac:dyDescent="0.25">
      <c r="A34" s="18"/>
      <c r="B34" s="23" t="s">
        <v>44</v>
      </c>
      <c r="C34" s="23" t="s">
        <v>45</v>
      </c>
      <c r="D34" s="19">
        <v>1</v>
      </c>
      <c r="E34" s="14">
        <v>74.2</v>
      </c>
      <c r="F34" s="15"/>
    </row>
    <row r="35" spans="1:6" ht="15.75" x14ac:dyDescent="0.25">
      <c r="A35" s="18"/>
      <c r="B35" s="23" t="s">
        <v>46</v>
      </c>
      <c r="C35" s="23" t="s">
        <v>47</v>
      </c>
      <c r="D35" s="19">
        <v>1</v>
      </c>
      <c r="E35" s="14">
        <v>28.62</v>
      </c>
      <c r="F35" s="15"/>
    </row>
    <row r="36" spans="1:6" ht="15.75" x14ac:dyDescent="0.25">
      <c r="A36" s="18"/>
      <c r="B36" s="23" t="s">
        <v>48</v>
      </c>
      <c r="C36" s="23" t="s">
        <v>49</v>
      </c>
      <c r="D36" s="19">
        <v>1</v>
      </c>
      <c r="E36" s="14">
        <v>2.12</v>
      </c>
      <c r="F36" s="15"/>
    </row>
    <row r="37" spans="1:6" ht="15.75" x14ac:dyDescent="0.25">
      <c r="A37" s="18"/>
      <c r="B37" s="23" t="s">
        <v>50</v>
      </c>
      <c r="C37" s="23" t="s">
        <v>51</v>
      </c>
      <c r="D37" s="19">
        <v>1</v>
      </c>
      <c r="E37" s="14">
        <v>11.66</v>
      </c>
      <c r="F37" s="15"/>
    </row>
    <row r="38" spans="1:6" ht="15.75" x14ac:dyDescent="0.25">
      <c r="A38" s="18"/>
      <c r="B38" s="23" t="s">
        <v>52</v>
      </c>
      <c r="C38" s="23" t="s">
        <v>53</v>
      </c>
      <c r="D38" s="19">
        <v>2</v>
      </c>
      <c r="E38" s="14">
        <v>11.66</v>
      </c>
      <c r="F38" s="15"/>
    </row>
    <row r="39" spans="1:6" ht="15.75" x14ac:dyDescent="0.25">
      <c r="A39" s="18"/>
      <c r="B39" s="23" t="s">
        <v>54</v>
      </c>
      <c r="C39" s="23" t="s">
        <v>55</v>
      </c>
      <c r="D39" s="19">
        <v>1</v>
      </c>
      <c r="E39" s="14">
        <v>10.6</v>
      </c>
      <c r="F39" s="15"/>
    </row>
    <row r="40" spans="1:6" ht="15.75" x14ac:dyDescent="0.25">
      <c r="A40" s="18"/>
      <c r="B40" s="23" t="s">
        <v>56</v>
      </c>
      <c r="C40" s="23" t="s">
        <v>57</v>
      </c>
      <c r="D40" s="19">
        <v>1</v>
      </c>
      <c r="E40" s="14">
        <v>10.6</v>
      </c>
      <c r="F40" s="15"/>
    </row>
    <row r="41" spans="1:6" ht="15.75" x14ac:dyDescent="0.25">
      <c r="A41" s="18"/>
      <c r="B41" s="23" t="s">
        <v>58</v>
      </c>
      <c r="C41" s="23" t="s">
        <v>59</v>
      </c>
      <c r="D41" s="19">
        <v>2</v>
      </c>
      <c r="E41" s="14">
        <v>1.06</v>
      </c>
      <c r="F41" s="15"/>
    </row>
    <row r="42" spans="1:6" ht="15.75" x14ac:dyDescent="0.25">
      <c r="A42" s="18"/>
      <c r="B42" s="23" t="s">
        <v>60</v>
      </c>
      <c r="C42" s="23" t="s">
        <v>59</v>
      </c>
      <c r="D42" s="19">
        <v>2</v>
      </c>
      <c r="E42" s="14">
        <v>1.06</v>
      </c>
      <c r="F42" s="15"/>
    </row>
    <row r="43" spans="1:6" ht="15.75" x14ac:dyDescent="0.25">
      <c r="A43" s="18"/>
      <c r="B43" s="23" t="s">
        <v>61</v>
      </c>
      <c r="C43" s="23" t="s">
        <v>62</v>
      </c>
      <c r="D43" s="19">
        <v>4</v>
      </c>
      <c r="E43" s="14">
        <v>1.06</v>
      </c>
      <c r="F43" s="15"/>
    </row>
    <row r="44" spans="1:6" ht="15.75" x14ac:dyDescent="0.25">
      <c r="A44" s="18"/>
      <c r="B44" s="23" t="s">
        <v>63</v>
      </c>
      <c r="C44" s="23" t="s">
        <v>64</v>
      </c>
      <c r="D44" s="19">
        <v>4</v>
      </c>
      <c r="E44" s="14">
        <v>4.24</v>
      </c>
      <c r="F44" s="15"/>
    </row>
    <row r="45" spans="1:6" ht="15.75" x14ac:dyDescent="0.25">
      <c r="A45" s="18"/>
      <c r="B45" s="23" t="s">
        <v>65</v>
      </c>
      <c r="C45" s="23" t="s">
        <v>66</v>
      </c>
      <c r="D45" s="19">
        <v>1</v>
      </c>
      <c r="E45" s="14">
        <v>19.079999999999998</v>
      </c>
      <c r="F45" s="15"/>
    </row>
    <row r="46" spans="1:6" ht="15.75" x14ac:dyDescent="0.25">
      <c r="A46" s="18"/>
      <c r="B46" s="23" t="s">
        <v>67</v>
      </c>
      <c r="C46" s="23" t="s">
        <v>68</v>
      </c>
      <c r="D46" s="19">
        <v>4</v>
      </c>
      <c r="E46" s="14">
        <v>5.3</v>
      </c>
      <c r="F46" s="15"/>
    </row>
    <row r="47" spans="1:6" ht="15.75" x14ac:dyDescent="0.25">
      <c r="A47" s="18"/>
      <c r="B47" s="23" t="s">
        <v>69</v>
      </c>
      <c r="C47" s="23" t="s">
        <v>70</v>
      </c>
      <c r="D47" s="19">
        <v>1</v>
      </c>
      <c r="E47" s="14">
        <v>2.12</v>
      </c>
      <c r="F47" s="15"/>
    </row>
    <row r="48" spans="1:6" ht="15.75" x14ac:dyDescent="0.25">
      <c r="A48" s="18"/>
      <c r="B48" s="23" t="s">
        <v>71</v>
      </c>
      <c r="C48" s="23" t="s">
        <v>72</v>
      </c>
      <c r="D48" s="19">
        <v>1</v>
      </c>
      <c r="E48" s="14">
        <v>2.12</v>
      </c>
      <c r="F48" s="15"/>
    </row>
    <row r="49" spans="1:6" ht="15.75" x14ac:dyDescent="0.25">
      <c r="A49" s="18"/>
      <c r="B49" s="23" t="s">
        <v>73</v>
      </c>
      <c r="C49" s="23" t="s">
        <v>74</v>
      </c>
      <c r="D49" s="19">
        <v>1</v>
      </c>
      <c r="E49" s="14">
        <v>13.78</v>
      </c>
      <c r="F49" s="15"/>
    </row>
    <row r="50" spans="1:6" ht="15.75" x14ac:dyDescent="0.25">
      <c r="A50" s="18">
        <v>18</v>
      </c>
      <c r="B50" s="24" t="str">
        <f>IF(C13="YES","Verified by: (For FFAP use only)","Verified by FFVN:")</f>
        <v>Verified by FFVN:</v>
      </c>
      <c r="C50" s="14"/>
      <c r="D50" s="26" t="str">
        <f>IF(C13="YES","","Total")</f>
        <v>Total</v>
      </c>
      <c r="E50" s="27">
        <f>SUMPRODUCT(D32:D49,E32:E49)</f>
        <v>948.70000000000027</v>
      </c>
      <c r="F50" s="25"/>
    </row>
    <row r="51" spans="1:6" x14ac:dyDescent="0.25">
      <c r="A51" s="61"/>
      <c r="B51" s="64"/>
      <c r="C51" s="65"/>
      <c r="D51" s="65"/>
      <c r="E51" s="65"/>
      <c r="F51" s="66"/>
    </row>
    <row r="52" spans="1:6" x14ac:dyDescent="0.25">
      <c r="A52" s="62"/>
      <c r="B52" s="67"/>
      <c r="C52" s="68"/>
      <c r="D52" s="68"/>
      <c r="E52" s="68"/>
      <c r="F52" s="69"/>
    </row>
    <row r="53" spans="1:6" x14ac:dyDescent="0.25">
      <c r="A53" s="62"/>
      <c r="B53" s="70"/>
      <c r="C53" s="71"/>
      <c r="D53" s="71"/>
      <c r="E53" s="71"/>
      <c r="F53" s="72"/>
    </row>
    <row r="54" spans="1:6" ht="15.75" x14ac:dyDescent="0.25">
      <c r="A54" s="63"/>
      <c r="B54" s="21" t="s">
        <v>27</v>
      </c>
      <c r="C54" s="52"/>
      <c r="D54" s="29"/>
      <c r="E54" s="30"/>
      <c r="F54" s="31"/>
    </row>
    <row r="55" spans="1:6" ht="15.75" x14ac:dyDescent="0.25">
      <c r="A55" s="22">
        <v>19</v>
      </c>
      <c r="B55" s="97" t="s">
        <v>28</v>
      </c>
      <c r="C55" s="98"/>
      <c r="D55" s="99"/>
      <c r="E55" s="100"/>
      <c r="F55" s="101"/>
    </row>
  </sheetData>
  <mergeCells count="39">
    <mergeCell ref="B55:D55"/>
    <mergeCell ref="E55:F55"/>
    <mergeCell ref="B30:D30"/>
    <mergeCell ref="E30:F30"/>
    <mergeCell ref="A15:A18"/>
    <mergeCell ref="B15:F18"/>
    <mergeCell ref="A20:F23"/>
    <mergeCell ref="C25:D25"/>
    <mergeCell ref="B26:F26"/>
    <mergeCell ref="B19:F19"/>
    <mergeCell ref="A51:A54"/>
    <mergeCell ref="B51:F53"/>
    <mergeCell ref="C54:D54"/>
    <mergeCell ref="E54:F54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FFVN-TR-2023070054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2023-08-08T04:14:32Z</dcterms:modified>
</cp:coreProperties>
</file>