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EndoCare\reports_230808\"/>
    </mc:Choice>
  </mc:AlternateContent>
  <xr:revisionPtr revIDLastSave="0" documentId="8_{D4FE0EEC-E27B-4334-96DC-2C1313CF2CA9}" xr6:coauthVersionLast="47" xr6:coauthVersionMax="47" xr10:uidLastSave="{00000000-0000-0000-0000-000000000000}"/>
  <bookViews>
    <workbookView xWindow="22932" yWindow="-108" windowWidth="23256" windowHeight="12576" xr2:uid="{F0BE9D4D-276F-41DB-AB60-9E8AEED3EFBC}"/>
  </bookViews>
  <sheets>
    <sheet name="FFVN-TR-2023080003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12" i="2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<sst xmlns="http://schemas.openxmlformats.org/spreadsheetml/2006/main" count="47" uniqueCount="47">
  <si>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</si>
  <si>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</si>
  <si>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</si>
  <si>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</si>
  <si>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</si>
  <si>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</si>
  <si>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</si>
  <si>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</si>
  <si>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</si>
  <si>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</si>
  <si>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</si>
  <si>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</si>
  <si>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</si>
  <si>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</si>
  <si>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</si>
  <si>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</si>
  <si>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</si>
  <si>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</si>
  <si>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</si>
  <si>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</si>
  <si>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</si>
  <si>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</si>
  <si>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</si>
  <si>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</si>
  <si>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</si>
  <si>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</si>
  <si>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</si>
  <si>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</si>
  <si>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</si>
  <si>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FFVN-TR-2023080003</t>
  </si>
  <si>
    <t>FMSV2023080003</t>
  </si>
  <si>
    <t>Phu Tho General Hospital</t>
  </si>
  <si>
    <t>VIETNAM</t>
  </si>
  <si>
    <t>NO</t>
  </si>
  <si>
    <t>EG-530WR</t>
  </si>
  <si>
    <t>JG361K553</t>
  </si>
  <si>
    <t>1. FCT leaked_x000D_
2. Stain image_x000D_
3. FSA &amp; VCA flexible section scratched</t>
  </si>
  <si>
    <t>1. FCT leaked_x000D_
2. Stain image_x000D_
3. FSA &amp; VCA flexible section scratched
Used case: 1273</t>
  </si>
  <si>
    <t>Nguyen Khac Thang (Hanoi)</t>
  </si>
  <si>
    <t>343A1305079D</t>
  </si>
  <si>
    <t>ISA-G290A</t>
  </si>
  <si>
    <t>343A1331615E</t>
  </si>
  <si>
    <t>VIDEO CONNECTOR ASS'Y</t>
  </si>
  <si>
    <t>42B632243A</t>
  </si>
  <si>
    <t>SLEEVE ROHS</t>
  </si>
  <si>
    <t>54A379237A</t>
  </si>
  <si>
    <t>NUT ASS'Y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</si>
</sst>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24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TROUBLE REPORT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45146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45028</v>
      </c>
      <c r="D12" s="29"/>
      <c r="E12" s="60" t="str">
        <f>IF(E13&lt;&gt;"","Last RMA#","")</f>
        <v/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36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45139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37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45146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/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FFVN Price</v>
      </c>
      <c r="F31" s="20" t="s">
        <v>26</v>
      </c>
    </row>
    <row r="32" spans="1:6" ht="15.75" x14ac:dyDescent="0.25">
      <c r="A32" s="18"/>
      <c r="B32" s="23" t="s">
        <v>39</v>
      </c>
      <c r="C32" s="23" t="s">
        <v>40</v>
      </c>
      <c r="D32" s="19">
        <v>1</v>
      </c>
      <c r="E32" s="14">
        <v>3255.26</v>
      </c>
      <c r="F32" s="15"/>
    </row>
    <row r="33" spans="1:6" ht="15.75" x14ac:dyDescent="0.25">
      <c r="A33" s="18"/>
      <c r="B33" s="23" t="s">
        <v>41</v>
      </c>
      <c r="C33" s="23" t="s">
        <v>42</v>
      </c>
      <c r="D33" s="19">
        <v>1</v>
      </c>
      <c r="E33" s="14">
        <v>674.16</v>
      </c>
      <c r="F33" s="15"/>
    </row>
    <row r="34" spans="1:6" ht="15.75" x14ac:dyDescent="0.25">
      <c r="A34" s="18"/>
      <c r="B34" s="23" t="s">
        <v>43</v>
      </c>
      <c r="C34" s="23" t="s">
        <v>44</v>
      </c>
      <c r="D34" s="19">
        <v>4</v>
      </c>
      <c r="E34" s="14">
        <v>1.06</v>
      </c>
      <c r="F34" s="15"/>
    </row>
    <row r="35" spans="1:6" ht="15.75" x14ac:dyDescent="0.25">
      <c r="A35" s="18"/>
      <c r="B35" s="23" t="s">
        <v>45</v>
      </c>
      <c r="C35" s="23" t="s">
        <v>46</v>
      </c>
      <c r="D35" s="19">
        <v>4</v>
      </c>
      <c r="E35" s="14">
        <v>4.24</v>
      </c>
      <c r="F35" s="15"/>
    </row>
    <row r="36" spans="1:6" ht="15.75" x14ac:dyDescent="0.25">
      <c r="A36" s="18">
        <v>18</v>
      </c>
      <c r="B36" s="24" t="str">
        <f>IF(C13="YES","Verified by: (For FFAP use only)","Verified by FFVN:")</f>
        <v>Verified by FFVN:</v>
      </c>
      <c r="C36" s="14"/>
      <c r="D36" s="26" t="str">
        <f>IF(C13="YES","","Total")</f>
        <v>Total</v>
      </c>
      <c r="E36" s="27">
        <f>SUMPRODUCT(D32:D35,E32:E35)</f>
        <v>3950.62</v>
      </c>
      <c r="F36" s="25"/>
    </row>
    <row r="37" spans="1:6" x14ac:dyDescent="0.25">
      <c r="A37" s="61"/>
      <c r="B37" s="64"/>
      <c r="C37" s="65"/>
      <c r="D37" s="65"/>
      <c r="E37" s="65"/>
      <c r="F37" s="66"/>
    </row>
    <row r="38" spans="1:6" x14ac:dyDescent="0.25">
      <c r="A38" s="62"/>
      <c r="B38" s="67"/>
      <c r="C38" s="68"/>
      <c r="D38" s="68"/>
      <c r="E38" s="68"/>
      <c r="F38" s="69"/>
    </row>
    <row r="39" spans="1:6" x14ac:dyDescent="0.25">
      <c r="A39" s="62"/>
      <c r="B39" s="70"/>
      <c r="C39" s="71"/>
      <c r="D39" s="71"/>
      <c r="E39" s="71"/>
      <c r="F39" s="72"/>
    </row>
    <row r="40" spans="1:6" ht="15.75" x14ac:dyDescent="0.25">
      <c r="A40" s="63"/>
      <c r="B40" s="21" t="s">
        <v>27</v>
      </c>
      <c r="C40" s="52"/>
      <c r="D40" s="29"/>
      <c r="E40" s="30"/>
      <c r="F40" s="31"/>
    </row>
    <row r="41" spans="1:6" ht="15.75" x14ac:dyDescent="0.25">
      <c r="A41" s="22">
        <v>19</v>
      </c>
      <c r="B41" s="97" t="s">
        <v>28</v>
      </c>
      <c r="C41" s="98"/>
      <c r="D41" s="99"/>
      <c r="E41" s="100"/>
      <c r="F41" s="101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FFVN-TR-2023080003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2023-08-08T04:17:41Z</dcterms:modified>
</cp:coreProperties>
</file>