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quotation\files\"/>
    </mc:Choice>
  </mc:AlternateContent>
  <xr:revisionPtr revIDLastSave="0" documentId="13_ncr:1_{5F4A039B-779D-4FD8-AE32-413AC1699181}" xr6:coauthVersionLast="47" xr6:coauthVersionMax="47" xr10:uidLastSave="{00000000-0000-0000-0000-000000000000}"/>
  <bookViews>
    <workbookView xWindow="-108" yWindow="-108" windowWidth="23256" windowHeight="12576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Q12" i="6"/>
  <c r="R12" i="6"/>
  <c r="H7" i="1" l="1"/>
  <c r="H8" i="1" l="1"/>
  <c r="I9" i="1" s="1"/>
  <c r="F20" i="3" s="1"/>
  <c r="A1" i="6" l="1"/>
  <c r="B1" i="6" s="1"/>
  <c r="E3" i="6" s="1"/>
  <c r="A2" i="7"/>
  <c r="F24" i="3"/>
  <c r="E2" i="6" l="1"/>
  <c r="I2" i="6" s="1"/>
  <c r="J2" i="6" s="1"/>
  <c r="E9" i="6"/>
  <c r="H10" i="6" s="1"/>
  <c r="E4" i="6"/>
  <c r="I4" i="6" s="1"/>
  <c r="E10" i="6"/>
  <c r="E8" i="6"/>
  <c r="I8" i="6" s="1"/>
  <c r="J8" i="6" s="1"/>
  <c r="E5" i="6"/>
  <c r="E6" i="6"/>
  <c r="F6" i="6" s="1"/>
  <c r="G6" i="6" s="1"/>
  <c r="G7" i="6" s="1"/>
  <c r="E7" i="6"/>
  <c r="I7" i="6" s="1"/>
  <c r="B2" i="7"/>
  <c r="C2" i="7" s="1"/>
  <c r="A26" i="3" s="1"/>
  <c r="B1" i="7"/>
  <c r="C1" i="7" s="1"/>
  <c r="A25" i="3" s="1"/>
  <c r="F3" i="6"/>
  <c r="G3" i="6" s="1"/>
  <c r="I3" i="6"/>
  <c r="F7" i="6"/>
  <c r="I10" i="6"/>
  <c r="F10" i="6"/>
  <c r="F5" i="6"/>
  <c r="G5" i="6" s="1"/>
  <c r="I5" i="6"/>
  <c r="J5" i="6" s="1"/>
  <c r="J6" i="6"/>
  <c r="J7" i="6" s="1"/>
  <c r="I6" i="6"/>
  <c r="F8" i="6" l="1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<sst xmlns="http://schemas.openxmlformats.org/spreadsheetml/2006/main" count="109" uniqueCount="102">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</sst>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3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7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39</xdr:row>
      <xdr:rowOff>28575</xdr:rowOff>
    </xdr:from>
    <xdr:to>
      <xdr:col>6</xdr:col>
      <xdr:colOff>504825</xdr:colOff>
      <xdr:row>45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14"/>
  <sheetViews>
    <sheetView workbookViewId="0">
      <selection activeCell="H7" sqref="H7"/>
    </sheetView>
  </sheetViews>
  <sheetFormatPr defaultRowHeight="14.4"/>
  <cols>
    <col min="1" max="1" width="4.6640625" customWidth="1"/>
    <col min="2" max="2" width="31" customWidth="1"/>
    <col min="3" max="3" width="27.5546875" customWidth="1"/>
    <col min="4" max="4" width="18.6640625" bestFit="1" customWidth="1"/>
    <col min="5" max="5" width="9.6640625" customWidth="1"/>
    <col min="7" max="7" width="12.33203125" customWidth="1"/>
    <col min="8" max="8" width="11.44140625" customWidth="1"/>
    <col min="9" max="9" width="21.554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/>
      <c r="C2" s="3"/>
      <c r="D2" s="7"/>
      <c r="E2" s="3"/>
      <c r="F2" s="4"/>
      <c r="G2" s="3"/>
      <c r="H2" s="3"/>
      <c r="I2" s="6"/>
    </row>
    <row r="3" spans="1:9">
      <c r="B3" s="8"/>
      <c r="D3" s="3"/>
      <c r="E3" s="3"/>
      <c r="F3" s="4"/>
      <c r="G3" s="9"/>
      <c r="H3" s="9"/>
      <c r="I3" s="6"/>
    </row>
    <row r="4" spans="1:9">
      <c r="A4" s="10"/>
      <c r="C4" s="11"/>
      <c r="D4" s="12"/>
      <c r="E4" s="3"/>
      <c r="F4" s="3"/>
      <c r="G4" s="13"/>
      <c r="H4" s="9"/>
      <c r="I4" s="14">
        <v>23600</v>
      </c>
    </row>
    <row r="5" spans="1:9" ht="28.8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8" customHeight="1">
      <c r="A6" s="18"/>
      <c r="B6" s="18"/>
      <c r="C6" s="18"/>
      <c r="D6" s="18"/>
      <c r="E6" s="18"/>
      <c r="F6" s="18"/>
      <c r="G6" s="19"/>
      <c r="H6" s="19"/>
      <c r="I6" s="71"/>
    </row>
    <row r="7" spans="1:9">
      <c r="A7" s="72" t="s">
        <v>9</v>
      </c>
      <c r="B7" s="72"/>
      <c r="C7" s="72"/>
      <c r="D7" s="72"/>
      <c r="E7" s="72"/>
      <c r="F7" s="72"/>
      <c r="G7" s="72"/>
      <c r="H7" s="19">
        <f>SUM(H6:H6)</f>
        <v>0</v>
      </c>
      <c r="I7" s="71"/>
    </row>
    <row r="8" spans="1:9">
      <c r="A8" s="72" t="s">
        <v>10</v>
      </c>
      <c r="B8" s="72"/>
      <c r="C8" s="72"/>
      <c r="D8" s="72"/>
      <c r="E8" s="72"/>
      <c r="F8" s="72"/>
      <c r="G8" s="72"/>
      <c r="H8" s="19">
        <f>1.1*H7</f>
        <v>0</v>
      </c>
      <c r="I8" s="71"/>
    </row>
    <row r="9" spans="1:9">
      <c r="A9" s="20"/>
      <c r="B9" s="20"/>
      <c r="C9" s="20"/>
      <c r="D9" s="20"/>
      <c r="E9" s="20"/>
      <c r="F9" s="20"/>
      <c r="G9" s="20"/>
      <c r="H9" s="20"/>
      <c r="I9" s="14">
        <f>H8*I4</f>
        <v>0</v>
      </c>
    </row>
    <row r="10" spans="1:9">
      <c r="A10" s="20"/>
      <c r="B10" s="20"/>
      <c r="C10" s="20"/>
      <c r="D10" s="20"/>
      <c r="E10" s="20"/>
      <c r="F10" s="20"/>
      <c r="G10" s="20"/>
      <c r="H10" s="20"/>
      <c r="I10" s="20"/>
    </row>
    <row r="11" spans="1:9">
      <c r="A11" s="20"/>
      <c r="B11" s="20"/>
      <c r="C11" s="20"/>
      <c r="D11" s="20"/>
      <c r="E11" s="20"/>
      <c r="F11" s="20"/>
      <c r="G11" s="20"/>
      <c r="H11" s="20"/>
      <c r="I11" s="20"/>
    </row>
    <row r="12" spans="1:9">
      <c r="A12" s="20"/>
      <c r="B12" s="20"/>
      <c r="C12" s="20"/>
      <c r="D12" s="20"/>
      <c r="E12" s="20"/>
      <c r="F12" s="20"/>
      <c r="G12" s="20"/>
      <c r="H12" s="20"/>
      <c r="I12" s="20"/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</sheetData>
  <mergeCells count="3">
    <mergeCell ref="I6:I8"/>
    <mergeCell ref="A7:G7"/>
    <mergeCell ref="A8:G8"/>
  </mergeCells>
  <conditionalFormatting sqref="F6">
    <cfRule type="expression" dxfId="6" priority="1" stopIfTrue="1">
      <formula>IF($F$6&lt;1,1,0)</formula>
    </cfRule>
    <cfRule type="expression" dxfId="5" priority="2" stopIfTrue="1">
      <formula>IF($F$6&lt;1,1,0)</formula>
    </cfRule>
  </conditionalFormatting>
  <conditionalFormatting sqref="G6">
    <cfRule type="expression" dxfId="4" priority="3" stopIfTrue="1">
      <formula>IF(G6=$G$3,1,0)</formula>
    </cfRule>
  </conditionalFormatting>
  <conditionalFormatting sqref="G6">
    <cfRule type="expression" dxfId="3" priority="4" stopIfTrue="1">
      <formula>IF(G6=$G$3,1,0)</formula>
    </cfRule>
  </conditionalFormatting>
  <conditionalFormatting sqref="G6">
    <cfRule type="expression" dxfId="2" priority="5" stopIfTrue="1">
      <formula>IF(G6=$G$3,1,0)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46"/>
  <sheetViews>
    <sheetView tabSelected="1" view="pageBreakPreview" topLeftCell="A12" zoomScale="130" zoomScaleNormal="85" zoomScaleSheetLayoutView="130" workbookViewId="0">
      <selection activeCell="C15" sqref="C15:G15"/>
    </sheetView>
  </sheetViews>
  <sheetFormatPr defaultColWidth="9.109375" defaultRowHeight="13.8"/>
  <cols>
    <col min="1" max="1" width="4.88671875" style="21" customWidth="1"/>
    <col min="2" max="2" width="27.109375" style="21" customWidth="1"/>
    <col min="3" max="3" width="24.6640625" style="21" customWidth="1"/>
    <col min="4" max="4" width="10.88671875" style="21" customWidth="1"/>
    <col min="5" max="5" width="12" style="21" customWidth="1"/>
    <col min="6" max="6" width="10.109375" style="21" customWidth="1"/>
    <col min="7" max="7" width="16.109375" style="21" customWidth="1"/>
    <col min="8" max="16384" width="9.109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/>
      <c r="E6" s="78"/>
      <c r="F6" s="78"/>
      <c r="G6" s="78"/>
    </row>
    <row r="7" spans="1:7" ht="15.75" customHeight="1">
      <c r="A7" s="77"/>
      <c r="B7" s="77"/>
      <c r="C7" s="23" t="s">
        <v>15</v>
      </c>
      <c r="D7" s="24"/>
      <c r="E7" s="24"/>
      <c r="F7" s="24"/>
      <c r="G7" s="24"/>
    </row>
    <row r="8" spans="1:7" ht="15.75" customHeight="1">
      <c r="A8" s="77"/>
      <c r="B8" s="77"/>
      <c r="C8" s="23" t="s">
        <v>16</v>
      </c>
      <c r="D8" s="24"/>
      <c r="E8" s="24"/>
      <c r="F8" s="24"/>
      <c r="G8" s="24"/>
    </row>
    <row r="9" spans="1:7" ht="15.75" customHeight="1">
      <c r="A9" s="77"/>
      <c r="B9" s="77"/>
      <c r="C9" s="23" t="s">
        <v>17</v>
      </c>
      <c r="D9" s="24"/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/>
      <c r="E10" s="24"/>
      <c r="F10" s="24"/>
      <c r="G10" s="24"/>
    </row>
    <row r="11" spans="1:7" ht="15.75" customHeight="1">
      <c r="A11" s="77"/>
      <c r="B11" s="77"/>
      <c r="C11" s="23"/>
      <c r="D11" s="25"/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/>
      <c r="E13" s="25"/>
      <c r="F13" s="25"/>
      <c r="G13" s="25"/>
    </row>
    <row r="14" spans="1:7" ht="14.4">
      <c r="B14" s="27" t="s">
        <v>20</v>
      </c>
      <c r="C14" s="70"/>
      <c r="D14" s="27"/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_xlfn.CEILING.MATH(Parts!I9/1000000)*1000000</f>
        <v>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/>
      <c r="B23" s="87"/>
      <c r="C23" s="87"/>
      <c r="D23" s="57"/>
      <c r="E23" s="56"/>
      <c r="F23" s="74"/>
      <c r="G23" s="74"/>
    </row>
    <row r="24" spans="1:7" ht="15.75" customHeight="1">
      <c r="A24" s="94" t="s">
        <v>35</v>
      </c>
      <c r="B24" s="95"/>
      <c r="C24" s="95"/>
      <c r="D24" s="95"/>
      <c r="E24" s="96"/>
      <c r="F24" s="97">
        <f>F20</f>
        <v>0</v>
      </c>
      <c r="G24" s="98"/>
    </row>
    <row r="25" spans="1:7">
      <c r="A25" s="99" t="str">
        <f>Sheet2!C1</f>
        <v>Bằng chữ: Không Thể Đọc Số</v>
      </c>
      <c r="B25" s="100"/>
      <c r="C25" s="100"/>
      <c r="D25" s="100"/>
      <c r="E25" s="101"/>
      <c r="F25" s="28"/>
      <c r="G25" s="29"/>
    </row>
    <row r="26" spans="1:7" ht="15" thickBot="1">
      <c r="A26" s="88" t="str">
        <f>Sheet2!C2</f>
        <v>In words: Out Of Range</v>
      </c>
      <c r="B26" s="89"/>
      <c r="C26" s="89"/>
      <c r="D26" s="89"/>
      <c r="E26" s="90"/>
      <c r="F26" s="30"/>
      <c r="G26" s="31"/>
    </row>
    <row r="27" spans="1:7" ht="7.5" customHeight="1">
      <c r="A27" s="42"/>
      <c r="B27" s="42"/>
      <c r="C27" s="42"/>
      <c r="D27" s="42"/>
      <c r="E27" s="42"/>
      <c r="F27" s="42"/>
      <c r="G27" s="42"/>
    </row>
    <row r="28" spans="1:7">
      <c r="A28" s="32" t="s">
        <v>36</v>
      </c>
    </row>
    <row r="29" spans="1:7">
      <c r="A29" s="33" t="s">
        <v>37</v>
      </c>
      <c r="B29" s="21" t="s">
        <v>38</v>
      </c>
    </row>
    <row r="30" spans="1:7">
      <c r="A30" s="33"/>
      <c r="B30" s="34" t="s">
        <v>39</v>
      </c>
      <c r="C30" s="34"/>
    </row>
    <row r="31" spans="1:7">
      <c r="A31" s="33" t="s">
        <v>37</v>
      </c>
      <c r="B31" s="21" t="s">
        <v>40</v>
      </c>
    </row>
    <row r="32" spans="1:7">
      <c r="A32" s="33"/>
      <c r="B32" s="34" t="s">
        <v>41</v>
      </c>
      <c r="C32" s="34"/>
    </row>
    <row r="33" spans="1:4">
      <c r="A33" s="33" t="s">
        <v>37</v>
      </c>
      <c r="B33" s="21" t="s">
        <v>42</v>
      </c>
    </row>
    <row r="34" spans="1:4">
      <c r="A34" s="33"/>
      <c r="B34" s="34" t="s">
        <v>43</v>
      </c>
      <c r="C34" s="34"/>
    </row>
    <row r="35" spans="1:4">
      <c r="A35" s="33" t="s">
        <v>37</v>
      </c>
      <c r="B35" s="21" t="s">
        <v>44</v>
      </c>
    </row>
    <row r="36" spans="1:4">
      <c r="A36" s="33"/>
      <c r="B36" s="34" t="s">
        <v>45</v>
      </c>
      <c r="C36" s="34"/>
    </row>
    <row r="37" spans="1:4" ht="6.75" customHeight="1">
      <c r="A37" s="35"/>
    </row>
    <row r="38" spans="1:4">
      <c r="A38" s="21" t="s">
        <v>46</v>
      </c>
    </row>
    <row r="39" spans="1:4">
      <c r="A39" s="34" t="s">
        <v>47</v>
      </c>
    </row>
    <row r="40" spans="1:4">
      <c r="A40" s="34"/>
    </row>
    <row r="41" spans="1:4">
      <c r="D41" s="36"/>
    </row>
    <row r="42" spans="1:4" ht="14.4">
      <c r="D42" s="37"/>
    </row>
    <row r="43" spans="1:4" ht="14.4">
      <c r="A43" s="38"/>
    </row>
    <row r="44" spans="1:4" ht="14.4">
      <c r="A44" s="38"/>
    </row>
    <row r="45" spans="1:4">
      <c r="A45" s="39"/>
    </row>
    <row r="46" spans="1:4" ht="21" customHeight="1">
      <c r="A46" s="38"/>
    </row>
  </sheetData>
  <mergeCells count="21">
    <mergeCell ref="A26:E26"/>
    <mergeCell ref="F20:G20"/>
    <mergeCell ref="F21:G21"/>
    <mergeCell ref="F22:G22"/>
    <mergeCell ref="A24:E24"/>
    <mergeCell ref="F24:G24"/>
    <mergeCell ref="A25:E25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23 D23:G23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4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4"/>
  <cols>
    <col min="1" max="1" width="10" bestFit="1" customWidth="1"/>
    <col min="2" max="2" width="28.21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Không thể đọc số</v>
      </c>
      <c r="C1" t="str">
        <f>"Bằng chữ: "&amp;PROPER(SUBSTITUTE(B1,",",""))</f>
        <v>Bằng chữ: Không Thể Đọc Số</v>
      </c>
    </row>
    <row r="2" spans="1:3">
      <c r="A2" s="58">
        <f>Quotation!F20</f>
        <v>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Out of range</v>
      </c>
      <c r="C2" t="str">
        <f>"In words: "&amp;PROPER(SUBSTITUTE(B2,"Dollars and No Cents","Vietnam Dong)"))</f>
        <v>In words: Out Of Range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4"/>
  <cols>
    <col min="1" max="1" width="11.6640625" customWidth="1"/>
    <col min="5" max="5" width="8.88671875" style="59"/>
    <col min="6" max="6" width="8.88671875" style="60"/>
    <col min="7" max="7" width="22.5546875" style="60" customWidth="1"/>
    <col min="8" max="8" width="21" style="60" customWidth="1"/>
    <col min="10" max="10" width="18.6640625" customWidth="1"/>
    <col min="11" max="11" width="26.33203125" customWidth="1"/>
  </cols>
  <sheetData>
    <row r="1" spans="1:18">
      <c r="A1" s="58">
        <f>Quotation!F20</f>
        <v>0</v>
      </c>
      <c r="B1">
        <f>LEN(A1)</f>
        <v>1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 t="str">
        <f t="shared" ref="E2:E10" si="0">IF($B$1&lt;=(D2-1),"",VALUE(MID($A$1,($B$1-(D2-1)),1)))</f>
        <v/>
      </c>
      <c r="F2" s="60" t="str">
        <f>IF(E2="","",VLOOKUP(E2,$N$1:$P$12,2,0))</f>
        <v/>
      </c>
      <c r="G2" s="60" t="str">
        <f>IF(F2="","",F2&amp; " trăm")</f>
        <v/>
      </c>
      <c r="I2" t="str">
        <f>IF(E2="","",VLOOKUP(E2,$N$1:$P$12,3,0))</f>
        <v/>
      </c>
      <c r="J2" t="str">
        <f>IF(I2="","",I2&amp;" hundred")</f>
        <v/>
      </c>
    </row>
    <row r="3" spans="1:18">
      <c r="D3">
        <v>8</v>
      </c>
      <c r="E3" s="59" t="str">
        <f t="shared" si="0"/>
        <v/>
      </c>
      <c r="F3" s="60" t="str">
        <f>IF(E3="","",VLOOKUP(E3,$N$1:$P$12,2,0))</f>
        <v/>
      </c>
      <c r="G3" s="60" t="str">
        <f>IF(E3="","",IF(E3=0,"linh",IF(E3=1,"mười",F3&amp;" mươi")))</f>
        <v/>
      </c>
      <c r="I3" t="str">
        <f>IF(E3="","",VLOOKUP(E3,$N$1:$P$12,3,0))</f>
        <v/>
      </c>
      <c r="J3" t="str">
        <f>IF(E3="","",IF(E3=1,VLOOKUP(E4,$N$3:$R$12,4,0),VLOOKUP(E3,$N$3:$R$12,5,0)))</f>
        <v/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 t="str">
        <f t="shared" si="0"/>
        <v/>
      </c>
      <c r="F4" s="60" t="str">
        <f>IF(AND(E3&lt;&gt;"",E4=5),"lăm",IF(E4="","",VLOOKUP(E4,$N$1:$P$12,2,0)))</f>
        <v/>
      </c>
      <c r="G4" s="60" t="str">
        <f>IF(SUM(E3:E4)=0,"triệu",IF(E4=0,G3&amp;" triệu ",G3&amp;" "&amp;F4&amp;" triệu "))</f>
        <v>triệu</v>
      </c>
      <c r="H4" s="61" t="str">
        <f>IF(E2=0,G4,G2&amp;" "&amp;G4)</f>
        <v xml:space="preserve"> triệu</v>
      </c>
      <c r="I4" t="e">
        <f t="shared" ref="I4:I10" si="1">VLOOKUP(E4,$N$1:$P$12,3,0)</f>
        <v>#N/A</v>
      </c>
      <c r="J4" t="e">
        <f>IF(E4=0,LEFT(J3,LEN(J3))&amp;" million ",IF(E3="",I4&amp;" million ",IF(E3=1,J3&amp;" million ",J3&amp;"-"&amp;I4&amp;" million ")))</f>
        <v>#N/A</v>
      </c>
      <c r="K4" t="e">
        <f>IF(E2=0,J4,J2&amp;" "&amp;J4)</f>
        <v>#N/A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 t="str">
        <f t="shared" si="0"/>
        <v/>
      </c>
      <c r="F5" s="60" t="str">
        <f t="shared" ref="F5:F10" si="2">IF(E5="","",VLOOKUP(E5,$N$1:$P$12,2,0))</f>
        <v/>
      </c>
      <c r="G5" s="62" t="str">
        <f>IF(E5=0,"",F5&amp;" trăm")</f>
        <v xml:space="preserve"> trăm</v>
      </c>
      <c r="H5" s="61"/>
      <c r="I5" s="63" t="e">
        <f t="shared" si="1"/>
        <v>#N/A</v>
      </c>
      <c r="J5" s="64" t="e">
        <f>IF(E5=0,"",I5&amp;" hundred")</f>
        <v>#N/A</v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 t="str">
        <f t="shared" si="0"/>
        <v/>
      </c>
      <c r="F6" s="60" t="str">
        <f t="shared" si="2"/>
        <v/>
      </c>
      <c r="G6" s="60" t="str">
        <f>IF(E6=0,"",IF(E6=1,"mười",F6&amp;" mươi"))</f>
        <v xml:space="preserve"> mươi</v>
      </c>
      <c r="H6" s="61"/>
      <c r="I6" t="e">
        <f t="shared" si="1"/>
        <v>#N/A</v>
      </c>
      <c r="J6" s="65" t="e">
        <f>IF(E6=1,VLOOKUP(E7,$N$3:$R$12,4,0),VLOOKUP(E6,$N$3:$R$12,5,0))</f>
        <v>#N/A</v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 t="str">
        <f t="shared" si="0"/>
        <v/>
      </c>
      <c r="F7" s="60" t="str">
        <f t="shared" si="2"/>
        <v/>
      </c>
      <c r="G7" s="61" t="str">
        <f>IF(E7=0,G6&amp;" ngàn ",G6&amp;" "&amp;F7&amp;" ngàn ")</f>
        <v xml:space="preserve"> mươi  ngàn </v>
      </c>
      <c r="H7" s="61" t="str">
        <f>IF(SUM(E5:E7)=0,"",IF(E5=0,G7,G5&amp;" "&amp;G7))</f>
        <v/>
      </c>
      <c r="I7" s="66" t="e">
        <f t="shared" si="1"/>
        <v>#N/A</v>
      </c>
      <c r="J7" s="67" t="e">
        <f>IF(E7=0,J6&amp;" thousand ",IF(E6=1,J6&amp;" thousand ",J6&amp;"-"&amp;I7&amp;" thousand "))</f>
        <v>#N/A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 t="str">
        <f t="shared" si="0"/>
        <v/>
      </c>
      <c r="F8" s="60" t="str">
        <f t="shared" si="2"/>
        <v/>
      </c>
      <c r="G8" s="62" t="str">
        <f>IF(E8=0,"",F8&amp;" trăm")</f>
        <v xml:space="preserve"> trăm</v>
      </c>
      <c r="H8" s="61"/>
      <c r="I8" s="63" t="e">
        <f t="shared" si="1"/>
        <v>#N/A</v>
      </c>
      <c r="J8" s="64" t="e">
        <f>IF(E8=0,"",I8&amp;" hundred")</f>
        <v>#N/A</v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 t="str">
        <f t="shared" si="0"/>
        <v/>
      </c>
      <c r="F9" s="60" t="str">
        <f t="shared" si="2"/>
        <v/>
      </c>
      <c r="G9" s="60" t="str">
        <f>IF(E9=1,"mười",IF(E9=0,"lẻ",F9&amp;" mươi"))</f>
        <v xml:space="preserve"> mươi</v>
      </c>
      <c r="H9" s="61"/>
      <c r="I9" t="e">
        <f t="shared" si="1"/>
        <v>#N/A</v>
      </c>
      <c r="J9" s="65" t="e">
        <f>IF(E9=0,"and ",IF(E9=1,VLOOKUP(E10,$N$3:$R$12,4,0),VLOOKUP(E9,$N$3:$R$12,5,0)))</f>
        <v>#N/A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 xml:space="preserve"> mươi</v>
      </c>
      <c r="H10" s="61" t="str">
        <f>IF(SUM(E8:E10)=0,"",IF(E8=0,G10,G8&amp;" "&amp;G10))</f>
        <v/>
      </c>
      <c r="I10" s="66" t="str">
        <f t="shared" si="1"/>
        <v>zero</v>
      </c>
      <c r="J10" s="67" t="e">
        <f>IF(E9=1,J9,IF(E10=0,J9,J9&amp;I10))</f>
        <v>#N/A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e">
        <f>TRIM(PROPER(K4&amp;K7&amp;K10&amp;"Vietnam Dong)"))</f>
        <v>#N/A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T</v>
      </c>
    </row>
    <row r="19" spans="1:3">
      <c r="B19" t="str">
        <f>TRIM(PROPER(B14))</f>
        <v>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</cp:lastModifiedBy>
  <cp:lastPrinted>2022-07-15T08:02:35Z</cp:lastPrinted>
  <dcterms:created xsi:type="dcterms:W3CDTF">2022-04-07T03:02:23Z</dcterms:created>
  <dcterms:modified xsi:type="dcterms:W3CDTF">2022-09-14T06:23:27Z</dcterms:modified>
</cp:coreProperties>
</file>