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Service Contract\"/>
    </mc:Choice>
  </mc:AlternateContent>
  <xr:revisionPtr revIDLastSave="0" documentId="13_ncr:1_{882E084F-2B82-49B6-824E-24563316854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tandard service package" sheetId="3" r:id="rId1"/>
    <sheet name="Jul-23" sheetId="5" state="hidden" r:id="rId2"/>
    <sheet name="Sep-23" sheetId="6" r:id="rId3"/>
    <sheet name="HMSG CMC" sheetId="4" state="hidden" r:id="rId4"/>
  </sheets>
  <definedNames>
    <definedName name="_xlnm._FilterDatabase" localSheetId="3" hidden="1">'HMSG CMC'!$B$18:$L$44</definedName>
    <definedName name="_xlnm._FilterDatabase" localSheetId="2" hidden="1">'Sep-23'!$A$1:$T$27</definedName>
    <definedName name="_xlnm._FilterDatabase" localSheetId="0" hidden="1">'Standard service package'!$B$18:$L$44</definedName>
    <definedName name="_xlnm.Print_Titles" localSheetId="0">'Standard service package'!$8:$9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3" l="1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24" i="3"/>
  <c r="L22" i="3"/>
  <c r="L21" i="3"/>
  <c r="H44" i="4" l="1"/>
  <c r="H45" i="4" s="1"/>
  <c r="H46" i="4" s="1"/>
  <c r="H47" i="4" s="1"/>
  <c r="H48" i="4" s="1"/>
  <c r="G44" i="4"/>
  <c r="G45" i="4" s="1"/>
  <c r="G46" i="4" s="1"/>
  <c r="G47" i="4" s="1"/>
  <c r="G48" i="4" s="1"/>
  <c r="F44" i="4"/>
  <c r="F45" i="4" s="1"/>
  <c r="F46" i="4" s="1"/>
  <c r="F47" i="4" s="1"/>
  <c r="F48" i="4" s="1"/>
  <c r="E44" i="4"/>
  <c r="D44" i="4"/>
  <c r="D45" i="4" s="1"/>
  <c r="D46" i="4" s="1"/>
  <c r="D47" i="4" s="1"/>
  <c r="D48" i="4" s="1"/>
  <c r="E44" i="3"/>
  <c r="H44" i="3"/>
  <c r="H45" i="3" s="1"/>
  <c r="H46" i="3" s="1"/>
  <c r="H47" i="3" s="1"/>
  <c r="H48" i="3" s="1"/>
  <c r="F44" i="3"/>
  <c r="F45" i="3" s="1"/>
  <c r="F46" i="3" s="1"/>
  <c r="F47" i="3" s="1"/>
  <c r="F48" i="3" s="1"/>
  <c r="G44" i="3"/>
  <c r="G45" i="3" s="1"/>
  <c r="G46" i="3" s="1"/>
  <c r="G47" i="3" s="1"/>
  <c r="G48" i="3" s="1"/>
  <c r="D44" i="3"/>
  <c r="D45" i="3" s="1"/>
  <c r="D46" i="3" s="1"/>
  <c r="D47" i="3" s="1"/>
  <c r="D48" i="3" s="1"/>
  <c r="E45" i="3" l="1"/>
  <c r="E46" i="3" s="1"/>
  <c r="E47" i="3" s="1"/>
  <c r="E48" i="3" s="1"/>
  <c r="E45" i="4"/>
  <c r="E46" i="4" s="1"/>
  <c r="E47" i="4" s="1"/>
  <c r="E48" i="4" s="1"/>
</calcChain>
</file>

<file path=xl/sharedStrings.xml><?xml version="1.0" encoding="utf-8"?>
<sst xmlns="http://schemas.openxmlformats.org/spreadsheetml/2006/main" count="594" uniqueCount="125">
  <si>
    <t>CÁC GÓI DỊCH VỤ BẢO TRÌ &amp; BẢO DƯỠNG HỆ THỐNG NỘI SOI FUJIFILM</t>
  </si>
  <si>
    <t>x</t>
  </si>
  <si>
    <t>FUJIFILM ENDOCOPY SYSTEM MAINTENANCE &amp; PRESERVATION SERVICE PACKAGES</t>
  </si>
  <si>
    <t>II</t>
  </si>
  <si>
    <r>
      <t xml:space="preserve">Software update (following manufacture recommendation)
</t>
    </r>
    <r>
      <rPr>
        <i/>
        <sz val="11"/>
        <color theme="4"/>
        <rFont val="Calibri"/>
        <family val="2"/>
        <scheme val="minor"/>
      </rPr>
      <t>Cập nhật phần mềm theo khuyến cáo của hãng</t>
    </r>
  </si>
  <si>
    <r>
      <t xml:space="preserve">Prosessor and lightsource
</t>
    </r>
    <r>
      <rPr>
        <b/>
        <i/>
        <sz val="11"/>
        <color theme="4"/>
        <rFont val="Calibri"/>
        <family val="2"/>
        <scheme val="minor"/>
      </rPr>
      <t>Bộ xử lý và nguồn sáng</t>
    </r>
  </si>
  <si>
    <r>
      <t xml:space="preserve">Category
</t>
    </r>
    <r>
      <rPr>
        <b/>
        <i/>
        <sz val="11"/>
        <color theme="4"/>
        <rFont val="Calibri"/>
        <family val="2"/>
        <scheme val="minor"/>
      </rPr>
      <t>Hạng mục công việc</t>
    </r>
  </si>
  <si>
    <r>
      <t xml:space="preserve">No.
</t>
    </r>
    <r>
      <rPr>
        <b/>
        <i/>
        <sz val="11"/>
        <color theme="4"/>
        <rFont val="Calibri"/>
        <family val="2"/>
        <scheme val="minor"/>
      </rPr>
      <t>STT</t>
    </r>
  </si>
  <si>
    <r>
      <t xml:space="preserve">Task
</t>
    </r>
    <r>
      <rPr>
        <b/>
        <i/>
        <sz val="11"/>
        <color theme="4"/>
        <rFont val="Calibri"/>
        <family val="2"/>
        <scheme val="minor"/>
      </rPr>
      <t>Công việc</t>
    </r>
  </si>
  <si>
    <r>
      <t xml:space="preserve">CMC Package
</t>
    </r>
    <r>
      <rPr>
        <b/>
        <i/>
        <sz val="11"/>
        <color theme="4"/>
        <rFont val="Calibri"/>
        <family val="2"/>
        <scheme val="minor"/>
      </rPr>
      <t>Gói dịch vụ bảo trì và sửa chữa</t>
    </r>
  </si>
  <si>
    <r>
      <t xml:space="preserve">Bronze
</t>
    </r>
    <r>
      <rPr>
        <b/>
        <i/>
        <sz val="11"/>
        <color theme="4"/>
        <rFont val="Calibri"/>
        <family val="2"/>
        <scheme val="minor"/>
      </rPr>
      <t>Đồng</t>
    </r>
  </si>
  <si>
    <r>
      <t xml:space="preserve">Silver
</t>
    </r>
    <r>
      <rPr>
        <b/>
        <i/>
        <sz val="11"/>
        <color theme="4"/>
        <rFont val="Calibri"/>
        <family val="2"/>
        <scheme val="minor"/>
      </rPr>
      <t>Bạc</t>
    </r>
  </si>
  <si>
    <r>
      <t xml:space="preserve">Gold
</t>
    </r>
    <r>
      <rPr>
        <b/>
        <i/>
        <sz val="11"/>
        <color theme="4"/>
        <rFont val="Calibri"/>
        <family val="2"/>
        <scheme val="minor"/>
      </rPr>
      <t>Vàng</t>
    </r>
  </si>
  <si>
    <r>
      <t xml:space="preserve">Diamond
</t>
    </r>
    <r>
      <rPr>
        <b/>
        <i/>
        <sz val="11"/>
        <color theme="4"/>
        <rFont val="Calibri"/>
        <family val="2"/>
        <scheme val="minor"/>
      </rPr>
      <t>Kim Cương</t>
    </r>
  </si>
  <si>
    <t>I</t>
  </si>
  <si>
    <r>
      <t xml:space="preserve">Endoscope
</t>
    </r>
    <r>
      <rPr>
        <b/>
        <i/>
        <sz val="11"/>
        <color theme="4"/>
        <rFont val="Calibri"/>
        <family val="2"/>
        <scheme val="minor"/>
      </rPr>
      <t>Ống nội soi</t>
    </r>
  </si>
  <si>
    <r>
      <t xml:space="preserve">Elevator cable (only for ED-530XT)
</t>
    </r>
    <r>
      <rPr>
        <i/>
        <sz val="11"/>
        <color theme="4"/>
        <rFont val="Calibri"/>
        <family val="2"/>
        <scheme val="minor"/>
      </rPr>
      <t>Cáp lẫy sinh thiết (cho dây ED-530XT)</t>
    </r>
  </si>
  <si>
    <r>
      <t xml:space="preserve">Unclog A/W and waterjet tube
</t>
    </r>
    <r>
      <rPr>
        <i/>
        <sz val="11"/>
        <color theme="4"/>
        <rFont val="Calibri"/>
        <family val="2"/>
        <scheme val="minor"/>
      </rPr>
      <t>Thông nghẹt khí/nước, kênh nước phụ</t>
    </r>
  </si>
  <si>
    <r>
      <t xml:space="preserve">Suction Valve Ass'y
</t>
    </r>
    <r>
      <rPr>
        <i/>
        <sz val="11"/>
        <color theme="4"/>
        <rFont val="Calibri"/>
        <family val="2"/>
        <scheme val="minor"/>
      </rPr>
      <t>Thay ổ van kênh hút</t>
    </r>
  </si>
  <si>
    <r>
      <t xml:space="preserve">Air/water Ass'y
</t>
    </r>
    <r>
      <rPr>
        <i/>
        <sz val="11"/>
        <color theme="4"/>
        <rFont val="Calibri"/>
        <family val="2"/>
        <scheme val="minor"/>
      </rPr>
      <t xml:space="preserve">Thay ổ van kênh khí nước </t>
    </r>
  </si>
  <si>
    <r>
      <t xml:space="preserve">Up/Down knob
</t>
    </r>
    <r>
      <rPr>
        <i/>
        <sz val="11"/>
        <color theme="4"/>
        <rFont val="Calibri"/>
        <family val="2"/>
        <scheme val="minor"/>
      </rPr>
      <t>Núm xoay UD</t>
    </r>
  </si>
  <si>
    <r>
      <t xml:space="preserve">VCA
</t>
    </r>
    <r>
      <rPr>
        <i/>
        <sz val="11"/>
        <color theme="4"/>
        <rFont val="Calibri"/>
        <family val="2"/>
        <scheme val="minor"/>
      </rPr>
      <t>Thay đầu nối tín hiệu hình ảnh</t>
    </r>
  </si>
  <si>
    <r>
      <t xml:space="preserve">LG Flexible Section (FSB)
</t>
    </r>
    <r>
      <rPr>
        <i/>
        <sz val="11"/>
        <color theme="4"/>
        <rFont val="Calibri"/>
        <family val="2"/>
        <scheme val="minor"/>
      </rPr>
      <t xml:space="preserve">Thay vỏ thân sau </t>
    </r>
  </si>
  <si>
    <r>
      <t xml:space="preserve">Insertion Section Ass'y (ISA)
</t>
    </r>
    <r>
      <rPr>
        <i/>
        <sz val="11"/>
        <color theme="4"/>
        <rFont val="Calibri"/>
        <family val="2"/>
        <scheme val="minor"/>
      </rPr>
      <t>Thay toàn bộ thân trước dây soi</t>
    </r>
  </si>
  <si>
    <r>
      <t xml:space="preserve">Forcept Channel Tube (FCT)
</t>
    </r>
    <r>
      <rPr>
        <i/>
        <sz val="11"/>
        <color theme="4"/>
        <rFont val="Calibri"/>
        <family val="2"/>
        <scheme val="minor"/>
      </rPr>
      <t>Thay kênh sinh thiết</t>
    </r>
  </si>
  <si>
    <r>
      <t xml:space="preserve">Bending Section Ass'y (BSA)
</t>
    </r>
    <r>
      <rPr>
        <i/>
        <sz val="11"/>
        <color theme="4"/>
        <rFont val="Calibri"/>
        <family val="2"/>
        <scheme val="minor"/>
      </rPr>
      <t>Thay bộ phận uốn cong</t>
    </r>
  </si>
  <si>
    <r>
      <t xml:space="preserve">Lightguide bundle (LGB)
</t>
    </r>
    <r>
      <rPr>
        <i/>
        <sz val="11"/>
        <color theme="4"/>
        <rFont val="Calibri"/>
        <family val="2"/>
        <scheme val="minor"/>
      </rPr>
      <t>Dây dẫn sáng</t>
    </r>
  </si>
  <si>
    <r>
      <t xml:space="preserve">Flexible Section Ass'y (FSA)
</t>
    </r>
    <r>
      <rPr>
        <i/>
        <sz val="11"/>
        <color theme="4"/>
        <rFont val="Calibri"/>
        <family val="2"/>
        <scheme val="minor"/>
      </rPr>
      <t>Thay vỏ thân trước dây soi</t>
    </r>
  </si>
  <si>
    <r>
      <t xml:space="preserve">WaterJet tube
</t>
    </r>
    <r>
      <rPr>
        <i/>
        <sz val="11"/>
        <color theme="4"/>
        <rFont val="Calibri"/>
        <family val="2"/>
        <scheme val="minor"/>
      </rPr>
      <t>Kênh nước phụ</t>
    </r>
  </si>
  <si>
    <r>
      <t xml:space="preserve">Scope switches (x3)
</t>
    </r>
    <r>
      <rPr>
        <i/>
        <sz val="11"/>
        <color theme="4"/>
        <rFont val="Calibri"/>
        <family val="2"/>
        <scheme val="minor"/>
      </rPr>
      <t>Thay nút bấm trên dây soi</t>
    </r>
  </si>
  <si>
    <r>
      <t xml:space="preserve">Left/Right knob
</t>
    </r>
    <r>
      <rPr>
        <i/>
        <sz val="11"/>
        <color theme="4"/>
        <rFont val="Calibri"/>
        <family val="2"/>
        <scheme val="minor"/>
      </rPr>
      <t>Núm xoay LR</t>
    </r>
  </si>
  <si>
    <r>
      <t xml:space="preserve">Times per year
</t>
    </r>
    <r>
      <rPr>
        <i/>
        <sz val="11"/>
        <color theme="4"/>
        <rFont val="Calibri"/>
        <family val="2"/>
        <scheme val="minor"/>
      </rPr>
      <t>Số lần thực hiện/năm</t>
    </r>
  </si>
  <si>
    <t>Est. Transfer Price (USD)</t>
  </si>
  <si>
    <t>Major
&gt;$100</t>
  </si>
  <si>
    <t>Minor
≤$100</t>
  </si>
  <si>
    <r>
      <rPr>
        <sz val="11"/>
        <color theme="1"/>
        <rFont val="Calibri"/>
        <family val="2"/>
        <scheme val="minor"/>
      </rPr>
      <t>Price do not include 10% VAT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>Giá này chưa bao gồm VAT 10%</t>
    </r>
  </si>
  <si>
    <r>
      <rPr>
        <b/>
        <sz val="11"/>
        <color theme="1"/>
        <rFont val="Calibri"/>
        <family val="2"/>
        <scheme val="minor"/>
      </rPr>
      <t>Application conditions: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>Điều kiện áp dụng</t>
    </r>
  </si>
  <si>
    <r>
      <rPr>
        <sz val="11"/>
        <color theme="1"/>
        <rFont val="Calibri"/>
        <family val="2"/>
        <scheme val="minor"/>
      </rPr>
      <t>Tasks are performed per times within 01 year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>Số lần thực hiện dịch vụ trong 01 năm tính theo số lần</t>
    </r>
  </si>
  <si>
    <r>
      <rPr>
        <sz val="11"/>
        <color theme="1"/>
        <rFont val="Calibri"/>
        <family val="2"/>
        <scheme val="minor"/>
      </rPr>
      <t>No application for the scopes with the usage period of 5 years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>Không áp dụng cho các dây có thời hạn sử dụng quá 5 năm</t>
    </r>
  </si>
  <si>
    <r>
      <rPr>
        <sz val="11"/>
        <color theme="1"/>
        <rFont val="Calibri"/>
        <family val="2"/>
        <scheme val="minor"/>
      </rPr>
      <t>Applied for scope that is out of primary warranty period.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>Áp dụng cho các dây soi hết thời gian bảo hành ban đầu</t>
    </r>
  </si>
  <si>
    <r>
      <rPr>
        <sz val="11"/>
        <color theme="1"/>
        <rFont val="Calibri"/>
        <family val="2"/>
        <scheme val="minor"/>
      </rPr>
      <t>The above quotation is applied for one serial number belong to all range of scope, processor models.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>Bảng giá trên áp dụng cho tất cả model dây soi, hệ thống xử lý và áp dụng cho 1 số serie suy nhất</t>
    </r>
  </si>
  <si>
    <r>
      <rPr>
        <sz val="11"/>
        <color theme="1"/>
        <rFont val="Calibri"/>
        <family val="2"/>
        <scheme val="minor"/>
      </rPr>
      <t>Spare parts replacement is performed  01 time/01 year/01 spare part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>Dịch vụ thay bộ phận mới chỉ thực hiện 01 lần/01 năm/01 bộ phận</t>
    </r>
  </si>
  <si>
    <r>
      <rPr>
        <sz val="11"/>
        <color theme="1"/>
        <rFont val="Calibri"/>
        <family val="2"/>
        <scheme val="minor"/>
      </rPr>
      <t>If spare part is out of items, it will be charged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>Nếu phụ tùng hư hỏng nằm ngoài danh mục thì sẽ tính phí cho phụ tùng đó</t>
    </r>
  </si>
  <si>
    <r>
      <rPr>
        <sz val="11"/>
        <color theme="1"/>
        <rFont val="Calibri"/>
        <family val="2"/>
        <scheme val="minor"/>
      </rPr>
      <t>When purchasing scope package, customer will be given a Processor &amp; Light source package for free with frequency of 01 time/year. Scopes, processor, light source must locate at the same location.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>Khi mua gói bảo trì ống soi cho đơn vị nào thì sẽ miễn phí bảo trì Bộ xử lý &amp; Nguồn sáng với tần suất thực hiện 01 lần/năm</t>
    </r>
  </si>
  <si>
    <r>
      <rPr>
        <sz val="11"/>
        <color theme="1"/>
        <rFont val="Calibri"/>
        <family val="2"/>
        <scheme val="minor"/>
      </rPr>
      <t>Hospital/Clinic will be loaned another scope in cases of broken/maintenance for any packages.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>Các gói cho ống soi sẽ được cho mượn dây khác trong trường hợp dây của viện bị hỏng hoặc cần bảo dưỡng</t>
    </r>
  </si>
  <si>
    <r>
      <t xml:space="preserve">Annual Maintenance Contract (AMC) Package
</t>
    </r>
    <r>
      <rPr>
        <b/>
        <i/>
        <sz val="11"/>
        <color theme="4"/>
        <rFont val="Calibri"/>
        <family val="2"/>
        <scheme val="minor"/>
      </rPr>
      <t>Gói dịch vụ thường niên</t>
    </r>
  </si>
  <si>
    <r>
      <t xml:space="preserve">Inspect &amp; consult about Xenon lamp duration
</t>
    </r>
    <r>
      <rPr>
        <i/>
        <sz val="11"/>
        <color theme="4"/>
        <rFont val="Calibri"/>
        <family val="2"/>
        <scheme val="minor"/>
      </rPr>
      <t>Kiểm tra và tư vấn về bóng đèn Xenon</t>
    </r>
  </si>
  <si>
    <r>
      <t xml:space="preserve">Inspect &amp; clean processor
</t>
    </r>
    <r>
      <rPr>
        <i/>
        <sz val="11"/>
        <color theme="4"/>
        <rFont val="Calibri"/>
        <family val="2"/>
        <scheme val="minor"/>
      </rPr>
      <t>Vệ sinh</t>
    </r>
  </si>
  <si>
    <r>
      <t xml:space="preserve">Inspect &amp; consult about Emergency lamp
</t>
    </r>
    <r>
      <rPr>
        <i/>
        <sz val="11"/>
        <color theme="4"/>
        <rFont val="Calibri"/>
        <family val="2"/>
        <scheme val="minor"/>
      </rPr>
      <t>Đèn dự phòng</t>
    </r>
  </si>
  <si>
    <r>
      <t xml:space="preserve">Inspect &amp; consult about Power board
</t>
    </r>
    <r>
      <rPr>
        <i/>
        <sz val="11"/>
        <color theme="4"/>
        <rFont val="Calibri"/>
        <family val="2"/>
        <scheme val="minor"/>
      </rPr>
      <t>Bo mạch nguồn</t>
    </r>
  </si>
  <si>
    <r>
      <t xml:space="preserve">Inspect &amp; consult about Lamp power board
</t>
    </r>
    <r>
      <rPr>
        <i/>
        <sz val="11"/>
        <color theme="4"/>
        <rFont val="Calibri"/>
        <family val="2"/>
        <scheme val="minor"/>
      </rPr>
      <t>Bo mạch đèn</t>
    </r>
  </si>
  <si>
    <r>
      <t xml:space="preserve">Inspect and replace Distal end cap and nozzle
</t>
    </r>
    <r>
      <rPr>
        <i/>
        <sz val="11"/>
        <color theme="4"/>
        <rFont val="Calibri"/>
        <family val="2"/>
        <scheme val="minor"/>
      </rPr>
      <t>Nắp nhựa, vòi phun đầu dây soi</t>
    </r>
  </si>
  <si>
    <r>
      <t xml:space="preserve">Inspect &amp; resolve Camera foggy, blackspot, color failure
</t>
    </r>
    <r>
      <rPr>
        <i/>
        <sz val="11"/>
        <color theme="4"/>
        <rFont val="Calibri"/>
        <family val="2"/>
        <scheme val="minor"/>
      </rPr>
      <t>Camera bị sương mờ, điểm đen, lỗi màu, hư</t>
    </r>
  </si>
  <si>
    <r>
      <t xml:space="preserve">Inspect and replace Drum Wire Ass'y Up/Down/Left/Right
</t>
    </r>
    <r>
      <rPr>
        <i/>
        <sz val="11"/>
        <color theme="4"/>
        <rFont val="Calibri"/>
        <family val="2"/>
        <scheme val="minor"/>
      </rPr>
      <t>Cáp điều hướng Lên/xuống/Trái/Phải</t>
    </r>
  </si>
  <si>
    <r>
      <t xml:space="preserve">MICOM PCB 
</t>
    </r>
    <r>
      <rPr>
        <i/>
        <sz val="11"/>
        <color theme="4"/>
        <rFont val="Calibri"/>
        <family val="2"/>
        <scheme val="minor"/>
      </rPr>
      <t>Thay bo mạch điều khiển</t>
    </r>
  </si>
  <si>
    <r>
      <t xml:space="preserve">A/W tube 
</t>
    </r>
    <r>
      <rPr>
        <i/>
        <sz val="11"/>
        <color theme="4"/>
        <rFont val="Calibri"/>
        <family val="2"/>
        <scheme val="minor"/>
      </rPr>
      <t>Kênh khí/nước</t>
    </r>
  </si>
  <si>
    <r>
      <t xml:space="preserve">Inspect and replace Slide sleeve of VCA
</t>
    </r>
    <r>
      <rPr>
        <i/>
        <sz val="11"/>
        <color theme="4"/>
        <rFont val="Calibri"/>
        <family val="2"/>
        <scheme val="minor"/>
      </rPr>
      <t>Ống nối nhựa đầu nối tín hiệu hình ảnh</t>
    </r>
  </si>
  <si>
    <r>
      <t xml:space="preserve">Inspect and replace Rubber of Bending Section (RBS)
</t>
    </r>
    <r>
      <rPr>
        <i/>
        <sz val="11"/>
        <color theme="4"/>
        <rFont val="Calibri"/>
        <family val="2"/>
        <scheme val="minor"/>
      </rPr>
      <t>Thay vỏ cao su đoạn uốn cong</t>
    </r>
  </si>
  <si>
    <r>
      <t xml:space="preserve">Quotation for 1 endoscope (USD): 
</t>
    </r>
    <r>
      <rPr>
        <i/>
        <sz val="11"/>
        <color theme="4"/>
        <rFont val="Calibri"/>
        <family val="2"/>
        <scheme val="minor"/>
      </rPr>
      <t xml:space="preserve">Giá tính cho 1 dây cho tất cả model (USD): </t>
    </r>
  </si>
  <si>
    <r>
      <t xml:space="preserve">Quotation for 1 endoscope for 2nd year (after 1 year standard warranty) (USD): 
</t>
    </r>
    <r>
      <rPr>
        <i/>
        <sz val="11"/>
        <color theme="4"/>
        <rFont val="Calibri"/>
        <family val="2"/>
        <scheme val="minor"/>
      </rPr>
      <t xml:space="preserve">Giá tính cho 1 dây cho tất cả model cho năm bảo hành thứ 2 (USD): </t>
    </r>
  </si>
  <si>
    <r>
      <t xml:space="preserve">Quotation for 1 endoscope for 3rd year (USD)
</t>
    </r>
    <r>
      <rPr>
        <i/>
        <sz val="11"/>
        <color theme="4"/>
        <rFont val="Calibri"/>
        <family val="2"/>
        <scheme val="minor"/>
      </rPr>
      <t xml:space="preserve">Giá tính cho 1 dây cho tất cả model cho năm bảo hành thứ 3 (USD): </t>
    </r>
  </si>
  <si>
    <r>
      <t xml:space="preserve">Quotation for 1 endoscope for 4th year (USD)
</t>
    </r>
    <r>
      <rPr>
        <i/>
        <sz val="11"/>
        <color theme="4"/>
        <rFont val="Calibri"/>
        <family val="2"/>
        <scheme val="minor"/>
      </rPr>
      <t>Giá tính cho 1 dây cho tất cả model cho năm bảo hành thứ 4 (USD):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</si>
  <si>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Quotation for 1 endoscope for 5th year (USD)
</t>
    </r>
    <r>
      <rPr>
        <i/>
        <sz val="11"/>
        <color theme="4"/>
        <rFont val="Calibri"/>
        <family val="2"/>
        <scheme val="minor"/>
      </rPr>
      <t xml:space="preserve">Giá tính cho 1 dây cho tất cả model cho năm bảo hành thứ 5 (USD): </t>
    </r>
  </si>
  <si>
    <r>
      <t xml:space="preserve">Quotation per year (USD)
</t>
    </r>
    <r>
      <rPr>
        <b/>
        <i/>
        <sz val="11"/>
        <color theme="4"/>
        <rFont val="Calibri"/>
        <family val="2"/>
        <scheme val="minor"/>
      </rPr>
      <t>Giá thành cho mỗi năm (USD)</t>
    </r>
  </si>
  <si>
    <r>
      <t xml:space="preserve">Labor
</t>
    </r>
    <r>
      <rPr>
        <i/>
        <sz val="11"/>
        <color theme="4"/>
        <rFont val="Calibri"/>
        <family val="2"/>
        <scheme val="minor"/>
      </rPr>
      <t>Nhân công</t>
    </r>
  </si>
  <si>
    <r>
      <t xml:space="preserve">Labor &amp; Replace spare parts
</t>
    </r>
    <r>
      <rPr>
        <i/>
        <sz val="11"/>
        <color theme="4"/>
        <rFont val="Calibri"/>
        <family val="2"/>
        <scheme val="minor"/>
      </rPr>
      <t>Nhân công,Sửa chữa,Thay thế</t>
    </r>
  </si>
  <si>
    <t>Scope
Dây soi</t>
  </si>
  <si>
    <t>EG-760Z</t>
  </si>
  <si>
    <t>EC-760ZP-V/M</t>
  </si>
  <si>
    <t>EG-720R</t>
  </si>
  <si>
    <t>EC-720R/I</t>
  </si>
  <si>
    <t>EG-530WR</t>
  </si>
  <si>
    <t>EC-530WL3</t>
  </si>
  <si>
    <r>
      <t xml:space="preserve">Quotation for 1 endoscope for 2nd year (1 year standard warranty + 1 year extended wrt): 
</t>
    </r>
    <r>
      <rPr>
        <i/>
        <sz val="11"/>
        <color theme="4"/>
        <rFont val="Calibri"/>
        <family val="2"/>
        <scheme val="minor"/>
      </rPr>
      <t xml:space="preserve">Giá tính cho 1 dây cho tất cả model cho năm bảo hành thứ 2 (USD): </t>
    </r>
  </si>
  <si>
    <r>
      <t xml:space="preserve">Quotation for 1 endoscope for 3rd year (1 year standard wrt + 2 years extended wrt)
</t>
    </r>
    <r>
      <rPr>
        <i/>
        <sz val="11"/>
        <color theme="4"/>
        <rFont val="Calibri"/>
        <family val="2"/>
        <scheme val="minor"/>
      </rPr>
      <t xml:space="preserve">Giá tính cho 1 dây cho tất cả model cho năm bảo hành thứ 3 (USD): </t>
    </r>
  </si>
  <si>
    <r>
      <t xml:space="preserve">Quotation for 1 endoscope for 4th year (1 year standard wrt + 3 years extended wrt)
</t>
    </r>
    <r>
      <rPr>
        <i/>
        <sz val="11"/>
        <color theme="4"/>
        <rFont val="Calibri"/>
        <family val="2"/>
        <scheme val="minor"/>
      </rPr>
      <t>Giá tính cho 1 dây cho tất cả model cho năm bảo hành thứ 4 (USD):</t>
    </r>
    <r>
      <rPr>
        <sz val="11"/>
        <color theme="1"/>
        <rFont val="Calibri"/>
        <family val="2"/>
        <scheme val="minor"/>
      </rPr>
      <t xml:space="preserve"> </t>
    </r>
  </si>
  <si>
    <t>Date: 26th July 2023</t>
  </si>
  <si>
    <t>Customer:</t>
  </si>
  <si>
    <t>Distributor:</t>
  </si>
  <si>
    <r>
      <t xml:space="preserve">Quotation for 1 endoscope and apply for all models
</t>
    </r>
    <r>
      <rPr>
        <i/>
        <sz val="11"/>
        <color theme="4"/>
        <rFont val="Calibri"/>
        <family val="2"/>
        <scheme val="minor"/>
      </rPr>
      <t xml:space="preserve">Giá tính cho 1 dây cho tất cả model (USD): </t>
    </r>
  </si>
  <si>
    <t>Date: 28th Aug 2023</t>
  </si>
  <si>
    <t>Customer: HECI</t>
  </si>
  <si>
    <t>DWA</t>
  </si>
  <si>
    <t>MODEL</t>
  </si>
  <si>
    <t>AWT</t>
  </si>
  <si>
    <t>WJT</t>
  </si>
  <si>
    <t>FCT</t>
  </si>
  <si>
    <t>SLIDE SLEEVE</t>
  </si>
  <si>
    <t>DEC</t>
  </si>
  <si>
    <t>NOZ</t>
  </si>
  <si>
    <t>VCA</t>
  </si>
  <si>
    <t>RBS</t>
  </si>
  <si>
    <t>BSA</t>
  </si>
  <si>
    <t>EB-530S</t>
  </si>
  <si>
    <t>EB-530T</t>
  </si>
  <si>
    <t>EC-250WI5</t>
  </si>
  <si>
    <t>EC-250WL5</t>
  </si>
  <si>
    <t>EC-530WI</t>
  </si>
  <si>
    <t>EC-530WI3</t>
  </si>
  <si>
    <t>EC-590WI</t>
  </si>
  <si>
    <t>EC-600WI</t>
  </si>
  <si>
    <t>EC-600WL</t>
  </si>
  <si>
    <t>EC-760R-V/I</t>
  </si>
  <si>
    <t>EC-760ZP-V/L</t>
  </si>
  <si>
    <t>ED-530XT</t>
  </si>
  <si>
    <t>ED-530XT8</t>
  </si>
  <si>
    <t>EG-250WR5</t>
  </si>
  <si>
    <t>EG-530FP</t>
  </si>
  <si>
    <t>EG-530NW</t>
  </si>
  <si>
    <t>EG-580NW2</t>
  </si>
  <si>
    <t>EG-590WR</t>
  </si>
  <si>
    <t>EG-600WR</t>
  </si>
  <si>
    <t>EG-760R</t>
  </si>
  <si>
    <t>LGB</t>
  </si>
  <si>
    <t>FSA</t>
  </si>
  <si>
    <t>ISA</t>
  </si>
  <si>
    <t>FSB</t>
  </si>
  <si>
    <t>CHA</t>
  </si>
  <si>
    <t>SUV</t>
  </si>
  <si>
    <t>AWV</t>
  </si>
  <si>
    <t>UDK</t>
  </si>
  <si>
    <t>LRK</t>
  </si>
  <si>
    <t>Model</t>
  </si>
  <si>
    <t>SW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</si>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</sst>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101040C]d\ mmm\ yy;@"/>
    <numFmt numFmtId="166" formatCode="_(* #,##0.0_);_(* \(#,##0.0\);_(* &quot;-&quot;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4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5" fillId="0" borderId="0" xfId="0" quotePrefix="1" applyFont="1" applyAlignment="1">
      <alignment horizontal="center" vertical="top"/>
    </xf>
    <xf numFmtId="0" fontId="5" fillId="0" borderId="0" xfId="0" quotePrefix="1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164" fontId="3" fillId="0" borderId="0" xfId="1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64" fontId="4" fillId="2" borderId="1" xfId="1" applyNumberFormat="1" applyFont="1" applyFill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164" fontId="4" fillId="3" borderId="0" xfId="1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64" fontId="4" fillId="2" borderId="0" xfId="1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 wrapText="1"/>
    </xf>
    <xf numFmtId="9" fontId="0" fillId="0" borderId="0" xfId="2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centerContinuous" vertical="top"/>
    </xf>
    <xf numFmtId="0" fontId="0" fillId="4" borderId="0" xfId="0" applyFill="1" applyAlignment="1">
      <alignment horizontal="center" vertical="top"/>
    </xf>
    <xf numFmtId="2" fontId="0" fillId="0" borderId="0" xfId="0" applyNumberFormat="1"/>
    <xf numFmtId="2" fontId="3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1F7ED"/>
      <color rgb="FFFF99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zoomScale="80" zoomScaleNormal="80" workbookViewId="0">
      <pane xSplit="5" ySplit="9" topLeftCell="F16" activePane="bottomRight" state="frozen"/>
      <selection pane="topRight" activeCell="F1" sqref="F1"/>
      <selection pane="bottomLeft" activeCell="A10" sqref="A10"/>
      <selection pane="bottomRight" activeCell="M21" sqref="M21"/>
    </sheetView>
  </sheetViews>
  <sheetFormatPr defaultColWidth="8.7109375" defaultRowHeight="15" x14ac:dyDescent="0.25"/>
  <cols>
    <col min="1" max="1" width="6.5703125" style="21" customWidth="1"/>
    <col min="2" max="2" width="56.7109375" style="19" bestFit="1" customWidth="1"/>
    <col min="3" max="3" width="25.85546875" style="20" customWidth="1"/>
    <col min="4" max="4" width="8.28515625" style="20" customWidth="1"/>
    <col min="5" max="5" width="8.140625" style="20" customWidth="1"/>
    <col min="6" max="6" width="8.28515625" style="20" customWidth="1"/>
    <col min="7" max="7" width="10.5703125" style="20" bestFit="1" customWidth="1"/>
    <col min="8" max="8" width="21.5703125" style="20" customWidth="1"/>
    <col min="9" max="9" width="7.140625" style="20" customWidth="1"/>
    <col min="10" max="10" width="6.28515625" style="21" customWidth="1"/>
    <col min="11" max="11" width="6.140625" style="21" customWidth="1"/>
    <col min="12" max="12" width="11.85546875" style="21" customWidth="1"/>
    <col min="13" max="13" width="7.85546875" style="20" customWidth="1"/>
    <col min="14" max="16384" width="8.7109375" style="20"/>
  </cols>
  <sheetData>
    <row r="1" spans="1:12" x14ac:dyDescent="0.25">
      <c r="A1" s="19" t="s">
        <v>77</v>
      </c>
      <c r="B1" s="20"/>
    </row>
    <row r="2" spans="1:12" x14ac:dyDescent="0.25">
      <c r="A2" s="19" t="s">
        <v>78</v>
      </c>
      <c r="B2" s="20"/>
    </row>
    <row r="3" spans="1:12" x14ac:dyDescent="0.25">
      <c r="A3" s="19" t="s">
        <v>76</v>
      </c>
      <c r="B3" s="38"/>
    </row>
    <row r="4" spans="1:12" x14ac:dyDescent="0.25">
      <c r="A4" s="19"/>
      <c r="B4" s="20"/>
    </row>
    <row r="5" spans="1:12" s="28" customFormat="1" ht="17.25" x14ac:dyDescent="0.25">
      <c r="A5" s="44" t="s">
        <v>2</v>
      </c>
      <c r="B5" s="44"/>
      <c r="C5" s="44"/>
      <c r="D5" s="44"/>
      <c r="E5" s="44"/>
      <c r="F5" s="44"/>
      <c r="G5" s="44"/>
      <c r="H5" s="44"/>
      <c r="J5" s="29"/>
      <c r="K5" s="29"/>
      <c r="L5" s="29"/>
    </row>
    <row r="6" spans="1:12" ht="17.25" x14ac:dyDescent="0.25">
      <c r="A6" s="45" t="s">
        <v>0</v>
      </c>
      <c r="B6" s="46"/>
      <c r="C6" s="46"/>
      <c r="D6" s="46"/>
      <c r="E6" s="46"/>
      <c r="F6" s="46"/>
      <c r="G6" s="46"/>
      <c r="H6" s="46"/>
    </row>
    <row r="8" spans="1:12" ht="29.1" customHeight="1" x14ac:dyDescent="0.25">
      <c r="A8" s="47" t="s">
        <v>7</v>
      </c>
      <c r="B8" s="47" t="s">
        <v>6</v>
      </c>
      <c r="C8" s="47" t="s">
        <v>8</v>
      </c>
      <c r="D8" s="47" t="s">
        <v>9</v>
      </c>
      <c r="E8" s="47"/>
      <c r="F8" s="47"/>
      <c r="G8" s="47"/>
      <c r="H8" s="47" t="s">
        <v>45</v>
      </c>
      <c r="I8" s="15"/>
    </row>
    <row r="9" spans="1:12" ht="45" x14ac:dyDescent="0.25">
      <c r="A9" s="48"/>
      <c r="B9" s="48"/>
      <c r="C9" s="48"/>
      <c r="D9" s="11" t="s">
        <v>10</v>
      </c>
      <c r="E9" s="11" t="s">
        <v>11</v>
      </c>
      <c r="F9" s="11" t="s">
        <v>12</v>
      </c>
      <c r="G9" s="11" t="s">
        <v>13</v>
      </c>
      <c r="H9" s="47"/>
      <c r="I9" s="15"/>
    </row>
    <row r="10" spans="1:12" ht="30" x14ac:dyDescent="0.25">
      <c r="A10" s="1" t="s">
        <v>14</v>
      </c>
      <c r="B10" s="9" t="s">
        <v>5</v>
      </c>
      <c r="C10" s="22"/>
      <c r="D10" s="22"/>
      <c r="E10" s="22"/>
      <c r="F10" s="22"/>
      <c r="G10" s="22"/>
      <c r="H10" s="22"/>
    </row>
    <row r="11" spans="1:12" ht="30" x14ac:dyDescent="0.25">
      <c r="A11" s="23">
        <v>1</v>
      </c>
      <c r="B11" s="24" t="s">
        <v>4</v>
      </c>
      <c r="C11" s="10" t="s">
        <v>64</v>
      </c>
      <c r="D11" s="3" t="s">
        <v>1</v>
      </c>
      <c r="E11" s="3" t="s">
        <v>1</v>
      </c>
      <c r="F11" s="3" t="s">
        <v>1</v>
      </c>
      <c r="G11" s="3" t="s">
        <v>1</v>
      </c>
      <c r="H11" s="23" t="s">
        <v>1</v>
      </c>
      <c r="I11" s="16"/>
    </row>
    <row r="12" spans="1:12" ht="30" x14ac:dyDescent="0.25">
      <c r="A12" s="23">
        <v>2</v>
      </c>
      <c r="B12" s="4" t="s">
        <v>47</v>
      </c>
      <c r="C12" s="10" t="s">
        <v>64</v>
      </c>
      <c r="D12" s="3" t="s">
        <v>1</v>
      </c>
      <c r="E12" s="3" t="s">
        <v>1</v>
      </c>
      <c r="F12" s="3" t="s">
        <v>1</v>
      </c>
      <c r="G12" s="3" t="s">
        <v>1</v>
      </c>
      <c r="H12" s="23" t="s">
        <v>1</v>
      </c>
      <c r="I12" s="16"/>
    </row>
    <row r="13" spans="1:12" ht="30" x14ac:dyDescent="0.25">
      <c r="A13" s="23">
        <v>3</v>
      </c>
      <c r="B13" s="4" t="s">
        <v>46</v>
      </c>
      <c r="C13" s="10" t="s">
        <v>64</v>
      </c>
      <c r="D13" s="3" t="s">
        <v>1</v>
      </c>
      <c r="E13" s="3" t="s">
        <v>1</v>
      </c>
      <c r="F13" s="3" t="s">
        <v>1</v>
      </c>
      <c r="G13" s="3" t="s">
        <v>1</v>
      </c>
      <c r="H13" s="23" t="s">
        <v>1</v>
      </c>
      <c r="I13" s="16"/>
    </row>
    <row r="14" spans="1:12" ht="30" x14ac:dyDescent="0.25">
      <c r="A14" s="23">
        <v>4</v>
      </c>
      <c r="B14" s="4" t="s">
        <v>48</v>
      </c>
      <c r="C14" s="10" t="s">
        <v>64</v>
      </c>
      <c r="D14" s="3" t="s">
        <v>1</v>
      </c>
      <c r="E14" s="3" t="s">
        <v>1</v>
      </c>
      <c r="F14" s="3" t="s">
        <v>1</v>
      </c>
      <c r="G14" s="3" t="s">
        <v>1</v>
      </c>
      <c r="H14" s="23" t="s">
        <v>1</v>
      </c>
      <c r="I14" s="16"/>
    </row>
    <row r="15" spans="1:12" ht="30" x14ac:dyDescent="0.25">
      <c r="A15" s="23">
        <v>5</v>
      </c>
      <c r="B15" s="4" t="s">
        <v>49</v>
      </c>
      <c r="C15" s="10" t="s">
        <v>64</v>
      </c>
      <c r="D15" s="3" t="s">
        <v>1</v>
      </c>
      <c r="E15" s="3" t="s">
        <v>1</v>
      </c>
      <c r="F15" s="3" t="s">
        <v>1</v>
      </c>
      <c r="G15" s="3" t="s">
        <v>1</v>
      </c>
      <c r="H15" s="23" t="s">
        <v>1</v>
      </c>
      <c r="I15" s="16"/>
    </row>
    <row r="16" spans="1:12" ht="30" x14ac:dyDescent="0.25">
      <c r="A16" s="23">
        <v>6</v>
      </c>
      <c r="B16" s="4" t="s">
        <v>50</v>
      </c>
      <c r="C16" s="10" t="s">
        <v>64</v>
      </c>
      <c r="D16" s="3" t="s">
        <v>1</v>
      </c>
      <c r="E16" s="3" t="s">
        <v>1</v>
      </c>
      <c r="F16" s="3" t="s">
        <v>1</v>
      </c>
      <c r="G16" s="3" t="s">
        <v>1</v>
      </c>
      <c r="H16" s="23" t="s">
        <v>1</v>
      </c>
      <c r="I16" s="16"/>
    </row>
    <row r="17" spans="1:13" ht="30" x14ac:dyDescent="0.25">
      <c r="A17" s="2"/>
      <c r="B17" s="14" t="s">
        <v>31</v>
      </c>
      <c r="C17" s="12"/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6"/>
    </row>
    <row r="18" spans="1:13" ht="30" x14ac:dyDescent="0.25">
      <c r="A18" s="2"/>
      <c r="B18" s="34" t="s">
        <v>63</v>
      </c>
      <c r="C18" s="12"/>
      <c r="D18" s="26">
        <v>680</v>
      </c>
      <c r="E18" s="26">
        <v>680</v>
      </c>
      <c r="F18" s="26">
        <v>680</v>
      </c>
      <c r="G18" s="26">
        <v>680</v>
      </c>
      <c r="H18" s="26">
        <v>680</v>
      </c>
      <c r="I18" s="17"/>
      <c r="J18" s="40"/>
      <c r="K18" s="41" t="s">
        <v>122</v>
      </c>
      <c r="L18" s="41" t="s">
        <v>102</v>
      </c>
    </row>
    <row r="19" spans="1:13" ht="45" x14ac:dyDescent="0.25">
      <c r="A19" s="1" t="s">
        <v>3</v>
      </c>
      <c r="B19" s="18" t="s">
        <v>15</v>
      </c>
      <c r="C19" s="22"/>
      <c r="D19" s="3"/>
      <c r="E19" s="3"/>
      <c r="F19" s="3"/>
      <c r="G19" s="3"/>
      <c r="H19" s="3"/>
      <c r="I19" s="16"/>
      <c r="J19" s="8" t="s">
        <v>34</v>
      </c>
      <c r="K19" s="8" t="s">
        <v>33</v>
      </c>
      <c r="L19" s="8" t="s">
        <v>32</v>
      </c>
    </row>
    <row r="20" spans="1:13" ht="30" x14ac:dyDescent="0.25">
      <c r="A20" s="25">
        <v>1</v>
      </c>
      <c r="B20" s="4" t="s">
        <v>17</v>
      </c>
      <c r="C20" s="10" t="s">
        <v>64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16"/>
      <c r="J20" s="3" t="s">
        <v>1</v>
      </c>
      <c r="K20" s="3"/>
      <c r="L20" s="43">
        <v>0</v>
      </c>
    </row>
    <row r="21" spans="1:13" ht="45" x14ac:dyDescent="0.25">
      <c r="A21" s="25">
        <v>2</v>
      </c>
      <c r="B21" s="4" t="s">
        <v>53</v>
      </c>
      <c r="C21" s="10" t="s">
        <v>65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16"/>
      <c r="J21" s="3" t="s">
        <v>1</v>
      </c>
      <c r="K21" s="3"/>
      <c r="L21" s="43">
        <f>_xlfn.IFNA(INDEX('Sep-23'!$A$1:$T$27,MATCH('Standard service package'!$L$18,'Sep-23'!$A$1:$A$27,0),MATCH('Standard service package'!$M21,'Sep-23'!$A$1:$T$1,0)),"-")</f>
        <v>0</v>
      </c>
      <c r="M21" s="20" t="s">
        <v>82</v>
      </c>
    </row>
    <row r="22" spans="1:13" ht="45" x14ac:dyDescent="0.25">
      <c r="A22" s="25">
        <v>3</v>
      </c>
      <c r="B22" s="4" t="s">
        <v>56</v>
      </c>
      <c r="C22" s="10" t="s">
        <v>65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16"/>
      <c r="J22" s="3" t="s">
        <v>1</v>
      </c>
      <c r="K22" s="3"/>
      <c r="L22" s="43">
        <f>_xlfn.IFNA(INDEX('Sep-23'!$A$1:$T$27,MATCH('Standard service package'!$L$18,'Sep-23'!$A$1:$A$27,0),MATCH('Standard service package'!$M22,'Sep-23'!$A$1:$T$1,0)),"-")</f>
        <v>0</v>
      </c>
      <c r="M22" s="20" t="s">
        <v>87</v>
      </c>
    </row>
    <row r="23" spans="1:13" ht="45" x14ac:dyDescent="0.25">
      <c r="A23" s="25">
        <v>4</v>
      </c>
      <c r="B23" s="4" t="s">
        <v>16</v>
      </c>
      <c r="C23" s="10" t="s">
        <v>65</v>
      </c>
      <c r="D23" s="3" t="s">
        <v>1</v>
      </c>
      <c r="E23" s="3" t="s">
        <v>1</v>
      </c>
      <c r="F23" s="3" t="s">
        <v>1</v>
      </c>
      <c r="G23" s="3" t="s">
        <v>1</v>
      </c>
      <c r="H23" s="3"/>
      <c r="I23" s="16"/>
      <c r="J23" s="3" t="s">
        <v>1</v>
      </c>
      <c r="K23" s="3"/>
      <c r="L23" s="43" t="str">
        <f>_xlfn.IFNA(INDEX('Sep-23'!$A$1:$T$27,MATCH('Standard service package'!$L$18,'Sep-23'!$A$1:$A$27,0),MATCH('Standard service package'!$M23,'Sep-23'!$A$1:$T$1,0)),"-")</f>
        <v>-</v>
      </c>
    </row>
    <row r="24" spans="1:13" ht="45" x14ac:dyDescent="0.25">
      <c r="A24" s="25">
        <v>5</v>
      </c>
      <c r="B24" s="4" t="s">
        <v>57</v>
      </c>
      <c r="C24" s="10" t="s">
        <v>65</v>
      </c>
      <c r="D24" s="3" t="s">
        <v>1</v>
      </c>
      <c r="E24" s="3" t="s">
        <v>1</v>
      </c>
      <c r="F24" s="3" t="s">
        <v>1</v>
      </c>
      <c r="G24" s="3" t="s">
        <v>1</v>
      </c>
      <c r="H24" s="23" t="s">
        <v>1</v>
      </c>
      <c r="I24" s="21"/>
      <c r="J24" s="3" t="s">
        <v>1</v>
      </c>
      <c r="K24" s="3"/>
      <c r="L24" s="43">
        <f>_xlfn.IFNA(INDEX('Sep-23'!$A$1:$T$27,MATCH('Standard service package'!$L$18,'Sep-23'!$A$1:$A$27,0),MATCH('Standard service package'!$M24,'Sep-23'!$A$1:$T$1,0)),"-")</f>
        <v>93.152799999999999</v>
      </c>
      <c r="M24" s="20" t="s">
        <v>91</v>
      </c>
    </row>
    <row r="25" spans="1:13" ht="45" x14ac:dyDescent="0.25">
      <c r="A25" s="25">
        <v>6</v>
      </c>
      <c r="B25" s="4" t="s">
        <v>28</v>
      </c>
      <c r="C25" s="10" t="s">
        <v>65</v>
      </c>
      <c r="D25" s="3" t="s">
        <v>1</v>
      </c>
      <c r="E25" s="3" t="s">
        <v>1</v>
      </c>
      <c r="F25" s="3" t="s">
        <v>1</v>
      </c>
      <c r="G25" s="3" t="s">
        <v>1</v>
      </c>
      <c r="H25" s="23"/>
      <c r="I25" s="21"/>
      <c r="J25" s="3" t="s">
        <v>1</v>
      </c>
      <c r="K25" s="3"/>
      <c r="L25" s="43">
        <f>_xlfn.IFNA(INDEX('Sep-23'!$A$1:$T$27,MATCH('Standard service package'!$L$18,'Sep-23'!$A$1:$A$27,0),MATCH('Standard service package'!$M25,'Sep-23'!$A$1:$T$1,0)),"-")</f>
        <v>261.5444</v>
      </c>
      <c r="M25" s="20" t="s">
        <v>85</v>
      </c>
    </row>
    <row r="26" spans="1:13" ht="45" x14ac:dyDescent="0.25">
      <c r="A26" s="25">
        <v>7</v>
      </c>
      <c r="B26" s="4" t="s">
        <v>20</v>
      </c>
      <c r="C26" s="10" t="s">
        <v>65</v>
      </c>
      <c r="D26" s="3" t="s">
        <v>1</v>
      </c>
      <c r="E26" s="3" t="s">
        <v>1</v>
      </c>
      <c r="F26" s="3" t="s">
        <v>1</v>
      </c>
      <c r="G26" s="3" t="s">
        <v>1</v>
      </c>
      <c r="H26" s="3"/>
      <c r="I26" s="16"/>
      <c r="J26" s="3" t="s">
        <v>1</v>
      </c>
      <c r="K26" s="3"/>
      <c r="L26" s="43">
        <f>_xlfn.IFNA(INDEX('Sep-23'!$A$1:$T$27,MATCH('Standard service package'!$L$18,'Sep-23'!$A$1:$A$27,0),MATCH('Standard service package'!$M26,'Sep-23'!$A$1:$T$1,0)),"-")</f>
        <v>583.99639999999999</v>
      </c>
      <c r="M26" s="20" t="s">
        <v>120</v>
      </c>
    </row>
    <row r="27" spans="1:13" ht="45" x14ac:dyDescent="0.25">
      <c r="A27" s="25">
        <v>8</v>
      </c>
      <c r="B27" s="4" t="s">
        <v>30</v>
      </c>
      <c r="C27" s="10" t="s">
        <v>65</v>
      </c>
      <c r="D27" s="3" t="s">
        <v>1</v>
      </c>
      <c r="E27" s="3" t="s">
        <v>1</v>
      </c>
      <c r="F27" s="3" t="s">
        <v>1</v>
      </c>
      <c r="G27" s="3" t="s">
        <v>1</v>
      </c>
      <c r="H27" s="3"/>
      <c r="I27" s="16"/>
      <c r="J27" s="3" t="s">
        <v>1</v>
      </c>
      <c r="K27" s="3"/>
      <c r="L27" s="43">
        <f>_xlfn.IFNA(INDEX('Sep-23'!$A$1:$T$27,MATCH('Standard service package'!$L$18,'Sep-23'!$A$1:$A$27,0),MATCH('Standard service package'!$M27,'Sep-23'!$A$1:$T$1,0)),"-")</f>
        <v>583.99639999999999</v>
      </c>
      <c r="M27" s="20" t="s">
        <v>121</v>
      </c>
    </row>
    <row r="28" spans="1:13" ht="45" x14ac:dyDescent="0.25">
      <c r="A28" s="25">
        <v>9</v>
      </c>
      <c r="B28" s="4" t="s">
        <v>51</v>
      </c>
      <c r="C28" s="10" t="s">
        <v>65</v>
      </c>
      <c r="D28" s="3" t="s">
        <v>1</v>
      </c>
      <c r="E28" s="3" t="s">
        <v>1</v>
      </c>
      <c r="F28" s="3" t="s">
        <v>1</v>
      </c>
      <c r="G28" s="3" t="s">
        <v>1</v>
      </c>
      <c r="H28" s="23" t="s">
        <v>1</v>
      </c>
      <c r="I28" s="21"/>
      <c r="J28" s="3" t="s">
        <v>1</v>
      </c>
      <c r="K28" s="3"/>
      <c r="L28" s="43">
        <f>_xlfn.IFNA(INDEX('Sep-23'!$A$1:$T$27,MATCH('Standard service package'!$L$18,'Sep-23'!$A$1:$A$27,0),MATCH('Standard service package'!$M28,'Sep-23'!$A$1:$T$1,0)),"-")</f>
        <v>444.2672</v>
      </c>
      <c r="M28" s="20" t="s">
        <v>88</v>
      </c>
    </row>
    <row r="29" spans="1:13" ht="45" x14ac:dyDescent="0.25">
      <c r="A29" s="25">
        <v>10</v>
      </c>
      <c r="B29" s="4" t="s">
        <v>55</v>
      </c>
      <c r="C29" s="10" t="s">
        <v>65</v>
      </c>
      <c r="D29" s="3" t="s">
        <v>1</v>
      </c>
      <c r="E29" s="3" t="s">
        <v>1</v>
      </c>
      <c r="F29" s="3" t="s">
        <v>1</v>
      </c>
      <c r="G29" s="3" t="s">
        <v>1</v>
      </c>
      <c r="H29" s="23"/>
      <c r="I29" s="21"/>
      <c r="J29" s="3" t="s">
        <v>1</v>
      </c>
      <c r="K29" s="3"/>
      <c r="L29" s="43">
        <f>_xlfn.IFNA(INDEX('Sep-23'!$A$1:$T$27,MATCH('Standard service package'!$L$18,'Sep-23'!$A$1:$A$27,0),MATCH('Standard service package'!$M29,'Sep-23'!$A$1:$T$1,0)),"-")</f>
        <v>222.1336</v>
      </c>
      <c r="M29" s="20" t="s">
        <v>84</v>
      </c>
    </row>
    <row r="30" spans="1:13" ht="45" x14ac:dyDescent="0.25">
      <c r="A30" s="25">
        <v>11</v>
      </c>
      <c r="B30" s="4" t="s">
        <v>18</v>
      </c>
      <c r="C30" s="10" t="s">
        <v>65</v>
      </c>
      <c r="D30" s="3" t="s">
        <v>1</v>
      </c>
      <c r="E30" s="3" t="s">
        <v>1</v>
      </c>
      <c r="F30" s="3" t="s">
        <v>1</v>
      </c>
      <c r="G30" s="3" t="s">
        <v>1</v>
      </c>
      <c r="H30" s="3"/>
      <c r="I30" s="16"/>
      <c r="J30" s="3"/>
      <c r="K30" s="3" t="s">
        <v>1</v>
      </c>
      <c r="L30" s="43">
        <f>_xlfn.IFNA(INDEX('Sep-23'!$A$1:$T$27,MATCH('Standard service package'!$L$18,'Sep-23'!$A$1:$A$27,0),MATCH('Standard service package'!$M30,'Sep-23'!$A$1:$T$1,0)),"-")</f>
        <v>777.46760000000006</v>
      </c>
      <c r="M30" s="20" t="s">
        <v>118</v>
      </c>
    </row>
    <row r="31" spans="1:13" ht="45" x14ac:dyDescent="0.25">
      <c r="A31" s="25">
        <v>12</v>
      </c>
      <c r="B31" s="4" t="s">
        <v>19</v>
      </c>
      <c r="C31" s="10" t="s">
        <v>65</v>
      </c>
      <c r="D31" s="3" t="s">
        <v>1</v>
      </c>
      <c r="E31" s="3" t="s">
        <v>1</v>
      </c>
      <c r="F31" s="3" t="s">
        <v>1</v>
      </c>
      <c r="G31" s="3" t="s">
        <v>1</v>
      </c>
      <c r="H31" s="3"/>
      <c r="I31" s="16"/>
      <c r="J31" s="3"/>
      <c r="K31" s="3" t="s">
        <v>1</v>
      </c>
      <c r="L31" s="43">
        <f>_xlfn.IFNA(INDEX('Sep-23'!$A$1:$T$27,MATCH('Standard service package'!$L$18,'Sep-23'!$A$1:$A$27,0),MATCH('Standard service package'!$M31,'Sep-23'!$A$1:$T$1,0)),"-")</f>
        <v>134.35499999999999</v>
      </c>
      <c r="M31" s="20" t="s">
        <v>119</v>
      </c>
    </row>
    <row r="32" spans="1:13" ht="45" x14ac:dyDescent="0.25">
      <c r="A32" s="25">
        <v>13</v>
      </c>
      <c r="B32" s="4" t="s">
        <v>29</v>
      </c>
      <c r="C32" s="10" t="s">
        <v>65</v>
      </c>
      <c r="D32" s="3" t="s">
        <v>1</v>
      </c>
      <c r="E32" s="3" t="s">
        <v>1</v>
      </c>
      <c r="F32" s="3" t="s">
        <v>1</v>
      </c>
      <c r="G32" s="3" t="s">
        <v>1</v>
      </c>
      <c r="H32" s="23"/>
      <c r="I32" s="21"/>
      <c r="J32" s="3"/>
      <c r="K32" s="3" t="s">
        <v>1</v>
      </c>
      <c r="L32" s="43" t="str">
        <f>_xlfn.IFNA(INDEX('Sep-23'!$A$1:$T$27,MATCH('Standard service package'!$L$18,'Sep-23'!$A$1:$A$27,0),MATCH('Standard service package'!$M32,'Sep-23'!$A$1:$T$1,0)),"-")</f>
        <v>-</v>
      </c>
      <c r="M32" s="20" t="s">
        <v>123</v>
      </c>
    </row>
    <row r="33" spans="1:13" ht="45" x14ac:dyDescent="0.25">
      <c r="A33" s="25">
        <v>14</v>
      </c>
      <c r="B33" s="4" t="s">
        <v>24</v>
      </c>
      <c r="C33" s="10" t="s">
        <v>65</v>
      </c>
      <c r="D33" s="3"/>
      <c r="E33" s="3" t="s">
        <v>1</v>
      </c>
      <c r="F33" s="3" t="s">
        <v>1</v>
      </c>
      <c r="G33" s="3" t="s">
        <v>1</v>
      </c>
      <c r="H33" s="23"/>
      <c r="I33" s="21"/>
      <c r="J33" s="3"/>
      <c r="K33" s="3" t="s">
        <v>1</v>
      </c>
      <c r="L33" s="43">
        <f>_xlfn.IFNA(INDEX('Sep-23'!$A$1:$T$27,MATCH('Standard service package'!$L$18,'Sep-23'!$A$1:$A$27,0),MATCH('Standard service package'!$M33,'Sep-23'!$A$1:$T$1,0)),"-")</f>
        <v>888.53440000000001</v>
      </c>
      <c r="M33" s="20" t="s">
        <v>86</v>
      </c>
    </row>
    <row r="34" spans="1:13" ht="45" x14ac:dyDescent="0.25">
      <c r="A34" s="25">
        <v>15</v>
      </c>
      <c r="B34" s="4" t="s">
        <v>54</v>
      </c>
      <c r="C34" s="10" t="s">
        <v>65</v>
      </c>
      <c r="D34" s="3"/>
      <c r="E34" s="3" t="s">
        <v>1</v>
      </c>
      <c r="F34" s="3" t="s">
        <v>1</v>
      </c>
      <c r="G34" s="3" t="s">
        <v>1</v>
      </c>
      <c r="H34" s="23"/>
      <c r="I34" s="21"/>
      <c r="J34" s="3"/>
      <c r="K34" s="3" t="s">
        <v>1</v>
      </c>
      <c r="L34" s="43" t="str">
        <f>_xlfn.IFNA(INDEX('Sep-23'!$A$1:$T$27,MATCH('Standard service package'!$L$18,'Sep-23'!$A$1:$A$27,0),MATCH('Standard service package'!$M34,'Sep-23'!$A$1:$T$1,0)),"-")</f>
        <v>-</v>
      </c>
      <c r="M34" s="20" t="s">
        <v>124</v>
      </c>
    </row>
    <row r="35" spans="1:13" ht="45" x14ac:dyDescent="0.25">
      <c r="A35" s="25">
        <v>16</v>
      </c>
      <c r="B35" s="4" t="s">
        <v>26</v>
      </c>
      <c r="C35" s="10" t="s">
        <v>65</v>
      </c>
      <c r="D35" s="3"/>
      <c r="E35" s="3" t="s">
        <v>1</v>
      </c>
      <c r="F35" s="3" t="s">
        <v>1</v>
      </c>
      <c r="G35" s="3" t="s">
        <v>1</v>
      </c>
      <c r="H35" s="23"/>
      <c r="I35" s="21"/>
      <c r="J35" s="3"/>
      <c r="K35" s="3" t="s">
        <v>1</v>
      </c>
      <c r="L35" s="43">
        <f>_xlfn.IFNA(INDEX('Sep-23'!$A$1:$T$27,MATCH('Standard service package'!$L$18,'Sep-23'!$A$1:$A$27,0),MATCH('Standard service package'!$M35,'Sep-23'!$A$1:$T$1,0)),"-")</f>
        <v>1221.7348</v>
      </c>
      <c r="M35" s="20" t="s">
        <v>113</v>
      </c>
    </row>
    <row r="36" spans="1:13" ht="45" x14ac:dyDescent="0.25">
      <c r="A36" s="25">
        <v>17</v>
      </c>
      <c r="B36" s="4" t="s">
        <v>27</v>
      </c>
      <c r="C36" s="10" t="s">
        <v>65</v>
      </c>
      <c r="D36" s="3"/>
      <c r="E36" s="3"/>
      <c r="F36" s="3" t="s">
        <v>1</v>
      </c>
      <c r="G36" s="3" t="s">
        <v>1</v>
      </c>
      <c r="H36" s="23"/>
      <c r="I36" s="21"/>
      <c r="J36" s="3"/>
      <c r="K36" s="3" t="s">
        <v>1</v>
      </c>
      <c r="L36" s="43">
        <f>_xlfn.IFNA(INDEX('Sep-23'!$A$1:$T$27,MATCH('Standard service package'!$L$18,'Sep-23'!$A$1:$A$27,0),MATCH('Standard service package'!$M36,'Sep-23'!$A$1:$T$1,0)),"-")</f>
        <v>1528.0641999999998</v>
      </c>
      <c r="M36" s="20" t="s">
        <v>114</v>
      </c>
    </row>
    <row r="37" spans="1:13" ht="45" x14ac:dyDescent="0.25">
      <c r="A37" s="25">
        <v>18</v>
      </c>
      <c r="B37" s="4" t="s">
        <v>25</v>
      </c>
      <c r="C37" s="10" t="s">
        <v>65</v>
      </c>
      <c r="D37" s="3"/>
      <c r="E37" s="3" t="s">
        <v>1</v>
      </c>
      <c r="F37" s="3" t="s">
        <v>1</v>
      </c>
      <c r="G37" s="3" t="s">
        <v>1</v>
      </c>
      <c r="H37" s="23"/>
      <c r="I37" s="21"/>
      <c r="J37" s="3"/>
      <c r="K37" s="3" t="s">
        <v>1</v>
      </c>
      <c r="L37" s="43">
        <f>_xlfn.IFNA(INDEX('Sep-23'!$A$1:$T$27,MATCH('Standard service package'!$L$18,'Sep-23'!$A$1:$A$27,0),MATCH('Standard service package'!$M37,'Sep-23'!$A$1:$T$1,0)),"-")</f>
        <v>1139.3303999999998</v>
      </c>
      <c r="M37" s="20" t="s">
        <v>92</v>
      </c>
    </row>
    <row r="38" spans="1:13" ht="45" x14ac:dyDescent="0.25">
      <c r="A38" s="25">
        <v>19</v>
      </c>
      <c r="B38" s="4" t="s">
        <v>22</v>
      </c>
      <c r="C38" s="10" t="s">
        <v>65</v>
      </c>
      <c r="D38" s="3"/>
      <c r="E38" s="3"/>
      <c r="F38" s="3" t="s">
        <v>1</v>
      </c>
      <c r="G38" s="3" t="s">
        <v>1</v>
      </c>
      <c r="H38" s="23"/>
      <c r="I38" s="21"/>
      <c r="J38" s="3"/>
      <c r="K38" s="3" t="s">
        <v>1</v>
      </c>
      <c r="L38" s="43">
        <f>_xlfn.IFNA(INDEX('Sep-23'!$A$1:$T$27,MATCH('Standard service package'!$L$18,'Sep-23'!$A$1:$A$27,0),MATCH('Standard service package'!$M38,'Sep-23'!$A$1:$T$1,0)),"-")</f>
        <v>1139.3303999999998</v>
      </c>
      <c r="M38" s="20" t="s">
        <v>116</v>
      </c>
    </row>
    <row r="39" spans="1:13" ht="45" x14ac:dyDescent="0.25">
      <c r="A39" s="25">
        <v>20</v>
      </c>
      <c r="B39" s="4" t="s">
        <v>21</v>
      </c>
      <c r="C39" s="10" t="s">
        <v>65</v>
      </c>
      <c r="D39" s="3"/>
      <c r="E39" s="3"/>
      <c r="F39" s="3" t="s">
        <v>1</v>
      </c>
      <c r="G39" s="3" t="s">
        <v>1</v>
      </c>
      <c r="H39" s="23"/>
      <c r="I39" s="21"/>
      <c r="J39" s="3"/>
      <c r="K39" s="3" t="s">
        <v>1</v>
      </c>
      <c r="L39" s="43">
        <f>_xlfn.IFNA(INDEX('Sep-23'!$A$1:$T$27,MATCH('Standard service package'!$L$18,'Sep-23'!$A$1:$A$27,0),MATCH('Standard service package'!$M39,'Sep-23'!$A$1:$T$1,0)),"-")</f>
        <v>0</v>
      </c>
      <c r="M39" s="20" t="s">
        <v>90</v>
      </c>
    </row>
    <row r="40" spans="1:13" ht="30" x14ac:dyDescent="0.25">
      <c r="A40" s="25">
        <v>21</v>
      </c>
      <c r="B40" s="4" t="s">
        <v>52</v>
      </c>
      <c r="C40" s="10" t="s">
        <v>64</v>
      </c>
      <c r="D40" s="3"/>
      <c r="E40" s="3" t="s">
        <v>1</v>
      </c>
      <c r="F40" s="3" t="s">
        <v>1</v>
      </c>
      <c r="G40" s="3" t="s">
        <v>1</v>
      </c>
      <c r="H40" s="3" t="s">
        <v>1</v>
      </c>
      <c r="I40" s="16"/>
      <c r="J40" s="3"/>
      <c r="K40" s="3" t="s">
        <v>1</v>
      </c>
      <c r="L40" s="43" t="str">
        <f>_xlfn.IFNA(INDEX('Sep-23'!$A$1:$T$27,MATCH('Standard service package'!$L$18,'Sep-23'!$A$1:$A$27,0),MATCH('Standard service package'!$M40,'Sep-23'!$A$1:$T$1,0)),"-")</f>
        <v>-</v>
      </c>
    </row>
    <row r="41" spans="1:13" ht="45" x14ac:dyDescent="0.25">
      <c r="A41" s="25">
        <v>22</v>
      </c>
      <c r="B41" s="4" t="s">
        <v>52</v>
      </c>
      <c r="C41" s="10" t="s">
        <v>65</v>
      </c>
      <c r="D41" s="3"/>
      <c r="E41" s="3"/>
      <c r="F41" s="3" t="s">
        <v>1</v>
      </c>
      <c r="G41" s="3" t="s">
        <v>1</v>
      </c>
      <c r="H41" s="3" t="s">
        <v>1</v>
      </c>
      <c r="I41" s="16"/>
      <c r="J41" s="3"/>
      <c r="K41" s="3" t="s">
        <v>1</v>
      </c>
      <c r="L41" s="43">
        <f>_xlfn.IFNA(INDEX('Sep-23'!$A$1:$T$27,MATCH('Standard service package'!$L$18,'Sep-23'!$A$1:$A$27,0),MATCH('Standard service package'!$M41,'Sep-23'!$A$1:$T$1,0)),"-")</f>
        <v>4027.0672</v>
      </c>
      <c r="M41" s="20" t="s">
        <v>117</v>
      </c>
    </row>
    <row r="42" spans="1:13" ht="45" x14ac:dyDescent="0.25">
      <c r="A42" s="25">
        <v>23</v>
      </c>
      <c r="B42" s="4" t="s">
        <v>23</v>
      </c>
      <c r="C42" s="10" t="s">
        <v>65</v>
      </c>
      <c r="D42" s="3"/>
      <c r="E42" s="3"/>
      <c r="F42" s="3"/>
      <c r="G42" s="3" t="s">
        <v>1</v>
      </c>
      <c r="H42" s="23"/>
      <c r="I42" s="21"/>
      <c r="J42" s="3"/>
      <c r="K42" s="3" t="s">
        <v>1</v>
      </c>
      <c r="L42" s="43">
        <f>_xlfn.IFNA(INDEX('Sep-23'!$A$1:$T$27,MATCH('Standard service package'!$L$18,'Sep-23'!$A$1:$A$27,0),MATCH('Standard service package'!$M42,'Sep-23'!$A$1:$T$1,0)),"-")</f>
        <v>12439.481600000001</v>
      </c>
      <c r="M42" s="20" t="s">
        <v>115</v>
      </c>
    </row>
    <row r="43" spans="1:13" ht="30" x14ac:dyDescent="0.25">
      <c r="A43" s="2"/>
      <c r="B43" s="14" t="s">
        <v>31</v>
      </c>
      <c r="C43" s="12"/>
      <c r="D43" s="13">
        <v>3</v>
      </c>
      <c r="E43" s="13">
        <v>4</v>
      </c>
      <c r="F43" s="13">
        <v>4</v>
      </c>
      <c r="G43" s="13">
        <v>6</v>
      </c>
      <c r="H43" s="13">
        <v>2</v>
      </c>
      <c r="I43" s="21"/>
      <c r="M43" s="21"/>
    </row>
    <row r="44" spans="1:13" ht="30" x14ac:dyDescent="0.25">
      <c r="A44" s="2"/>
      <c r="B44" s="14" t="s">
        <v>58</v>
      </c>
      <c r="C44" s="12"/>
      <c r="D44" s="26">
        <f>SUMIF(D21:D42,"x",$L$21:$L$42)</f>
        <v>3100.9133999999999</v>
      </c>
      <c r="E44" s="26">
        <f>SUMIF(E21:E42,"x",$L$21:$L$42)</f>
        <v>6350.5129999999999</v>
      </c>
      <c r="F44" s="26">
        <f>SUMIF(F21:F42,"x",$L$21:$L$42)</f>
        <v>13044.974799999998</v>
      </c>
      <c r="G44" s="26">
        <f>SUMIF(G21:G42,"x",$L$21:$L$42)</f>
        <v>25484.456399999999</v>
      </c>
      <c r="H44" s="26">
        <f>SUMIF(H21:H42,"x",$L$21:$L$42)</f>
        <v>4564.4871999999996</v>
      </c>
      <c r="I44" s="21"/>
      <c r="M44" s="21"/>
    </row>
    <row r="45" spans="1:13" ht="30.6" customHeight="1" x14ac:dyDescent="0.25">
      <c r="A45" s="30"/>
      <c r="B45" s="52" t="s">
        <v>59</v>
      </c>
      <c r="C45" s="52"/>
      <c r="D45" s="31">
        <f>30%*D44</f>
        <v>930.27401999999995</v>
      </c>
      <c r="E45" s="31">
        <f>30%*E44</f>
        <v>1905.1538999999998</v>
      </c>
      <c r="F45" s="31">
        <f>30%*F44</f>
        <v>3913.4924399999991</v>
      </c>
      <c r="G45" s="31">
        <f>30%*G44</f>
        <v>7645.3369199999997</v>
      </c>
      <c r="H45" s="31">
        <f>30%*H44</f>
        <v>1369.3461599999998</v>
      </c>
      <c r="I45" s="21"/>
      <c r="M45" s="21"/>
    </row>
    <row r="46" spans="1:13" ht="35.25" customHeight="1" x14ac:dyDescent="0.25">
      <c r="A46" s="32"/>
      <c r="B46" s="50" t="s">
        <v>60</v>
      </c>
      <c r="C46" s="50"/>
      <c r="D46" s="33">
        <f>30%*(D44-D45)+D45</f>
        <v>1581.4658340000001</v>
      </c>
      <c r="E46" s="33">
        <f>30%*(E44-E45)+E45</f>
        <v>3238.76163</v>
      </c>
      <c r="F46" s="33">
        <f>30%*(F44-F45)+F45</f>
        <v>6652.9371479999991</v>
      </c>
      <c r="G46" s="33">
        <f>30%*(G44-G45)+G45</f>
        <v>12997.072764</v>
      </c>
      <c r="H46" s="33">
        <f>30%*(H44-H45)+H45</f>
        <v>2327.8884719999996</v>
      </c>
      <c r="I46" s="35"/>
      <c r="J46" s="21">
        <v>919</v>
      </c>
      <c r="M46" s="21"/>
    </row>
    <row r="47" spans="1:13" ht="35.25" customHeight="1" x14ac:dyDescent="0.25">
      <c r="A47" s="30"/>
      <c r="B47" s="51" t="s">
        <v>61</v>
      </c>
      <c r="C47" s="51"/>
      <c r="D47" s="31">
        <f>30%*(D44-D46)+D46</f>
        <v>2037.3001038</v>
      </c>
      <c r="E47" s="31">
        <f>30%*(E44-E46)+E46</f>
        <v>4172.2870409999996</v>
      </c>
      <c r="F47" s="31">
        <f>30%*(F44-F46)+F46</f>
        <v>8570.5484435999988</v>
      </c>
      <c r="G47" s="31">
        <f>30%*(G44-G46)+G46</f>
        <v>16743.287854800001</v>
      </c>
      <c r="H47" s="31">
        <f>30%*(H44-H46)+H46</f>
        <v>2998.8680903999993</v>
      </c>
      <c r="I47" s="35"/>
      <c r="J47" s="21">
        <v>1379</v>
      </c>
      <c r="M47" s="21"/>
    </row>
    <row r="48" spans="1:13" ht="35.25" customHeight="1" x14ac:dyDescent="0.25">
      <c r="A48" s="32"/>
      <c r="B48" s="50" t="s">
        <v>62</v>
      </c>
      <c r="C48" s="50"/>
      <c r="D48" s="33">
        <f>30%*(D44-D47)+D47</f>
        <v>2356.3840926600001</v>
      </c>
      <c r="E48" s="33">
        <f>30%*(E44-E47)+E47</f>
        <v>4825.7548287</v>
      </c>
      <c r="F48" s="33">
        <f>30%*(F44-F47)+F47</f>
        <v>9912.8763505199986</v>
      </c>
      <c r="G48" s="33">
        <f>30%*(G44-G47)+G47</f>
        <v>19365.638418360002</v>
      </c>
      <c r="H48" s="33">
        <f>30%*(H44-H47)+H47</f>
        <v>3468.5538232799995</v>
      </c>
      <c r="I48" s="21"/>
      <c r="J48" s="21">
        <v>1838</v>
      </c>
      <c r="M48" s="21"/>
    </row>
    <row r="49" spans="1:13" x14ac:dyDescent="0.25">
      <c r="D49" s="27"/>
      <c r="E49" s="27"/>
      <c r="F49" s="27"/>
      <c r="G49" s="27"/>
      <c r="H49" s="27"/>
      <c r="I49" s="21"/>
      <c r="M49" s="21"/>
    </row>
    <row r="50" spans="1:13" ht="34.5" customHeight="1" x14ac:dyDescent="0.25">
      <c r="B50" s="49" t="s">
        <v>36</v>
      </c>
      <c r="C50" s="49"/>
      <c r="D50" s="49"/>
      <c r="E50" s="49"/>
      <c r="F50" s="49"/>
      <c r="G50" s="49"/>
      <c r="H50" s="49"/>
      <c r="I50" s="21"/>
      <c r="M50" s="21"/>
    </row>
    <row r="51" spans="1:13" ht="35.1" customHeight="1" x14ac:dyDescent="0.25">
      <c r="A51" s="5">
        <v>1</v>
      </c>
      <c r="B51" s="49" t="s">
        <v>35</v>
      </c>
      <c r="C51" s="49"/>
      <c r="D51" s="49"/>
      <c r="E51" s="49"/>
      <c r="F51" s="49"/>
      <c r="G51" s="49"/>
      <c r="H51" s="49"/>
      <c r="J51" s="20"/>
      <c r="K51" s="20"/>
      <c r="L51" s="20"/>
    </row>
    <row r="52" spans="1:13" ht="36.6" customHeight="1" x14ac:dyDescent="0.25">
      <c r="A52" s="5">
        <v>2</v>
      </c>
      <c r="B52" s="49" t="s">
        <v>40</v>
      </c>
      <c r="C52" s="49"/>
      <c r="D52" s="49"/>
      <c r="E52" s="49"/>
      <c r="F52" s="49"/>
      <c r="G52" s="49"/>
      <c r="H52" s="49"/>
      <c r="J52" s="20"/>
      <c r="K52" s="20"/>
      <c r="L52" s="20"/>
    </row>
    <row r="53" spans="1:13" ht="33.6" customHeight="1" x14ac:dyDescent="0.25">
      <c r="A53" s="5">
        <v>3</v>
      </c>
      <c r="B53" s="49" t="s">
        <v>39</v>
      </c>
      <c r="C53" s="49"/>
      <c r="D53" s="49"/>
      <c r="E53" s="49"/>
      <c r="F53" s="49"/>
      <c r="G53" s="49"/>
      <c r="H53" s="49"/>
      <c r="J53" s="20"/>
      <c r="K53" s="20"/>
      <c r="L53" s="20"/>
    </row>
    <row r="54" spans="1:13" ht="32.1" customHeight="1" x14ac:dyDescent="0.25">
      <c r="A54" s="5">
        <v>4</v>
      </c>
      <c r="B54" s="49" t="s">
        <v>38</v>
      </c>
      <c r="C54" s="49"/>
      <c r="D54" s="49"/>
      <c r="E54" s="49"/>
      <c r="F54" s="49"/>
      <c r="G54" s="49"/>
      <c r="H54" s="49"/>
      <c r="J54" s="6"/>
      <c r="K54" s="6"/>
      <c r="L54" s="6"/>
    </row>
    <row r="55" spans="1:13" ht="33.950000000000003" customHeight="1" x14ac:dyDescent="0.25">
      <c r="A55" s="5">
        <v>5</v>
      </c>
      <c r="B55" s="49" t="s">
        <v>37</v>
      </c>
      <c r="C55" s="49"/>
      <c r="D55" s="49"/>
      <c r="E55" s="49"/>
      <c r="F55" s="49"/>
      <c r="G55" s="49"/>
      <c r="H55" s="49"/>
      <c r="J55" s="6"/>
      <c r="K55" s="6"/>
      <c r="L55" s="6"/>
    </row>
    <row r="56" spans="1:13" ht="35.1" customHeight="1" x14ac:dyDescent="0.25">
      <c r="A56" s="5">
        <v>6</v>
      </c>
      <c r="B56" s="49" t="s">
        <v>41</v>
      </c>
      <c r="C56" s="49"/>
      <c r="D56" s="49"/>
      <c r="E56" s="49"/>
      <c r="F56" s="49"/>
      <c r="G56" s="49"/>
      <c r="H56" s="49"/>
      <c r="J56" s="6"/>
      <c r="K56" s="6"/>
      <c r="L56" s="6"/>
    </row>
    <row r="57" spans="1:13" ht="36.6" customHeight="1" x14ac:dyDescent="0.25">
      <c r="A57" s="5">
        <v>7</v>
      </c>
      <c r="B57" s="49" t="s">
        <v>42</v>
      </c>
      <c r="C57" s="49"/>
      <c r="D57" s="49"/>
      <c r="E57" s="49"/>
      <c r="F57" s="49"/>
      <c r="G57" s="49"/>
      <c r="H57" s="49"/>
      <c r="J57" s="6"/>
      <c r="K57" s="6"/>
      <c r="L57" s="6"/>
    </row>
    <row r="58" spans="1:13" ht="48.95" customHeight="1" x14ac:dyDescent="0.25">
      <c r="A58" s="5">
        <v>8</v>
      </c>
      <c r="B58" s="49" t="s">
        <v>43</v>
      </c>
      <c r="C58" s="49"/>
      <c r="D58" s="49"/>
      <c r="E58" s="49"/>
      <c r="F58" s="49"/>
      <c r="G58" s="49"/>
      <c r="H58" s="49"/>
      <c r="J58" s="7"/>
      <c r="K58" s="7"/>
      <c r="L58" s="7"/>
    </row>
    <row r="59" spans="1:13" ht="33.950000000000003" customHeight="1" x14ac:dyDescent="0.25">
      <c r="A59" s="5">
        <v>9</v>
      </c>
      <c r="B59" s="49" t="s">
        <v>44</v>
      </c>
      <c r="C59" s="49"/>
      <c r="D59" s="49"/>
      <c r="E59" s="49"/>
      <c r="F59" s="49"/>
      <c r="G59" s="49"/>
      <c r="H59" s="49"/>
      <c r="J59" s="7"/>
      <c r="K59" s="7"/>
      <c r="L59" s="7"/>
    </row>
    <row r="60" spans="1:13" ht="33.950000000000003" customHeight="1" x14ac:dyDescent="0.25">
      <c r="A60" s="5"/>
      <c r="B60" s="37"/>
      <c r="C60" s="37"/>
      <c r="D60" s="37"/>
      <c r="E60" s="37"/>
      <c r="F60" s="37"/>
      <c r="G60" s="37"/>
      <c r="H60" s="37"/>
      <c r="J60" s="7"/>
      <c r="K60" s="7"/>
      <c r="L60" s="7"/>
    </row>
    <row r="61" spans="1:13" ht="33.950000000000003" customHeight="1" x14ac:dyDescent="0.25">
      <c r="A61" s="5"/>
      <c r="B61" s="37"/>
      <c r="C61" s="37"/>
      <c r="D61" s="37"/>
      <c r="E61" s="37"/>
      <c r="F61" s="37"/>
      <c r="G61" s="37"/>
      <c r="H61" s="37"/>
      <c r="J61" s="7"/>
      <c r="K61" s="7"/>
      <c r="L61" s="7"/>
    </row>
    <row r="62" spans="1:13" ht="33.950000000000003" customHeight="1" x14ac:dyDescent="0.25">
      <c r="A62" s="5"/>
      <c r="B62" s="37"/>
      <c r="C62" s="37"/>
      <c r="D62" s="37"/>
      <c r="E62" s="37"/>
      <c r="F62" s="37"/>
      <c r="G62" s="37"/>
      <c r="H62" s="37"/>
      <c r="J62" s="7"/>
      <c r="K62" s="7"/>
      <c r="L62" s="7"/>
    </row>
    <row r="66" spans="2:2" ht="30" x14ac:dyDescent="0.25">
      <c r="B66" s="36" t="s">
        <v>66</v>
      </c>
    </row>
    <row r="67" spans="2:2" x14ac:dyDescent="0.25">
      <c r="B67" s="19" t="s">
        <v>67</v>
      </c>
    </row>
    <row r="68" spans="2:2" x14ac:dyDescent="0.25">
      <c r="B68" s="19" t="s">
        <v>68</v>
      </c>
    </row>
    <row r="69" spans="2:2" x14ac:dyDescent="0.25">
      <c r="B69" s="19" t="s">
        <v>69</v>
      </c>
    </row>
    <row r="70" spans="2:2" x14ac:dyDescent="0.25">
      <c r="B70" s="19" t="s">
        <v>70</v>
      </c>
    </row>
    <row r="71" spans="2:2" x14ac:dyDescent="0.25">
      <c r="B71" s="19" t="s">
        <v>71</v>
      </c>
    </row>
    <row r="72" spans="2:2" x14ac:dyDescent="0.25">
      <c r="B72" s="19" t="s">
        <v>72</v>
      </c>
    </row>
  </sheetData>
  <mergeCells count="21">
    <mergeCell ref="B46:C46"/>
    <mergeCell ref="B47:C47"/>
    <mergeCell ref="B48:C48"/>
    <mergeCell ref="B45:C45"/>
    <mergeCell ref="B55:H55"/>
    <mergeCell ref="B56:H56"/>
    <mergeCell ref="B57:H57"/>
    <mergeCell ref="B58:H58"/>
    <mergeCell ref="B59:H59"/>
    <mergeCell ref="B50:H50"/>
    <mergeCell ref="B51:H51"/>
    <mergeCell ref="B52:H52"/>
    <mergeCell ref="B53:H53"/>
    <mergeCell ref="B54:H54"/>
    <mergeCell ref="A5:H5"/>
    <mergeCell ref="A6:H6"/>
    <mergeCell ref="A8:A9"/>
    <mergeCell ref="B8:B9"/>
    <mergeCell ref="D8:G8"/>
    <mergeCell ref="C8:C9"/>
    <mergeCell ref="H8:H9"/>
  </mergeCells>
  <phoneticPr fontId="6" type="noConversion"/>
  <pageMargins left="0.17" right="0.08" top="0.21" bottom="0" header="0.12" footer="0.2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'Jul-23'!$A$2:$A$27</xm:f>
          </x14:formula1>
          <xm:sqref>L18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"/>
  <sheetViews>
    <sheetView workbookViewId="0">
      <selection activeCell="D3" sqref="C2:D3"/>
    </sheetView>
  </sheetViews>
  <sheetFormatPr defaultRowHeight="15" x14ac:dyDescent="0.25"/>
  <cols>
    <col min="1" max="1" width="13.7109375" bestFit="1" customWidth="1"/>
  </cols>
  <sheetData>
    <row r="1" spans="1:20" x14ac:dyDescent="0.25">
      <c r="A1" t="s">
        <v>83</v>
      </c>
      <c r="B1" t="s">
        <v>82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</row>
    <row r="2" spans="1:20" x14ac:dyDescent="0.25">
      <c r="A2" t="s">
        <v>93</v>
      </c>
      <c r="B2">
        <v>0</v>
      </c>
      <c r="E2">
        <v>102.82</v>
      </c>
      <c r="F2">
        <v>7.42</v>
      </c>
      <c r="G2">
        <v>102.82</v>
      </c>
      <c r="H2">
        <v>0</v>
      </c>
      <c r="I2">
        <v>674.16</v>
      </c>
      <c r="J2">
        <v>19.079999999999998</v>
      </c>
      <c r="K2">
        <v>477</v>
      </c>
      <c r="L2">
        <v>279.83999999999997</v>
      </c>
      <c r="M2">
        <v>460.04</v>
      </c>
      <c r="N2">
        <v>3532.98</v>
      </c>
      <c r="O2">
        <v>378.42</v>
      </c>
      <c r="P2">
        <v>1807.3</v>
      </c>
      <c r="Q2">
        <v>214.12</v>
      </c>
      <c r="R2">
        <v>0</v>
      </c>
    </row>
    <row r="3" spans="1:20" x14ac:dyDescent="0.25">
      <c r="A3" t="s">
        <v>94</v>
      </c>
      <c r="B3">
        <v>4.24</v>
      </c>
      <c r="E3">
        <v>102.82</v>
      </c>
      <c r="F3">
        <v>7.42</v>
      </c>
      <c r="G3">
        <v>164.3</v>
      </c>
      <c r="H3">
        <v>0</v>
      </c>
      <c r="I3">
        <v>722.92</v>
      </c>
      <c r="J3">
        <v>19.079999999999998</v>
      </c>
      <c r="K3">
        <v>427.18</v>
      </c>
      <c r="L3">
        <v>279.83999999999997</v>
      </c>
      <c r="M3">
        <v>460.04</v>
      </c>
      <c r="N3">
        <v>4058.74</v>
      </c>
      <c r="O3">
        <v>378.42</v>
      </c>
      <c r="P3">
        <v>1873.02</v>
      </c>
      <c r="Q3">
        <v>214.12</v>
      </c>
      <c r="R3">
        <v>0</v>
      </c>
    </row>
    <row r="4" spans="1:20" x14ac:dyDescent="0.25">
      <c r="A4" t="s">
        <v>95</v>
      </c>
      <c r="B4">
        <v>4.24</v>
      </c>
      <c r="C4">
        <v>0</v>
      </c>
      <c r="D4">
        <v>0</v>
      </c>
      <c r="E4">
        <v>197.16</v>
      </c>
      <c r="F4">
        <v>0</v>
      </c>
      <c r="G4">
        <v>0</v>
      </c>
      <c r="H4">
        <v>6.36</v>
      </c>
      <c r="I4">
        <v>0</v>
      </c>
      <c r="J4">
        <v>11.66</v>
      </c>
      <c r="K4">
        <v>411.28</v>
      </c>
      <c r="L4">
        <v>214.12</v>
      </c>
      <c r="M4">
        <v>608.44000000000005</v>
      </c>
      <c r="N4">
        <v>5668.88</v>
      </c>
      <c r="O4">
        <v>805.6</v>
      </c>
      <c r="P4">
        <v>2120</v>
      </c>
      <c r="Q4">
        <v>0</v>
      </c>
      <c r="R4">
        <v>0</v>
      </c>
    </row>
    <row r="5" spans="1:20" x14ac:dyDescent="0.25">
      <c r="A5" t="s">
        <v>96</v>
      </c>
      <c r="B5">
        <v>4.24</v>
      </c>
      <c r="C5">
        <v>0</v>
      </c>
      <c r="D5">
        <v>0</v>
      </c>
      <c r="E5">
        <v>230.02</v>
      </c>
      <c r="F5">
        <v>0</v>
      </c>
      <c r="G5">
        <v>0</v>
      </c>
      <c r="H5">
        <v>6.36</v>
      </c>
      <c r="I5">
        <v>0</v>
      </c>
      <c r="J5">
        <v>11.66</v>
      </c>
      <c r="K5">
        <v>394.32</v>
      </c>
      <c r="L5">
        <v>197.16</v>
      </c>
      <c r="M5">
        <v>690.06</v>
      </c>
      <c r="N5">
        <v>0</v>
      </c>
      <c r="O5">
        <v>805.6</v>
      </c>
      <c r="P5">
        <v>2120</v>
      </c>
      <c r="Q5">
        <v>0</v>
      </c>
      <c r="R5">
        <v>0</v>
      </c>
    </row>
    <row r="6" spans="1:20" x14ac:dyDescent="0.25">
      <c r="A6" t="s">
        <v>97</v>
      </c>
      <c r="B6">
        <v>4.24</v>
      </c>
      <c r="C6">
        <v>64.66</v>
      </c>
      <c r="D6">
        <v>8.48</v>
      </c>
      <c r="E6">
        <v>197.16</v>
      </c>
      <c r="F6">
        <v>7.42</v>
      </c>
      <c r="G6">
        <v>5.3</v>
      </c>
      <c r="H6">
        <v>32.86</v>
      </c>
      <c r="I6">
        <v>805.6</v>
      </c>
      <c r="J6">
        <v>11.66</v>
      </c>
      <c r="K6">
        <v>411.28</v>
      </c>
      <c r="L6">
        <v>214.12</v>
      </c>
      <c r="M6">
        <v>608.44000000000005</v>
      </c>
      <c r="N6">
        <v>4896.1400000000003</v>
      </c>
      <c r="O6">
        <v>477</v>
      </c>
      <c r="P6">
        <v>1612.26</v>
      </c>
      <c r="Q6">
        <v>115.54</v>
      </c>
      <c r="R6">
        <v>79.5</v>
      </c>
    </row>
    <row r="7" spans="1:20" x14ac:dyDescent="0.25">
      <c r="A7" t="s">
        <v>98</v>
      </c>
      <c r="B7">
        <v>4.24</v>
      </c>
      <c r="C7">
        <v>64.66</v>
      </c>
      <c r="D7">
        <v>8.48</v>
      </c>
      <c r="E7">
        <v>153.69999999999999</v>
      </c>
      <c r="F7">
        <v>7.42</v>
      </c>
      <c r="G7">
        <v>7.42</v>
      </c>
      <c r="H7">
        <v>32.86</v>
      </c>
      <c r="I7">
        <v>985.8</v>
      </c>
      <c r="J7">
        <v>11.66</v>
      </c>
      <c r="K7">
        <v>665.68</v>
      </c>
      <c r="L7">
        <v>214.12</v>
      </c>
      <c r="M7">
        <v>722.92</v>
      </c>
      <c r="N7">
        <v>3739.68</v>
      </c>
      <c r="O7">
        <v>477</v>
      </c>
      <c r="P7">
        <v>1947.22</v>
      </c>
      <c r="Q7">
        <v>115.54</v>
      </c>
      <c r="R7">
        <v>79.5</v>
      </c>
    </row>
    <row r="8" spans="1:20" x14ac:dyDescent="0.25">
      <c r="A8" t="s">
        <v>72</v>
      </c>
      <c r="B8">
        <v>4.24</v>
      </c>
      <c r="C8">
        <v>64.66</v>
      </c>
      <c r="D8">
        <v>8.48</v>
      </c>
      <c r="E8">
        <v>214.12</v>
      </c>
      <c r="F8">
        <v>7.42</v>
      </c>
      <c r="G8">
        <v>7.42</v>
      </c>
      <c r="H8">
        <v>32.86</v>
      </c>
      <c r="I8">
        <v>1708.7199999999998</v>
      </c>
      <c r="J8">
        <v>11.66</v>
      </c>
      <c r="K8">
        <v>424</v>
      </c>
      <c r="L8">
        <v>197.16</v>
      </c>
      <c r="M8">
        <v>722.92</v>
      </c>
      <c r="N8">
        <v>3769.36</v>
      </c>
      <c r="O8">
        <v>477</v>
      </c>
      <c r="P8">
        <v>1612.26</v>
      </c>
      <c r="Q8">
        <v>115.54</v>
      </c>
      <c r="R8">
        <v>79.5</v>
      </c>
    </row>
    <row r="9" spans="1:20" x14ac:dyDescent="0.25">
      <c r="A9" t="s">
        <v>99</v>
      </c>
      <c r="B9">
        <v>4.24</v>
      </c>
      <c r="C9">
        <v>7.42</v>
      </c>
      <c r="D9">
        <v>8.48</v>
      </c>
      <c r="E9">
        <v>153.69999999999999</v>
      </c>
      <c r="F9">
        <v>7.42</v>
      </c>
      <c r="G9">
        <v>67.84</v>
      </c>
      <c r="H9">
        <v>46.64</v>
      </c>
      <c r="I9">
        <v>641.29999999999995</v>
      </c>
      <c r="J9">
        <v>11.66</v>
      </c>
      <c r="K9">
        <v>460.04</v>
      </c>
      <c r="L9">
        <v>214.12</v>
      </c>
      <c r="M9">
        <v>871.32</v>
      </c>
      <c r="N9">
        <v>6588.96</v>
      </c>
      <c r="O9">
        <v>477</v>
      </c>
      <c r="P9">
        <v>1807.3</v>
      </c>
      <c r="Q9">
        <v>115.54</v>
      </c>
      <c r="R9">
        <v>79.5</v>
      </c>
    </row>
    <row r="10" spans="1:20" x14ac:dyDescent="0.25">
      <c r="A10" t="s">
        <v>100</v>
      </c>
      <c r="B10">
        <v>4.24</v>
      </c>
      <c r="C10">
        <v>79.5</v>
      </c>
      <c r="D10">
        <v>8.48</v>
      </c>
      <c r="E10">
        <v>279.83999999999997</v>
      </c>
      <c r="F10">
        <v>7.42</v>
      </c>
      <c r="G10">
        <v>73.14</v>
      </c>
      <c r="H10">
        <v>115.54</v>
      </c>
      <c r="I10">
        <v>755.78</v>
      </c>
      <c r="J10">
        <v>16.96</v>
      </c>
      <c r="K10">
        <v>665.68</v>
      </c>
      <c r="L10">
        <v>262.88</v>
      </c>
      <c r="M10">
        <v>707.02</v>
      </c>
      <c r="N10">
        <v>6408.76</v>
      </c>
      <c r="O10">
        <v>477</v>
      </c>
      <c r="P10">
        <v>3308.26</v>
      </c>
      <c r="Q10">
        <v>115.54</v>
      </c>
      <c r="R10">
        <v>79.5</v>
      </c>
    </row>
    <row r="11" spans="1:20" x14ac:dyDescent="0.25">
      <c r="A11" t="s">
        <v>101</v>
      </c>
      <c r="B11">
        <v>4.24</v>
      </c>
      <c r="C11">
        <v>79.5</v>
      </c>
      <c r="D11">
        <v>8.48</v>
      </c>
      <c r="E11">
        <v>279.83999999999997</v>
      </c>
      <c r="F11">
        <v>7.42</v>
      </c>
      <c r="G11">
        <v>73.14</v>
      </c>
      <c r="H11">
        <v>125.08</v>
      </c>
      <c r="I11">
        <v>755.78</v>
      </c>
      <c r="J11">
        <v>16.96</v>
      </c>
      <c r="K11">
        <v>665.68</v>
      </c>
      <c r="L11">
        <v>262.88</v>
      </c>
      <c r="M11">
        <v>707.02</v>
      </c>
      <c r="N11">
        <v>7147.58</v>
      </c>
      <c r="O11">
        <v>477</v>
      </c>
      <c r="P11">
        <v>3308.26</v>
      </c>
      <c r="Q11">
        <v>115.54</v>
      </c>
      <c r="R11">
        <v>79.5</v>
      </c>
    </row>
    <row r="12" spans="1:20" x14ac:dyDescent="0.25">
      <c r="A12" t="s">
        <v>70</v>
      </c>
      <c r="B12">
        <v>0</v>
      </c>
      <c r="C12">
        <v>94.34</v>
      </c>
      <c r="D12">
        <v>154.76</v>
      </c>
      <c r="E12">
        <v>262.88</v>
      </c>
      <c r="F12">
        <v>0</v>
      </c>
      <c r="G12">
        <v>214.12</v>
      </c>
      <c r="H12">
        <v>102.82</v>
      </c>
      <c r="I12">
        <v>0</v>
      </c>
      <c r="J12">
        <v>40.28</v>
      </c>
      <c r="K12">
        <v>575.58000000000004</v>
      </c>
      <c r="L12">
        <v>542.72</v>
      </c>
      <c r="M12">
        <v>492.9</v>
      </c>
      <c r="N12">
        <v>5373.14</v>
      </c>
      <c r="O12">
        <v>674.16</v>
      </c>
      <c r="P12">
        <v>2382.88</v>
      </c>
      <c r="Q12">
        <v>460.04</v>
      </c>
      <c r="R12">
        <v>79.5</v>
      </c>
      <c r="S12">
        <v>345.56</v>
      </c>
      <c r="T12">
        <v>345.56</v>
      </c>
    </row>
    <row r="13" spans="1:20" x14ac:dyDescent="0.25">
      <c r="A13" t="s">
        <v>102</v>
      </c>
      <c r="B13">
        <v>0</v>
      </c>
      <c r="C13">
        <v>131.44</v>
      </c>
      <c r="D13">
        <v>154.76</v>
      </c>
      <c r="E13">
        <v>525.76</v>
      </c>
      <c r="F13">
        <v>0</v>
      </c>
      <c r="G13">
        <v>262.88</v>
      </c>
      <c r="H13">
        <v>77.38</v>
      </c>
      <c r="I13">
        <v>0</v>
      </c>
      <c r="J13">
        <v>55.12</v>
      </c>
      <c r="K13">
        <v>674.16</v>
      </c>
      <c r="L13">
        <v>722.92</v>
      </c>
      <c r="M13">
        <v>904.18</v>
      </c>
      <c r="N13">
        <v>7360.64</v>
      </c>
      <c r="O13">
        <v>674.16</v>
      </c>
      <c r="P13">
        <v>2382.88</v>
      </c>
      <c r="Q13">
        <v>460.04</v>
      </c>
      <c r="R13">
        <v>79.5</v>
      </c>
      <c r="S13">
        <v>345.56</v>
      </c>
      <c r="T13">
        <v>345.56</v>
      </c>
    </row>
    <row r="14" spans="1:20" x14ac:dyDescent="0.25">
      <c r="A14" t="s">
        <v>103</v>
      </c>
      <c r="B14">
        <v>0</v>
      </c>
      <c r="C14">
        <v>131.44</v>
      </c>
      <c r="D14">
        <v>154.76</v>
      </c>
      <c r="E14">
        <v>433.54</v>
      </c>
      <c r="F14">
        <v>0</v>
      </c>
      <c r="G14">
        <v>13.78</v>
      </c>
      <c r="H14">
        <v>109.18</v>
      </c>
      <c r="I14">
        <v>0</v>
      </c>
      <c r="J14">
        <v>55.12</v>
      </c>
      <c r="K14">
        <v>532.12</v>
      </c>
      <c r="L14">
        <v>755.78</v>
      </c>
      <c r="M14">
        <v>1084.3800000000001</v>
      </c>
      <c r="N14">
        <v>9016.36</v>
      </c>
      <c r="O14">
        <v>674.16</v>
      </c>
      <c r="P14">
        <v>5487.62</v>
      </c>
      <c r="Q14">
        <v>460.04</v>
      </c>
      <c r="R14">
        <v>79.5</v>
      </c>
      <c r="S14">
        <v>345.56</v>
      </c>
      <c r="T14">
        <v>345.56</v>
      </c>
    </row>
    <row r="15" spans="1:20" x14ac:dyDescent="0.25">
      <c r="A15" t="s">
        <v>68</v>
      </c>
      <c r="B15">
        <v>0</v>
      </c>
      <c r="C15">
        <v>131.44</v>
      </c>
      <c r="D15">
        <v>154.76</v>
      </c>
      <c r="E15">
        <v>427.18</v>
      </c>
      <c r="F15">
        <v>0</v>
      </c>
      <c r="G15">
        <v>59.36</v>
      </c>
      <c r="H15">
        <v>59.36</v>
      </c>
      <c r="I15">
        <v>0</v>
      </c>
      <c r="J15">
        <v>55.12</v>
      </c>
      <c r="K15">
        <v>575.58000000000004</v>
      </c>
      <c r="L15">
        <v>1199.92</v>
      </c>
      <c r="M15">
        <v>1068.48</v>
      </c>
      <c r="N15">
        <v>18238.36</v>
      </c>
      <c r="O15">
        <v>674.16</v>
      </c>
      <c r="P15">
        <v>5257.6</v>
      </c>
      <c r="Q15">
        <v>460.04</v>
      </c>
      <c r="R15">
        <v>79.5</v>
      </c>
      <c r="S15">
        <v>345.56</v>
      </c>
      <c r="T15">
        <v>345.56</v>
      </c>
    </row>
    <row r="16" spans="1:20" x14ac:dyDescent="0.25">
      <c r="A16" t="s">
        <v>104</v>
      </c>
      <c r="B16">
        <v>4.24</v>
      </c>
      <c r="C16">
        <v>0</v>
      </c>
      <c r="D16">
        <v>0</v>
      </c>
      <c r="E16">
        <v>115.54</v>
      </c>
      <c r="F16">
        <v>7.42</v>
      </c>
      <c r="G16">
        <v>0</v>
      </c>
      <c r="H16">
        <v>0</v>
      </c>
      <c r="I16">
        <v>722.92</v>
      </c>
      <c r="J16">
        <v>16.96</v>
      </c>
      <c r="K16">
        <v>0</v>
      </c>
      <c r="L16">
        <v>0</v>
      </c>
      <c r="M16">
        <v>0</v>
      </c>
      <c r="N16">
        <v>5734.6</v>
      </c>
      <c r="O16">
        <v>0</v>
      </c>
      <c r="P16">
        <v>1922.84</v>
      </c>
      <c r="Q16">
        <v>460.04</v>
      </c>
      <c r="R16">
        <v>79.5</v>
      </c>
      <c r="S16">
        <v>345.56</v>
      </c>
      <c r="T16">
        <v>345.56</v>
      </c>
    </row>
    <row r="17" spans="1:20" x14ac:dyDescent="0.25">
      <c r="A17" t="s">
        <v>105</v>
      </c>
      <c r="B17">
        <v>0</v>
      </c>
      <c r="C17">
        <v>0</v>
      </c>
      <c r="D17">
        <v>0</v>
      </c>
      <c r="E17">
        <v>115.54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5421.9</v>
      </c>
      <c r="O17">
        <v>0</v>
      </c>
      <c r="P17">
        <v>1922.84</v>
      </c>
      <c r="Q17">
        <v>460.04</v>
      </c>
      <c r="R17">
        <v>79.5</v>
      </c>
      <c r="S17">
        <v>345.56</v>
      </c>
      <c r="T17">
        <v>345.56</v>
      </c>
    </row>
    <row r="18" spans="1:20" x14ac:dyDescent="0.25">
      <c r="A18" t="s">
        <v>106</v>
      </c>
      <c r="B18">
        <v>4.24</v>
      </c>
      <c r="C18">
        <v>0</v>
      </c>
      <c r="D18">
        <v>0</v>
      </c>
      <c r="E18">
        <v>61.48</v>
      </c>
      <c r="F18">
        <v>0</v>
      </c>
      <c r="G18">
        <v>0</v>
      </c>
      <c r="H18">
        <v>47.7</v>
      </c>
      <c r="I18">
        <v>0</v>
      </c>
      <c r="J18">
        <v>16.96</v>
      </c>
      <c r="K18">
        <v>318</v>
      </c>
      <c r="L18">
        <v>262.88</v>
      </c>
      <c r="M18">
        <v>164.3</v>
      </c>
      <c r="N18">
        <v>3138.66</v>
      </c>
      <c r="O18">
        <v>805.6</v>
      </c>
      <c r="P18">
        <v>2070.1799999999998</v>
      </c>
      <c r="Q18">
        <v>460.04</v>
      </c>
      <c r="R18">
        <v>79.5</v>
      </c>
      <c r="S18">
        <v>345.56</v>
      </c>
      <c r="T18">
        <v>345.56</v>
      </c>
    </row>
    <row r="19" spans="1:20" x14ac:dyDescent="0.25">
      <c r="A19" t="s">
        <v>107</v>
      </c>
      <c r="B19">
        <v>4.24</v>
      </c>
      <c r="C19">
        <v>22.26</v>
      </c>
      <c r="D19">
        <v>20.14</v>
      </c>
      <c r="E19">
        <v>130.38</v>
      </c>
      <c r="F19">
        <v>7.42</v>
      </c>
      <c r="G19">
        <v>53</v>
      </c>
      <c r="H19">
        <v>62.54</v>
      </c>
      <c r="I19">
        <v>674.16</v>
      </c>
      <c r="J19">
        <v>19.079999999999998</v>
      </c>
      <c r="K19">
        <v>312.7</v>
      </c>
      <c r="L19">
        <v>214.12</v>
      </c>
      <c r="M19">
        <v>246.98</v>
      </c>
      <c r="N19">
        <v>3335.82</v>
      </c>
      <c r="O19">
        <v>477</v>
      </c>
      <c r="P19">
        <v>1889.98</v>
      </c>
      <c r="Q19">
        <v>115.54</v>
      </c>
      <c r="R19">
        <v>79.5</v>
      </c>
    </row>
    <row r="20" spans="1:20" x14ac:dyDescent="0.25">
      <c r="A20" t="s">
        <v>108</v>
      </c>
      <c r="B20">
        <v>4.24</v>
      </c>
      <c r="C20">
        <v>91.16</v>
      </c>
      <c r="D20" t="e">
        <v>#N/A</v>
      </c>
      <c r="E20">
        <v>160.06</v>
      </c>
      <c r="F20">
        <v>7.42</v>
      </c>
      <c r="G20">
        <v>46.64</v>
      </c>
      <c r="H20">
        <v>84.8</v>
      </c>
      <c r="I20">
        <v>674.16</v>
      </c>
      <c r="J20">
        <v>8.48</v>
      </c>
      <c r="K20">
        <v>394.32</v>
      </c>
      <c r="L20">
        <v>181.26</v>
      </c>
      <c r="M20">
        <v>295.74</v>
      </c>
      <c r="N20">
        <v>4453.0600000000004</v>
      </c>
      <c r="O20">
        <v>477</v>
      </c>
      <c r="P20">
        <v>2004.46</v>
      </c>
      <c r="Q20">
        <v>115.54</v>
      </c>
      <c r="R20">
        <v>79.5</v>
      </c>
    </row>
    <row r="21" spans="1:20" x14ac:dyDescent="0.25">
      <c r="A21" t="s">
        <v>71</v>
      </c>
      <c r="B21">
        <v>4.24</v>
      </c>
      <c r="C21">
        <v>16.96</v>
      </c>
      <c r="D21">
        <v>20.14</v>
      </c>
      <c r="E21">
        <v>61.48</v>
      </c>
      <c r="F21">
        <v>7.42</v>
      </c>
      <c r="G21">
        <v>6.36</v>
      </c>
      <c r="H21">
        <v>62.54</v>
      </c>
      <c r="I21">
        <v>674.16</v>
      </c>
      <c r="J21">
        <v>16.96</v>
      </c>
      <c r="K21">
        <v>318</v>
      </c>
      <c r="L21">
        <v>246.98</v>
      </c>
      <c r="M21">
        <v>164.3</v>
      </c>
      <c r="N21">
        <v>3255.26</v>
      </c>
      <c r="O21">
        <v>477</v>
      </c>
      <c r="P21">
        <v>1645.12</v>
      </c>
      <c r="Q21">
        <v>115.54</v>
      </c>
      <c r="R21">
        <v>79.5</v>
      </c>
    </row>
    <row r="22" spans="1:20" x14ac:dyDescent="0.25">
      <c r="A22" t="s">
        <v>109</v>
      </c>
      <c r="B22">
        <v>4.24</v>
      </c>
      <c r="C22">
        <v>65.72</v>
      </c>
      <c r="D22" t="e">
        <v>#N/A</v>
      </c>
      <c r="E22">
        <v>135.68</v>
      </c>
      <c r="F22">
        <v>7.42</v>
      </c>
      <c r="G22">
        <v>121.9</v>
      </c>
      <c r="H22">
        <v>84.8</v>
      </c>
      <c r="I22">
        <v>674.16</v>
      </c>
      <c r="J22">
        <v>8.48</v>
      </c>
      <c r="K22">
        <v>591.48</v>
      </c>
      <c r="L22">
        <v>411.28</v>
      </c>
      <c r="M22">
        <v>460.04</v>
      </c>
      <c r="N22">
        <v>4387.34</v>
      </c>
      <c r="O22">
        <v>477</v>
      </c>
      <c r="P22">
        <v>1889.98</v>
      </c>
      <c r="Q22">
        <v>115.54</v>
      </c>
      <c r="R22">
        <v>79.5</v>
      </c>
    </row>
    <row r="23" spans="1:20" x14ac:dyDescent="0.25">
      <c r="A23" t="s">
        <v>110</v>
      </c>
      <c r="B23">
        <v>4.24</v>
      </c>
      <c r="C23">
        <v>16.96</v>
      </c>
      <c r="D23">
        <v>20.14</v>
      </c>
      <c r="E23">
        <v>61.48</v>
      </c>
      <c r="F23">
        <v>7.42</v>
      </c>
      <c r="G23">
        <v>89.04</v>
      </c>
      <c r="H23">
        <v>62.54</v>
      </c>
      <c r="I23">
        <v>641.29999999999995</v>
      </c>
      <c r="J23">
        <v>34.979999999999997</v>
      </c>
      <c r="K23">
        <v>440.96</v>
      </c>
      <c r="L23">
        <v>345.56</v>
      </c>
      <c r="M23">
        <v>525.76</v>
      </c>
      <c r="N23">
        <v>3413.2</v>
      </c>
      <c r="O23">
        <v>477</v>
      </c>
      <c r="P23">
        <v>1551.84</v>
      </c>
      <c r="Q23">
        <v>115.54</v>
      </c>
      <c r="R23">
        <v>79.5</v>
      </c>
    </row>
    <row r="24" spans="1:20" x14ac:dyDescent="0.25">
      <c r="A24" t="s">
        <v>111</v>
      </c>
      <c r="B24">
        <v>4.24</v>
      </c>
      <c r="C24">
        <v>71.02</v>
      </c>
      <c r="D24">
        <v>7.42</v>
      </c>
      <c r="E24">
        <v>74.2</v>
      </c>
      <c r="F24">
        <v>7.42</v>
      </c>
      <c r="G24">
        <v>95.4</v>
      </c>
      <c r="H24">
        <v>112.36</v>
      </c>
      <c r="I24">
        <v>755.78</v>
      </c>
      <c r="J24">
        <v>13.78</v>
      </c>
      <c r="K24">
        <v>665.68</v>
      </c>
      <c r="L24">
        <v>295.74</v>
      </c>
      <c r="M24">
        <v>345.56</v>
      </c>
      <c r="N24">
        <v>4166.8599999999997</v>
      </c>
      <c r="O24">
        <v>477</v>
      </c>
      <c r="P24">
        <v>3301.9</v>
      </c>
      <c r="Q24">
        <v>460.04</v>
      </c>
      <c r="R24">
        <v>312.7</v>
      </c>
      <c r="S24">
        <v>345.56</v>
      </c>
      <c r="T24">
        <v>345.56</v>
      </c>
    </row>
    <row r="25" spans="1:20" x14ac:dyDescent="0.25">
      <c r="A25" t="s">
        <v>69</v>
      </c>
      <c r="B25">
        <v>0</v>
      </c>
      <c r="C25">
        <v>87.98</v>
      </c>
      <c r="D25">
        <v>0</v>
      </c>
      <c r="E25">
        <v>246.98</v>
      </c>
      <c r="F25">
        <v>0</v>
      </c>
      <c r="G25">
        <v>214.12</v>
      </c>
      <c r="H25">
        <v>102.82</v>
      </c>
      <c r="I25">
        <v>0</v>
      </c>
      <c r="J25">
        <v>13.78</v>
      </c>
      <c r="K25">
        <v>408.1</v>
      </c>
      <c r="L25">
        <v>525.76</v>
      </c>
      <c r="M25">
        <v>279.83999999999997</v>
      </c>
      <c r="N25">
        <v>4085.24</v>
      </c>
      <c r="O25">
        <v>674.16</v>
      </c>
      <c r="P25">
        <v>1997.04</v>
      </c>
      <c r="Q25">
        <v>460.04</v>
      </c>
      <c r="R25">
        <v>312.7</v>
      </c>
      <c r="S25">
        <v>345.56</v>
      </c>
      <c r="T25">
        <v>345.56</v>
      </c>
    </row>
    <row r="26" spans="1:20" x14ac:dyDescent="0.25">
      <c r="A26" t="s">
        <v>112</v>
      </c>
      <c r="B26">
        <v>0</v>
      </c>
      <c r="C26">
        <v>79.5</v>
      </c>
      <c r="D26">
        <v>28.62</v>
      </c>
      <c r="E26">
        <v>102.82</v>
      </c>
      <c r="F26">
        <v>0</v>
      </c>
      <c r="G26">
        <v>14.84</v>
      </c>
      <c r="H26">
        <v>102.82</v>
      </c>
      <c r="I26">
        <v>0</v>
      </c>
      <c r="J26">
        <v>13.78</v>
      </c>
      <c r="K26">
        <v>722.92</v>
      </c>
      <c r="L26">
        <v>690.06</v>
      </c>
      <c r="M26">
        <v>328.6</v>
      </c>
      <c r="N26">
        <v>5320.14</v>
      </c>
      <c r="O26">
        <v>674.16</v>
      </c>
      <c r="P26">
        <v>2989.2</v>
      </c>
      <c r="Q26">
        <v>460.04</v>
      </c>
      <c r="R26">
        <v>312.7</v>
      </c>
      <c r="S26">
        <v>345.56</v>
      </c>
      <c r="T26">
        <v>345.56</v>
      </c>
    </row>
    <row r="27" spans="1:20" x14ac:dyDescent="0.25">
      <c r="A27" t="s">
        <v>67</v>
      </c>
      <c r="B27">
        <v>0</v>
      </c>
      <c r="C27">
        <v>23.32</v>
      </c>
      <c r="D27">
        <v>28.62</v>
      </c>
      <c r="E27">
        <v>102.82</v>
      </c>
      <c r="F27">
        <v>0</v>
      </c>
      <c r="G27">
        <v>12.72</v>
      </c>
      <c r="H27">
        <v>92.22</v>
      </c>
      <c r="I27">
        <v>0</v>
      </c>
      <c r="J27">
        <v>55.12</v>
      </c>
      <c r="K27">
        <v>591.48</v>
      </c>
      <c r="L27">
        <v>690.06</v>
      </c>
      <c r="M27">
        <v>427.18</v>
      </c>
      <c r="N27">
        <v>7976.5</v>
      </c>
      <c r="O27">
        <v>674.16</v>
      </c>
      <c r="P27">
        <v>5160.08</v>
      </c>
      <c r="Q27">
        <v>460.04</v>
      </c>
      <c r="R27">
        <v>312.7</v>
      </c>
      <c r="S27">
        <v>345.56</v>
      </c>
      <c r="T27">
        <v>345.56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7"/>
  <sheetViews>
    <sheetView tabSelected="1" workbookViewId="0">
      <selection sqref="A1:T1"/>
    </sheetView>
  </sheetViews>
  <sheetFormatPr defaultRowHeight="15" x14ac:dyDescent="0.25"/>
  <cols>
    <col min="1" max="1" width="13.28515625" customWidth="1"/>
  </cols>
  <sheetData>
    <row r="1" spans="1:20" x14ac:dyDescent="0.25">
      <c r="A1" t="s">
        <v>83</v>
      </c>
      <c r="B1" t="s">
        <v>82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</row>
    <row r="2" spans="1:20" x14ac:dyDescent="0.25">
      <c r="A2" t="s">
        <v>93</v>
      </c>
      <c r="B2" s="42"/>
      <c r="C2" s="42"/>
      <c r="D2" s="42"/>
      <c r="E2" s="42">
        <v>173.76579999999998</v>
      </c>
      <c r="F2" s="42">
        <v>12.5398</v>
      </c>
      <c r="G2" s="42">
        <v>173.76579999999998</v>
      </c>
      <c r="H2" s="42"/>
      <c r="I2" s="42">
        <v>1139.3303999999998</v>
      </c>
      <c r="J2" s="42">
        <v>32.245199999999997</v>
      </c>
      <c r="K2" s="42">
        <v>806.13</v>
      </c>
      <c r="L2" s="42">
        <v>472.92959999999994</v>
      </c>
      <c r="M2" s="42">
        <v>777.46760000000006</v>
      </c>
      <c r="N2" s="42">
        <v>5970.7362000000003</v>
      </c>
      <c r="O2" s="42">
        <v>639.52980000000002</v>
      </c>
      <c r="P2" s="42">
        <v>3054.337</v>
      </c>
      <c r="Q2" s="42">
        <v>361.86279999999999</v>
      </c>
      <c r="R2" s="42"/>
      <c r="S2" s="42"/>
      <c r="T2" s="42"/>
    </row>
    <row r="3" spans="1:20" x14ac:dyDescent="0.25">
      <c r="A3" t="s">
        <v>94</v>
      </c>
      <c r="B3" s="42">
        <v>7.1656000000000004</v>
      </c>
      <c r="C3" s="42"/>
      <c r="D3" s="42"/>
      <c r="E3" s="42">
        <v>173.76579999999998</v>
      </c>
      <c r="F3" s="42">
        <v>12.5398</v>
      </c>
      <c r="G3" s="42">
        <v>277.66700000000003</v>
      </c>
      <c r="H3" s="42"/>
      <c r="I3" s="42">
        <v>1221.7348</v>
      </c>
      <c r="J3" s="42">
        <v>32.245199999999997</v>
      </c>
      <c r="K3" s="42">
        <v>721.93420000000003</v>
      </c>
      <c r="L3" s="42">
        <v>472.92959999999994</v>
      </c>
      <c r="M3" s="42">
        <v>777.46760000000006</v>
      </c>
      <c r="N3" s="42">
        <v>6859.2705999999998</v>
      </c>
      <c r="O3" s="42">
        <v>639.52980000000002</v>
      </c>
      <c r="P3" s="42">
        <v>3165.4038</v>
      </c>
      <c r="Q3" s="42">
        <v>361.86279999999999</v>
      </c>
      <c r="R3" s="42"/>
      <c r="S3" s="42"/>
      <c r="T3" s="42"/>
    </row>
    <row r="4" spans="1:20" x14ac:dyDescent="0.25">
      <c r="A4" t="s">
        <v>95</v>
      </c>
      <c r="B4" s="42">
        <v>7.1656000000000004</v>
      </c>
      <c r="C4" s="42"/>
      <c r="D4" s="42"/>
      <c r="E4" s="42">
        <v>333.2004</v>
      </c>
      <c r="F4" s="42"/>
      <c r="G4" s="42"/>
      <c r="H4" s="42">
        <v>10.7484</v>
      </c>
      <c r="I4" s="42"/>
      <c r="J4" s="42">
        <v>19.705400000000001</v>
      </c>
      <c r="K4" s="42">
        <v>695.06319999999994</v>
      </c>
      <c r="L4" s="42">
        <v>361.86279999999999</v>
      </c>
      <c r="M4" s="42">
        <v>1028.2636</v>
      </c>
      <c r="N4" s="42">
        <v>9580.4071999999996</v>
      </c>
      <c r="O4" s="42">
        <v>1361.4639999999999</v>
      </c>
      <c r="P4" s="42">
        <v>3582.7999999999997</v>
      </c>
      <c r="Q4" s="42"/>
      <c r="R4" s="42"/>
      <c r="S4" s="42"/>
      <c r="T4" s="42"/>
    </row>
    <row r="5" spans="1:20" x14ac:dyDescent="0.25">
      <c r="A5" t="s">
        <v>96</v>
      </c>
      <c r="B5" s="42">
        <v>7.1656000000000004</v>
      </c>
      <c r="C5" s="42"/>
      <c r="D5" s="42"/>
      <c r="E5" s="42">
        <v>388.73380000000003</v>
      </c>
      <c r="F5" s="42"/>
      <c r="G5" s="42"/>
      <c r="H5" s="42">
        <v>10.7484</v>
      </c>
      <c r="I5" s="42"/>
      <c r="J5" s="42">
        <v>19.705400000000001</v>
      </c>
      <c r="K5" s="42">
        <v>666.4008</v>
      </c>
      <c r="L5" s="42">
        <v>333.2004</v>
      </c>
      <c r="M5" s="42">
        <v>1166.2013999999999</v>
      </c>
      <c r="N5" s="42"/>
      <c r="O5" s="42">
        <v>1361.4639999999999</v>
      </c>
      <c r="P5" s="42">
        <v>3582.7999999999997</v>
      </c>
      <c r="Q5" s="42"/>
      <c r="R5" s="42"/>
      <c r="S5" s="42"/>
      <c r="T5" s="42"/>
    </row>
    <row r="6" spans="1:20" x14ac:dyDescent="0.25">
      <c r="A6" t="s">
        <v>97</v>
      </c>
      <c r="B6" s="42">
        <v>7.1656000000000004</v>
      </c>
      <c r="C6" s="42">
        <v>109.27539999999999</v>
      </c>
      <c r="D6" s="42">
        <v>14.331200000000001</v>
      </c>
      <c r="E6" s="42">
        <v>333.2004</v>
      </c>
      <c r="F6" s="42">
        <v>12.5398</v>
      </c>
      <c r="G6" s="42">
        <v>8.956999999999999</v>
      </c>
      <c r="H6" s="42">
        <v>55.5334</v>
      </c>
      <c r="I6" s="42">
        <v>1361.4639999999999</v>
      </c>
      <c r="J6" s="42">
        <v>19.705400000000001</v>
      </c>
      <c r="K6" s="42">
        <v>695.06319999999994</v>
      </c>
      <c r="L6" s="42">
        <v>361.86279999999999</v>
      </c>
      <c r="M6" s="42">
        <v>1028.2636</v>
      </c>
      <c r="N6" s="42">
        <v>8274.4766</v>
      </c>
      <c r="O6" s="42">
        <v>806.13</v>
      </c>
      <c r="P6" s="42">
        <v>2724.7194</v>
      </c>
      <c r="Q6" s="42">
        <v>195.26259999999999</v>
      </c>
      <c r="R6" s="42">
        <v>134.35499999999999</v>
      </c>
      <c r="S6" s="42"/>
      <c r="T6" s="42"/>
    </row>
    <row r="7" spans="1:20" x14ac:dyDescent="0.25">
      <c r="A7" t="s">
        <v>98</v>
      </c>
      <c r="B7" s="42">
        <v>7.1656000000000004</v>
      </c>
      <c r="C7" s="42">
        <v>109.27539999999999</v>
      </c>
      <c r="D7" s="42">
        <v>14.331200000000001</v>
      </c>
      <c r="E7" s="42">
        <v>259.75299999999999</v>
      </c>
      <c r="F7" s="42">
        <v>12.5398</v>
      </c>
      <c r="G7" s="42">
        <v>12.5398</v>
      </c>
      <c r="H7" s="42">
        <v>55.5334</v>
      </c>
      <c r="I7" s="42">
        <v>1666.002</v>
      </c>
      <c r="J7" s="42">
        <v>19.705400000000001</v>
      </c>
      <c r="K7" s="42">
        <v>1124.9992</v>
      </c>
      <c r="L7" s="42">
        <v>361.86279999999999</v>
      </c>
      <c r="M7" s="42">
        <v>1221.7348</v>
      </c>
      <c r="N7" s="42">
        <v>6320.0591999999997</v>
      </c>
      <c r="O7" s="42">
        <v>806.13</v>
      </c>
      <c r="P7" s="42">
        <v>3290.8017999999997</v>
      </c>
      <c r="Q7" s="42">
        <v>195.26259999999999</v>
      </c>
      <c r="R7" s="42">
        <v>134.35499999999999</v>
      </c>
      <c r="S7" s="42"/>
      <c r="T7" s="42"/>
    </row>
    <row r="8" spans="1:20" x14ac:dyDescent="0.25">
      <c r="A8" t="s">
        <v>72</v>
      </c>
      <c r="B8" s="42">
        <v>7.1656000000000004</v>
      </c>
      <c r="C8" s="42">
        <v>109.27539999999999</v>
      </c>
      <c r="D8" s="42">
        <v>14.331200000000001</v>
      </c>
      <c r="E8" s="42">
        <v>361.86279999999999</v>
      </c>
      <c r="F8" s="42">
        <v>12.5398</v>
      </c>
      <c r="G8" s="42">
        <v>12.5398</v>
      </c>
      <c r="H8" s="42">
        <v>55.5334</v>
      </c>
      <c r="I8" s="42">
        <v>2887.7367999999997</v>
      </c>
      <c r="J8" s="42">
        <v>19.705400000000001</v>
      </c>
      <c r="K8" s="42">
        <v>716.56</v>
      </c>
      <c r="L8" s="42">
        <v>333.2004</v>
      </c>
      <c r="M8" s="42">
        <v>1221.7348</v>
      </c>
      <c r="N8" s="42">
        <v>6370.2183999999997</v>
      </c>
      <c r="O8" s="42">
        <v>806.13</v>
      </c>
      <c r="P8" s="42">
        <v>2724.7194</v>
      </c>
      <c r="Q8" s="42">
        <v>195.26259999999999</v>
      </c>
      <c r="R8" s="42">
        <v>134.35499999999999</v>
      </c>
      <c r="S8" s="42"/>
      <c r="T8" s="42"/>
    </row>
    <row r="9" spans="1:20" x14ac:dyDescent="0.25">
      <c r="A9" t="s">
        <v>99</v>
      </c>
      <c r="B9" s="42">
        <v>7.1656000000000004</v>
      </c>
      <c r="C9" s="42">
        <v>12.5398</v>
      </c>
      <c r="D9" s="42">
        <v>14.331200000000001</v>
      </c>
      <c r="E9" s="42">
        <v>259.75299999999999</v>
      </c>
      <c r="F9" s="42">
        <v>12.5398</v>
      </c>
      <c r="G9" s="42">
        <v>114.64960000000001</v>
      </c>
      <c r="H9" s="42">
        <v>78.821600000000004</v>
      </c>
      <c r="I9" s="42">
        <v>1083.7969999999998</v>
      </c>
      <c r="J9" s="42">
        <v>19.705400000000001</v>
      </c>
      <c r="K9" s="42">
        <v>777.46760000000006</v>
      </c>
      <c r="L9" s="42">
        <v>361.86279999999999</v>
      </c>
      <c r="M9" s="42">
        <v>1472.5308</v>
      </c>
      <c r="N9" s="42">
        <v>11135.3424</v>
      </c>
      <c r="O9" s="42">
        <v>806.13</v>
      </c>
      <c r="P9" s="42">
        <v>3054.337</v>
      </c>
      <c r="Q9" s="42">
        <v>195.26259999999999</v>
      </c>
      <c r="R9" s="42">
        <v>134.35499999999999</v>
      </c>
      <c r="S9" s="42"/>
      <c r="T9" s="42"/>
    </row>
    <row r="10" spans="1:20" x14ac:dyDescent="0.25">
      <c r="A10" t="s">
        <v>100</v>
      </c>
      <c r="B10" s="42">
        <v>7.1656000000000004</v>
      </c>
      <c r="C10" s="42">
        <v>134.35499999999999</v>
      </c>
      <c r="D10" s="42">
        <v>14.331200000000001</v>
      </c>
      <c r="E10" s="42">
        <v>472.92959999999994</v>
      </c>
      <c r="F10" s="42">
        <v>12.5398</v>
      </c>
      <c r="G10" s="42">
        <v>123.6066</v>
      </c>
      <c r="H10" s="42">
        <v>195.26259999999999</v>
      </c>
      <c r="I10" s="42">
        <v>1277.2682</v>
      </c>
      <c r="J10" s="42">
        <v>28.662400000000002</v>
      </c>
      <c r="K10" s="42">
        <v>1124.9992</v>
      </c>
      <c r="L10" s="42">
        <v>444.2672</v>
      </c>
      <c r="M10" s="42">
        <v>1194.8637999999999</v>
      </c>
      <c r="N10" s="42">
        <v>10830.804400000001</v>
      </c>
      <c r="O10" s="42">
        <v>806.13</v>
      </c>
      <c r="P10" s="42">
        <v>5590.9594000000006</v>
      </c>
      <c r="Q10" s="42">
        <v>195.26259999999999</v>
      </c>
      <c r="R10" s="42">
        <v>134.35499999999999</v>
      </c>
      <c r="S10" s="42"/>
      <c r="T10" s="42"/>
    </row>
    <row r="11" spans="1:20" x14ac:dyDescent="0.25">
      <c r="A11" t="s">
        <v>101</v>
      </c>
      <c r="B11" s="42">
        <v>7.1656000000000004</v>
      </c>
      <c r="C11" s="42">
        <v>134.35499999999999</v>
      </c>
      <c r="D11" s="42">
        <v>14.331200000000001</v>
      </c>
      <c r="E11" s="42">
        <v>472.92959999999994</v>
      </c>
      <c r="F11" s="42">
        <v>12.5398</v>
      </c>
      <c r="G11" s="42">
        <v>123.6066</v>
      </c>
      <c r="H11" s="42">
        <v>211.3852</v>
      </c>
      <c r="I11" s="42">
        <v>1277.2682</v>
      </c>
      <c r="J11" s="42">
        <v>28.662400000000002</v>
      </c>
      <c r="K11" s="42">
        <v>1124.9992</v>
      </c>
      <c r="L11" s="42">
        <v>444.2672</v>
      </c>
      <c r="M11" s="42">
        <v>1194.8637999999999</v>
      </c>
      <c r="N11" s="42">
        <v>12079.4102</v>
      </c>
      <c r="O11" s="42">
        <v>806.13</v>
      </c>
      <c r="P11" s="42">
        <v>5590.9594000000006</v>
      </c>
      <c r="Q11" s="42">
        <v>195.26259999999999</v>
      </c>
      <c r="R11" s="42">
        <v>134.35499999999999</v>
      </c>
      <c r="S11" s="42"/>
      <c r="T11" s="42"/>
    </row>
    <row r="12" spans="1:20" x14ac:dyDescent="0.25">
      <c r="A12" t="s">
        <v>70</v>
      </c>
      <c r="B12" s="42"/>
      <c r="C12" s="42">
        <v>159.43459999999999</v>
      </c>
      <c r="D12" s="42">
        <v>261.5444</v>
      </c>
      <c r="E12" s="42">
        <v>444.2672</v>
      </c>
      <c r="F12" s="42"/>
      <c r="G12" s="42">
        <v>361.86279999999999</v>
      </c>
      <c r="H12" s="42">
        <v>173.76579999999998</v>
      </c>
      <c r="I12" s="42"/>
      <c r="J12" s="42">
        <v>68.0732</v>
      </c>
      <c r="K12" s="42">
        <v>972.73020000000008</v>
      </c>
      <c r="L12" s="42">
        <v>917.19680000000005</v>
      </c>
      <c r="M12" s="42">
        <v>833.00099999999998</v>
      </c>
      <c r="N12" s="42">
        <v>9080.606600000001</v>
      </c>
      <c r="O12" s="42">
        <v>1139.3303999999998</v>
      </c>
      <c r="P12" s="42">
        <v>4027.0672</v>
      </c>
      <c r="Q12" s="42">
        <v>777.46760000000006</v>
      </c>
      <c r="R12" s="42">
        <v>134.35499999999999</v>
      </c>
      <c r="S12" s="42">
        <v>583.99639999999999</v>
      </c>
      <c r="T12" s="42">
        <v>583.99639999999999</v>
      </c>
    </row>
    <row r="13" spans="1:20" x14ac:dyDescent="0.25">
      <c r="A13" t="s">
        <v>102</v>
      </c>
      <c r="B13" s="42"/>
      <c r="C13" s="42">
        <v>222.1336</v>
      </c>
      <c r="D13" s="42">
        <v>261.5444</v>
      </c>
      <c r="E13" s="42">
        <v>888.53440000000001</v>
      </c>
      <c r="F13" s="42"/>
      <c r="G13" s="42">
        <v>444.2672</v>
      </c>
      <c r="H13" s="42">
        <v>130.7722</v>
      </c>
      <c r="I13" s="42"/>
      <c r="J13" s="42">
        <v>93.152799999999999</v>
      </c>
      <c r="K13" s="42">
        <v>1139.3303999999998</v>
      </c>
      <c r="L13" s="42">
        <v>1221.7348</v>
      </c>
      <c r="M13" s="42">
        <v>1528.0641999999998</v>
      </c>
      <c r="N13" s="42">
        <v>12439.481600000001</v>
      </c>
      <c r="O13" s="42">
        <v>1139.3303999999998</v>
      </c>
      <c r="P13" s="42">
        <v>4027.0672</v>
      </c>
      <c r="Q13" s="42">
        <v>777.46760000000006</v>
      </c>
      <c r="R13" s="42">
        <v>134.35499999999999</v>
      </c>
      <c r="S13" s="42">
        <v>583.99639999999999</v>
      </c>
      <c r="T13" s="42">
        <v>583.99639999999999</v>
      </c>
    </row>
    <row r="14" spans="1:20" x14ac:dyDescent="0.25">
      <c r="A14" t="s">
        <v>103</v>
      </c>
      <c r="B14" s="42"/>
      <c r="C14" s="42">
        <v>222.1336</v>
      </c>
      <c r="D14" s="42">
        <v>261.5444</v>
      </c>
      <c r="E14" s="42">
        <v>732.68259999999998</v>
      </c>
      <c r="F14" s="42"/>
      <c r="G14" s="42">
        <v>23.2882</v>
      </c>
      <c r="H14" s="42">
        <v>184.51420000000002</v>
      </c>
      <c r="I14" s="42"/>
      <c r="J14" s="42">
        <v>93.152799999999999</v>
      </c>
      <c r="K14" s="42">
        <v>899.28279999999995</v>
      </c>
      <c r="L14" s="42">
        <v>1277.2682</v>
      </c>
      <c r="M14" s="42">
        <v>1832.6022</v>
      </c>
      <c r="N14" s="42">
        <v>15237.6484</v>
      </c>
      <c r="O14" s="42">
        <v>1139.3303999999998</v>
      </c>
      <c r="P14" s="42">
        <v>9274.0777999999991</v>
      </c>
      <c r="Q14" s="42">
        <v>777.46760000000006</v>
      </c>
      <c r="R14" s="42">
        <v>134.35499999999999</v>
      </c>
      <c r="S14" s="42">
        <v>583.99639999999999</v>
      </c>
      <c r="T14" s="42">
        <v>583.99639999999999</v>
      </c>
    </row>
    <row r="15" spans="1:20" x14ac:dyDescent="0.25">
      <c r="A15" t="s">
        <v>68</v>
      </c>
      <c r="B15" s="42"/>
      <c r="C15" s="42">
        <v>222.1336</v>
      </c>
      <c r="D15" s="42">
        <v>261.5444</v>
      </c>
      <c r="E15" s="42">
        <v>721.93420000000003</v>
      </c>
      <c r="F15" s="42"/>
      <c r="G15" s="42">
        <v>100.3184</v>
      </c>
      <c r="H15" s="42">
        <v>100.3184</v>
      </c>
      <c r="I15" s="42"/>
      <c r="J15" s="42">
        <v>93.152799999999999</v>
      </c>
      <c r="K15" s="42">
        <v>972.73020000000008</v>
      </c>
      <c r="L15" s="42">
        <v>2027.8648000000001</v>
      </c>
      <c r="M15" s="42">
        <v>1805.7311999999999</v>
      </c>
      <c r="N15" s="42">
        <v>30822.828399999999</v>
      </c>
      <c r="O15" s="42">
        <v>1139.3303999999998</v>
      </c>
      <c r="P15" s="42">
        <v>8885.344000000001</v>
      </c>
      <c r="Q15" s="42">
        <v>777.46760000000006</v>
      </c>
      <c r="R15" s="42">
        <v>134.35499999999999</v>
      </c>
      <c r="S15" s="42">
        <v>583.99639999999999</v>
      </c>
      <c r="T15" s="42">
        <v>583.99639999999999</v>
      </c>
    </row>
    <row r="16" spans="1:20" x14ac:dyDescent="0.25">
      <c r="A16" t="s">
        <v>104</v>
      </c>
      <c r="B16" s="42">
        <v>7.1656000000000004</v>
      </c>
      <c r="C16" s="42"/>
      <c r="D16" s="42"/>
      <c r="E16" s="42">
        <v>195.26259999999999</v>
      </c>
      <c r="F16" s="42">
        <v>12.5398</v>
      </c>
      <c r="G16" s="42"/>
      <c r="H16" s="42"/>
      <c r="I16" s="42">
        <v>1221.7348</v>
      </c>
      <c r="J16" s="42">
        <v>28.662400000000002</v>
      </c>
      <c r="K16" s="42"/>
      <c r="L16" s="42"/>
      <c r="M16" s="42"/>
      <c r="N16" s="42">
        <v>9691.4740000000002</v>
      </c>
      <c r="O16" s="42"/>
      <c r="P16" s="42">
        <v>3249.5995999999996</v>
      </c>
      <c r="Q16" s="42">
        <v>777.46760000000006</v>
      </c>
      <c r="R16" s="42">
        <v>134.35499999999999</v>
      </c>
      <c r="S16" s="42">
        <v>583.99639999999999</v>
      </c>
      <c r="T16" s="42">
        <v>583.99639999999999</v>
      </c>
    </row>
    <row r="17" spans="1:20" x14ac:dyDescent="0.25">
      <c r="A17" t="s">
        <v>105</v>
      </c>
      <c r="B17" s="42"/>
      <c r="C17" s="42"/>
      <c r="D17" s="42"/>
      <c r="E17" s="42">
        <v>195.26259999999999</v>
      </c>
      <c r="F17" s="42"/>
      <c r="G17" s="42"/>
      <c r="H17" s="42"/>
      <c r="I17" s="42"/>
      <c r="J17" s="42"/>
      <c r="K17" s="42"/>
      <c r="L17" s="42"/>
      <c r="M17" s="42"/>
      <c r="N17" s="42">
        <v>9163.0109999999986</v>
      </c>
      <c r="O17" s="42"/>
      <c r="P17" s="42">
        <v>3249.5995999999996</v>
      </c>
      <c r="Q17" s="42">
        <v>777.46760000000006</v>
      </c>
      <c r="R17" s="42">
        <v>134.35499999999999</v>
      </c>
      <c r="S17" s="42">
        <v>583.99639999999999</v>
      </c>
      <c r="T17" s="42">
        <v>583.99639999999999</v>
      </c>
    </row>
    <row r="18" spans="1:20" x14ac:dyDescent="0.25">
      <c r="A18" t="s">
        <v>106</v>
      </c>
      <c r="B18" s="42">
        <v>7.1656000000000004</v>
      </c>
      <c r="C18" s="42"/>
      <c r="D18" s="42"/>
      <c r="E18" s="42">
        <v>103.90119999999999</v>
      </c>
      <c r="F18" s="42"/>
      <c r="G18" s="42"/>
      <c r="H18" s="42">
        <v>80.613</v>
      </c>
      <c r="I18" s="42"/>
      <c r="J18" s="42">
        <v>28.662400000000002</v>
      </c>
      <c r="K18" s="42">
        <v>537.41999999999996</v>
      </c>
      <c r="L18" s="42">
        <v>444.2672</v>
      </c>
      <c r="M18" s="42">
        <v>277.66700000000003</v>
      </c>
      <c r="N18" s="42">
        <v>5304.3353999999999</v>
      </c>
      <c r="O18" s="42">
        <v>1361.4639999999999</v>
      </c>
      <c r="P18" s="42">
        <v>3498.6041999999998</v>
      </c>
      <c r="Q18" s="42">
        <v>777.46760000000006</v>
      </c>
      <c r="R18" s="42">
        <v>134.35499999999999</v>
      </c>
      <c r="S18" s="42">
        <v>583.99639999999999</v>
      </c>
      <c r="T18" s="42">
        <v>583.99639999999999</v>
      </c>
    </row>
    <row r="19" spans="1:20" x14ac:dyDescent="0.25">
      <c r="A19" t="s">
        <v>107</v>
      </c>
      <c r="B19" s="42">
        <v>7.1656000000000004</v>
      </c>
      <c r="C19" s="42">
        <v>37.619399999999999</v>
      </c>
      <c r="D19" s="42">
        <v>34.0366</v>
      </c>
      <c r="E19" s="42">
        <v>220.34219999999999</v>
      </c>
      <c r="F19" s="42">
        <v>12.5398</v>
      </c>
      <c r="G19" s="42">
        <v>89.57</v>
      </c>
      <c r="H19" s="42">
        <v>105.6926</v>
      </c>
      <c r="I19" s="42">
        <v>1139.3303999999998</v>
      </c>
      <c r="J19" s="42">
        <v>32.245199999999997</v>
      </c>
      <c r="K19" s="42">
        <v>528.46299999999997</v>
      </c>
      <c r="L19" s="42">
        <v>361.86279999999999</v>
      </c>
      <c r="M19" s="42">
        <v>417.39619999999996</v>
      </c>
      <c r="N19" s="42">
        <v>5637.5357999999997</v>
      </c>
      <c r="O19" s="42">
        <v>806.13</v>
      </c>
      <c r="P19" s="42">
        <v>3194.0661999999998</v>
      </c>
      <c r="Q19" s="42">
        <v>195.26259999999999</v>
      </c>
      <c r="R19" s="42">
        <v>134.35499999999999</v>
      </c>
      <c r="S19" s="42"/>
      <c r="T19" s="42"/>
    </row>
    <row r="20" spans="1:20" x14ac:dyDescent="0.25">
      <c r="A20" t="s">
        <v>108</v>
      </c>
      <c r="B20" s="42">
        <v>7.1656000000000004</v>
      </c>
      <c r="C20" s="42">
        <v>154.06039999999999</v>
      </c>
      <c r="D20" s="42" t="e">
        <v>#N/A</v>
      </c>
      <c r="E20" s="42">
        <v>270.50139999999999</v>
      </c>
      <c r="F20" s="42">
        <v>12.5398</v>
      </c>
      <c r="G20" s="42">
        <v>78.821600000000004</v>
      </c>
      <c r="H20" s="42">
        <v>143.31199999999998</v>
      </c>
      <c r="I20" s="42">
        <v>1139.3303999999998</v>
      </c>
      <c r="J20" s="42">
        <v>14.331200000000001</v>
      </c>
      <c r="K20" s="42">
        <v>666.4008</v>
      </c>
      <c r="L20" s="42">
        <v>306.32939999999996</v>
      </c>
      <c r="M20" s="42">
        <v>499.80059999999997</v>
      </c>
      <c r="N20" s="42">
        <v>7525.6714000000002</v>
      </c>
      <c r="O20" s="42">
        <v>806.13</v>
      </c>
      <c r="P20" s="42">
        <v>3387.5374000000002</v>
      </c>
      <c r="Q20" s="42">
        <v>195.26259999999999</v>
      </c>
      <c r="R20" s="42">
        <v>134.35499999999999</v>
      </c>
      <c r="S20" s="42"/>
      <c r="T20" s="42"/>
    </row>
    <row r="21" spans="1:20" x14ac:dyDescent="0.25">
      <c r="A21" t="s">
        <v>71</v>
      </c>
      <c r="B21" s="42">
        <v>7.1656000000000004</v>
      </c>
      <c r="C21" s="42">
        <v>28.662400000000002</v>
      </c>
      <c r="D21" s="42">
        <v>34.0366</v>
      </c>
      <c r="E21" s="42">
        <v>103.90119999999999</v>
      </c>
      <c r="F21" s="42">
        <v>12.5398</v>
      </c>
      <c r="G21" s="42">
        <v>10.7484</v>
      </c>
      <c r="H21" s="42">
        <v>105.6926</v>
      </c>
      <c r="I21" s="42">
        <v>1139.3303999999998</v>
      </c>
      <c r="J21" s="42">
        <v>28.662400000000002</v>
      </c>
      <c r="K21" s="42">
        <v>537.41999999999996</v>
      </c>
      <c r="L21" s="42">
        <v>417.39619999999996</v>
      </c>
      <c r="M21" s="42">
        <v>277.66700000000003</v>
      </c>
      <c r="N21" s="42">
        <v>5501.3894</v>
      </c>
      <c r="O21" s="42">
        <v>806.13</v>
      </c>
      <c r="P21" s="42">
        <v>2780.2527999999998</v>
      </c>
      <c r="Q21" s="42">
        <v>195.26259999999999</v>
      </c>
      <c r="R21" s="42">
        <v>134.35499999999999</v>
      </c>
      <c r="S21" s="42"/>
      <c r="T21" s="42"/>
    </row>
    <row r="22" spans="1:20" x14ac:dyDescent="0.25">
      <c r="A22" t="s">
        <v>109</v>
      </c>
      <c r="B22" s="42">
        <v>7.1656000000000004</v>
      </c>
      <c r="C22" s="42">
        <v>111.0668</v>
      </c>
      <c r="D22" s="42" t="e">
        <v>#N/A</v>
      </c>
      <c r="E22" s="42">
        <v>229.29920000000001</v>
      </c>
      <c r="F22" s="42">
        <v>12.5398</v>
      </c>
      <c r="G22" s="42">
        <v>206.011</v>
      </c>
      <c r="H22" s="42">
        <v>143.31199999999998</v>
      </c>
      <c r="I22" s="42">
        <v>1139.3303999999998</v>
      </c>
      <c r="J22" s="42">
        <v>14.331200000000001</v>
      </c>
      <c r="K22" s="42">
        <v>999.60119999999995</v>
      </c>
      <c r="L22" s="42">
        <v>695.06319999999994</v>
      </c>
      <c r="M22" s="42">
        <v>777.46760000000006</v>
      </c>
      <c r="N22" s="42">
        <v>7414.6045999999997</v>
      </c>
      <c r="O22" s="42">
        <v>806.13</v>
      </c>
      <c r="P22" s="42">
        <v>3194.0661999999998</v>
      </c>
      <c r="Q22" s="42">
        <v>195.26259999999999</v>
      </c>
      <c r="R22" s="42">
        <v>134.35499999999999</v>
      </c>
      <c r="S22" s="42"/>
      <c r="T22" s="42"/>
    </row>
    <row r="23" spans="1:20" x14ac:dyDescent="0.25">
      <c r="A23" t="s">
        <v>110</v>
      </c>
      <c r="B23" s="42">
        <v>7.1656000000000004</v>
      </c>
      <c r="C23" s="42">
        <v>28.662400000000002</v>
      </c>
      <c r="D23" s="42">
        <v>34.0366</v>
      </c>
      <c r="E23" s="42">
        <v>103.90119999999999</v>
      </c>
      <c r="F23" s="42">
        <v>12.5398</v>
      </c>
      <c r="G23" s="42">
        <v>150.4776</v>
      </c>
      <c r="H23" s="42">
        <v>105.6926</v>
      </c>
      <c r="I23" s="42">
        <v>1083.7969999999998</v>
      </c>
      <c r="J23" s="42">
        <v>59.116199999999992</v>
      </c>
      <c r="K23" s="42">
        <v>745.22239999999999</v>
      </c>
      <c r="L23" s="42">
        <v>583.99639999999999</v>
      </c>
      <c r="M23" s="42">
        <v>888.53440000000001</v>
      </c>
      <c r="N23" s="42">
        <v>5768.3079999999991</v>
      </c>
      <c r="O23" s="42">
        <v>806.13</v>
      </c>
      <c r="P23" s="42">
        <v>2622.6095999999998</v>
      </c>
      <c r="Q23" s="42">
        <v>195.26259999999999</v>
      </c>
      <c r="R23" s="42">
        <v>134.35499999999999</v>
      </c>
      <c r="S23" s="42"/>
      <c r="T23" s="42"/>
    </row>
    <row r="24" spans="1:20" x14ac:dyDescent="0.25">
      <c r="A24" t="s">
        <v>111</v>
      </c>
      <c r="B24" s="42">
        <v>7.1656000000000004</v>
      </c>
      <c r="C24" s="42">
        <v>120.02379999999999</v>
      </c>
      <c r="D24" s="42">
        <v>12.5398</v>
      </c>
      <c r="E24" s="42">
        <v>125.398</v>
      </c>
      <c r="F24" s="42">
        <v>12.5398</v>
      </c>
      <c r="G24" s="42">
        <v>161.226</v>
      </c>
      <c r="H24" s="42">
        <v>189.88839999999999</v>
      </c>
      <c r="I24" s="42">
        <v>1277.2682</v>
      </c>
      <c r="J24" s="42">
        <v>23.2882</v>
      </c>
      <c r="K24" s="42">
        <v>1124.9992</v>
      </c>
      <c r="L24" s="42">
        <v>499.80059999999997</v>
      </c>
      <c r="M24" s="42">
        <v>583.99639999999999</v>
      </c>
      <c r="N24" s="42">
        <v>7041.9933999999994</v>
      </c>
      <c r="O24" s="42">
        <v>806.13</v>
      </c>
      <c r="P24" s="42">
        <v>5580.2110000000002</v>
      </c>
      <c r="Q24" s="42">
        <v>777.46760000000006</v>
      </c>
      <c r="R24" s="42">
        <v>528.46299999999997</v>
      </c>
      <c r="S24" s="42">
        <v>583.99639999999999</v>
      </c>
      <c r="T24" s="42">
        <v>583.99639999999999</v>
      </c>
    </row>
    <row r="25" spans="1:20" x14ac:dyDescent="0.25">
      <c r="A25" t="s">
        <v>69</v>
      </c>
      <c r="B25" s="42"/>
      <c r="C25" s="42">
        <v>148.68620000000001</v>
      </c>
      <c r="D25" s="42"/>
      <c r="E25" s="42">
        <v>417.39619999999996</v>
      </c>
      <c r="F25" s="42"/>
      <c r="G25" s="42">
        <v>361.86279999999999</v>
      </c>
      <c r="H25" s="42">
        <v>173.76579999999998</v>
      </c>
      <c r="I25" s="42"/>
      <c r="J25" s="42">
        <v>23.2882</v>
      </c>
      <c r="K25" s="42">
        <v>689.68899999999996</v>
      </c>
      <c r="L25" s="42">
        <v>888.53440000000001</v>
      </c>
      <c r="M25" s="42">
        <v>472.92959999999994</v>
      </c>
      <c r="N25" s="42">
        <v>6904.0555999999997</v>
      </c>
      <c r="O25" s="42">
        <v>1139.3303999999998</v>
      </c>
      <c r="P25" s="42">
        <v>3374.9975999999997</v>
      </c>
      <c r="Q25" s="42">
        <v>777.46760000000006</v>
      </c>
      <c r="R25" s="42">
        <v>528.46299999999997</v>
      </c>
      <c r="S25" s="42">
        <v>583.99639999999999</v>
      </c>
      <c r="T25" s="42">
        <v>583.99639999999999</v>
      </c>
    </row>
    <row r="26" spans="1:20" x14ac:dyDescent="0.25">
      <c r="A26" t="s">
        <v>112</v>
      </c>
      <c r="B26" s="42"/>
      <c r="C26" s="42">
        <v>134.35499999999999</v>
      </c>
      <c r="D26" s="42">
        <v>48.367800000000003</v>
      </c>
      <c r="E26" s="42">
        <v>173.76579999999998</v>
      </c>
      <c r="F26" s="42"/>
      <c r="G26" s="42">
        <v>25.079599999999999</v>
      </c>
      <c r="H26" s="42">
        <v>173.76579999999998</v>
      </c>
      <c r="I26" s="42"/>
      <c r="J26" s="42">
        <v>23.2882</v>
      </c>
      <c r="K26" s="42">
        <v>1221.7348</v>
      </c>
      <c r="L26" s="42">
        <v>1166.2013999999999</v>
      </c>
      <c r="M26" s="42">
        <v>555.33400000000006</v>
      </c>
      <c r="N26" s="42">
        <v>8991.0365999999995</v>
      </c>
      <c r="O26" s="42">
        <v>1139.3303999999998</v>
      </c>
      <c r="P26" s="42">
        <v>5051.7479999999996</v>
      </c>
      <c r="Q26" s="42">
        <v>777.46760000000006</v>
      </c>
      <c r="R26" s="42">
        <v>528.46299999999997</v>
      </c>
      <c r="S26" s="42">
        <v>583.99639999999999</v>
      </c>
      <c r="T26" s="42">
        <v>583.99639999999999</v>
      </c>
    </row>
    <row r="27" spans="1:20" x14ac:dyDescent="0.25">
      <c r="A27" t="s">
        <v>67</v>
      </c>
      <c r="B27" s="42"/>
      <c r="C27" s="42">
        <v>39.410800000000002</v>
      </c>
      <c r="D27" s="42">
        <v>48.367800000000003</v>
      </c>
      <c r="E27" s="42">
        <v>173.76579999999998</v>
      </c>
      <c r="F27" s="42"/>
      <c r="G27" s="42">
        <v>21.4968</v>
      </c>
      <c r="H27" s="42">
        <v>155.8518</v>
      </c>
      <c r="I27" s="42"/>
      <c r="J27" s="42">
        <v>93.152799999999999</v>
      </c>
      <c r="K27" s="42">
        <v>999.60119999999995</v>
      </c>
      <c r="L27" s="42">
        <v>1166.2013999999999</v>
      </c>
      <c r="M27" s="42">
        <v>721.93420000000003</v>
      </c>
      <c r="N27" s="42">
        <v>13480.285</v>
      </c>
      <c r="O27" s="42">
        <v>1139.3303999999998</v>
      </c>
      <c r="P27" s="42">
        <v>8720.5352000000003</v>
      </c>
      <c r="Q27" s="42">
        <v>777.46760000000006</v>
      </c>
      <c r="R27" s="42">
        <v>528.46299999999997</v>
      </c>
      <c r="S27" s="42">
        <v>583.99639999999999</v>
      </c>
      <c r="T27" s="42">
        <v>583.99639999999999</v>
      </c>
    </row>
  </sheetData>
  <autoFilter ref="A1:T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72"/>
  <sheetViews>
    <sheetView topLeftCell="A45" zoomScale="80" zoomScaleNormal="80" workbookViewId="0">
      <selection activeCell="P46" sqref="P46"/>
    </sheetView>
  </sheetViews>
  <sheetFormatPr defaultColWidth="8.7109375" defaultRowHeight="15" x14ac:dyDescent="0.25"/>
  <cols>
    <col min="1" max="1" width="6.5703125" style="21" customWidth="1"/>
    <col min="2" max="2" width="56.85546875" style="19" customWidth="1"/>
    <col min="3" max="3" width="25.85546875" style="20" customWidth="1"/>
    <col min="4" max="4" width="6.7109375" style="20" customWidth="1"/>
    <col min="5" max="5" width="10.140625" style="20" customWidth="1"/>
    <col min="6" max="6" width="8.5703125" style="20" customWidth="1"/>
    <col min="7" max="7" width="9.28515625" style="20" customWidth="1"/>
    <col min="8" max="8" width="21.5703125" style="20" customWidth="1"/>
    <col min="9" max="9" width="7.140625" style="20" customWidth="1"/>
    <col min="10" max="10" width="6.28515625" style="21" customWidth="1"/>
    <col min="11" max="11" width="6.140625" style="21" customWidth="1"/>
    <col min="12" max="12" width="11.85546875" style="21" customWidth="1"/>
    <col min="13" max="16384" width="8.7109375" style="20"/>
  </cols>
  <sheetData>
    <row r="1" spans="1:12" x14ac:dyDescent="0.25">
      <c r="A1" s="19" t="s">
        <v>81</v>
      </c>
      <c r="B1" s="20"/>
    </row>
    <row r="2" spans="1:12" x14ac:dyDescent="0.25">
      <c r="A2" s="19" t="s">
        <v>78</v>
      </c>
      <c r="B2" s="20"/>
    </row>
    <row r="3" spans="1:12" x14ac:dyDescent="0.25">
      <c r="A3" s="19" t="s">
        <v>80</v>
      </c>
      <c r="B3" s="20"/>
    </row>
    <row r="4" spans="1:12" x14ac:dyDescent="0.25">
      <c r="A4" s="19"/>
      <c r="B4" s="20"/>
    </row>
    <row r="5" spans="1:12" s="28" customFormat="1" ht="17.25" x14ac:dyDescent="0.25">
      <c r="A5" s="44" t="s">
        <v>2</v>
      </c>
      <c r="B5" s="44"/>
      <c r="C5" s="44"/>
      <c r="D5" s="44"/>
      <c r="E5" s="44"/>
      <c r="F5" s="44"/>
      <c r="G5" s="44"/>
      <c r="H5" s="44"/>
      <c r="J5" s="29"/>
      <c r="K5" s="29"/>
      <c r="L5" s="29"/>
    </row>
    <row r="6" spans="1:12" ht="17.25" x14ac:dyDescent="0.25">
      <c r="A6" s="45" t="s">
        <v>0</v>
      </c>
      <c r="B6" s="46"/>
      <c r="C6" s="46"/>
      <c r="D6" s="46"/>
      <c r="E6" s="46"/>
      <c r="F6" s="46"/>
      <c r="G6" s="46"/>
      <c r="H6" s="46"/>
    </row>
    <row r="8" spans="1:12" ht="29.1" customHeight="1" x14ac:dyDescent="0.25">
      <c r="A8" s="47" t="s">
        <v>7</v>
      </c>
      <c r="B8" s="47" t="s">
        <v>6</v>
      </c>
      <c r="C8" s="47" t="s">
        <v>8</v>
      </c>
      <c r="D8" s="47" t="s">
        <v>9</v>
      </c>
      <c r="E8" s="47"/>
      <c r="F8" s="47"/>
      <c r="G8" s="47"/>
      <c r="H8" s="47" t="s">
        <v>45</v>
      </c>
      <c r="I8" s="15"/>
    </row>
    <row r="9" spans="1:12" ht="45" x14ac:dyDescent="0.25">
      <c r="A9" s="48"/>
      <c r="B9" s="48"/>
      <c r="C9" s="48"/>
      <c r="D9" s="11" t="s">
        <v>10</v>
      </c>
      <c r="E9" s="11" t="s">
        <v>11</v>
      </c>
      <c r="F9" s="11" t="s">
        <v>12</v>
      </c>
      <c r="G9" s="11" t="s">
        <v>13</v>
      </c>
      <c r="H9" s="47"/>
      <c r="I9" s="15"/>
    </row>
    <row r="10" spans="1:12" ht="30" x14ac:dyDescent="0.25">
      <c r="A10" s="1" t="s">
        <v>14</v>
      </c>
      <c r="B10" s="9" t="s">
        <v>5</v>
      </c>
      <c r="C10" s="22"/>
      <c r="D10" s="22"/>
      <c r="E10" s="22"/>
      <c r="F10" s="22"/>
      <c r="G10" s="22"/>
      <c r="H10" s="22"/>
    </row>
    <row r="11" spans="1:12" ht="30" x14ac:dyDescent="0.25">
      <c r="A11" s="23">
        <v>1</v>
      </c>
      <c r="B11" s="24" t="s">
        <v>4</v>
      </c>
      <c r="C11" s="10" t="s">
        <v>64</v>
      </c>
      <c r="D11" s="3" t="s">
        <v>1</v>
      </c>
      <c r="E11" s="3" t="s">
        <v>1</v>
      </c>
      <c r="F11" s="3" t="s">
        <v>1</v>
      </c>
      <c r="G11" s="3" t="s">
        <v>1</v>
      </c>
      <c r="H11" s="23" t="s">
        <v>1</v>
      </c>
      <c r="I11" s="16"/>
    </row>
    <row r="12" spans="1:12" ht="30" x14ac:dyDescent="0.25">
      <c r="A12" s="23">
        <v>2</v>
      </c>
      <c r="B12" s="4" t="s">
        <v>47</v>
      </c>
      <c r="C12" s="10" t="s">
        <v>64</v>
      </c>
      <c r="D12" s="3" t="s">
        <v>1</v>
      </c>
      <c r="E12" s="3" t="s">
        <v>1</v>
      </c>
      <c r="F12" s="3" t="s">
        <v>1</v>
      </c>
      <c r="G12" s="3" t="s">
        <v>1</v>
      </c>
      <c r="H12" s="23" t="s">
        <v>1</v>
      </c>
      <c r="I12" s="16"/>
    </row>
    <row r="13" spans="1:12" ht="30" x14ac:dyDescent="0.25">
      <c r="A13" s="23">
        <v>3</v>
      </c>
      <c r="B13" s="4" t="s">
        <v>46</v>
      </c>
      <c r="C13" s="10" t="s">
        <v>64</v>
      </c>
      <c r="D13" s="3" t="s">
        <v>1</v>
      </c>
      <c r="E13" s="3" t="s">
        <v>1</v>
      </c>
      <c r="F13" s="3" t="s">
        <v>1</v>
      </c>
      <c r="G13" s="3" t="s">
        <v>1</v>
      </c>
      <c r="H13" s="23" t="s">
        <v>1</v>
      </c>
      <c r="I13" s="16"/>
    </row>
    <row r="14" spans="1:12" ht="30" x14ac:dyDescent="0.25">
      <c r="A14" s="23">
        <v>4</v>
      </c>
      <c r="B14" s="4" t="s">
        <v>48</v>
      </c>
      <c r="C14" s="10" t="s">
        <v>64</v>
      </c>
      <c r="D14" s="3" t="s">
        <v>1</v>
      </c>
      <c r="E14" s="3" t="s">
        <v>1</v>
      </c>
      <c r="F14" s="3" t="s">
        <v>1</v>
      </c>
      <c r="G14" s="3" t="s">
        <v>1</v>
      </c>
      <c r="H14" s="23" t="s">
        <v>1</v>
      </c>
      <c r="I14" s="16"/>
    </row>
    <row r="15" spans="1:12" ht="30" x14ac:dyDescent="0.25">
      <c r="A15" s="23">
        <v>5</v>
      </c>
      <c r="B15" s="4" t="s">
        <v>49</v>
      </c>
      <c r="C15" s="10" t="s">
        <v>64</v>
      </c>
      <c r="D15" s="3" t="s">
        <v>1</v>
      </c>
      <c r="E15" s="3" t="s">
        <v>1</v>
      </c>
      <c r="F15" s="3" t="s">
        <v>1</v>
      </c>
      <c r="G15" s="3" t="s">
        <v>1</v>
      </c>
      <c r="H15" s="23" t="s">
        <v>1</v>
      </c>
      <c r="I15" s="16"/>
    </row>
    <row r="16" spans="1:12" ht="30" x14ac:dyDescent="0.25">
      <c r="A16" s="23">
        <v>6</v>
      </c>
      <c r="B16" s="4" t="s">
        <v>50</v>
      </c>
      <c r="C16" s="10" t="s">
        <v>64</v>
      </c>
      <c r="D16" s="3" t="s">
        <v>1</v>
      </c>
      <c r="E16" s="3" t="s">
        <v>1</v>
      </c>
      <c r="F16" s="3" t="s">
        <v>1</v>
      </c>
      <c r="G16" s="3" t="s">
        <v>1</v>
      </c>
      <c r="H16" s="23" t="s">
        <v>1</v>
      </c>
      <c r="I16" s="16"/>
    </row>
    <row r="17" spans="1:16" ht="30" x14ac:dyDescent="0.25">
      <c r="A17" s="2"/>
      <c r="B17" s="14" t="s">
        <v>31</v>
      </c>
      <c r="C17" s="12"/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6"/>
    </row>
    <row r="18" spans="1:16" ht="30" x14ac:dyDescent="0.25">
      <c r="A18" s="2"/>
      <c r="B18" s="34" t="s">
        <v>63</v>
      </c>
      <c r="C18" s="12"/>
      <c r="D18" s="26">
        <v>680</v>
      </c>
      <c r="E18" s="26">
        <v>680</v>
      </c>
      <c r="F18" s="26">
        <v>680</v>
      </c>
      <c r="G18" s="26">
        <v>680</v>
      </c>
      <c r="H18" s="26">
        <v>680</v>
      </c>
      <c r="I18" s="17"/>
      <c r="O18" s="39"/>
    </row>
    <row r="19" spans="1:16" ht="45" x14ac:dyDescent="0.25">
      <c r="A19" s="1" t="s">
        <v>3</v>
      </c>
      <c r="B19" s="18" t="s">
        <v>15</v>
      </c>
      <c r="C19" s="22"/>
      <c r="D19" s="3"/>
      <c r="E19" s="3"/>
      <c r="F19" s="3"/>
      <c r="G19" s="3"/>
      <c r="H19" s="3"/>
      <c r="I19" s="16"/>
      <c r="J19" s="8" t="s">
        <v>34</v>
      </c>
      <c r="K19" s="8" t="s">
        <v>33</v>
      </c>
      <c r="L19" s="8" t="s">
        <v>32</v>
      </c>
      <c r="P19" s="39"/>
    </row>
    <row r="20" spans="1:16" ht="30" x14ac:dyDescent="0.25">
      <c r="A20" s="25">
        <v>1</v>
      </c>
      <c r="B20" s="4" t="s">
        <v>17</v>
      </c>
      <c r="C20" s="10" t="s">
        <v>64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16"/>
      <c r="J20" s="3" t="s">
        <v>1</v>
      </c>
      <c r="K20" s="3"/>
      <c r="L20" s="3">
        <v>0</v>
      </c>
    </row>
    <row r="21" spans="1:16" ht="45" x14ac:dyDescent="0.25">
      <c r="A21" s="25">
        <v>2</v>
      </c>
      <c r="B21" s="4" t="s">
        <v>53</v>
      </c>
      <c r="C21" s="10" t="s">
        <v>65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16"/>
      <c r="J21" s="3" t="s">
        <v>1</v>
      </c>
      <c r="K21" s="3"/>
      <c r="L21" s="3">
        <v>16</v>
      </c>
    </row>
    <row r="22" spans="1:16" ht="45" x14ac:dyDescent="0.25">
      <c r="A22" s="25">
        <v>3</v>
      </c>
      <c r="B22" s="4" t="s">
        <v>56</v>
      </c>
      <c r="C22" s="10" t="s">
        <v>65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16"/>
      <c r="J22" s="3" t="s">
        <v>1</v>
      </c>
      <c r="K22" s="3"/>
      <c r="L22" s="3">
        <v>19</v>
      </c>
    </row>
    <row r="23" spans="1:16" ht="45" x14ac:dyDescent="0.25">
      <c r="A23" s="25">
        <v>4</v>
      </c>
      <c r="B23" s="4" t="s">
        <v>16</v>
      </c>
      <c r="C23" s="10" t="s">
        <v>65</v>
      </c>
      <c r="D23" s="3" t="s">
        <v>1</v>
      </c>
      <c r="E23" s="3" t="s">
        <v>1</v>
      </c>
      <c r="F23" s="3" t="s">
        <v>1</v>
      </c>
      <c r="G23" s="3" t="s">
        <v>1</v>
      </c>
      <c r="H23" s="3"/>
      <c r="I23" s="16"/>
      <c r="J23" s="3" t="s">
        <v>1</v>
      </c>
      <c r="K23" s="3"/>
      <c r="L23" s="3">
        <v>20</v>
      </c>
    </row>
    <row r="24" spans="1:16" ht="45" x14ac:dyDescent="0.25">
      <c r="A24" s="25">
        <v>5</v>
      </c>
      <c r="B24" s="4" t="s">
        <v>57</v>
      </c>
      <c r="C24" s="10" t="s">
        <v>65</v>
      </c>
      <c r="D24" s="3" t="s">
        <v>1</v>
      </c>
      <c r="E24" s="3" t="s">
        <v>1</v>
      </c>
      <c r="F24" s="3" t="s">
        <v>1</v>
      </c>
      <c r="G24" s="3" t="s">
        <v>1</v>
      </c>
      <c r="H24" s="23" t="s">
        <v>1</v>
      </c>
      <c r="I24" s="21"/>
      <c r="J24" s="3" t="s">
        <v>1</v>
      </c>
      <c r="K24" s="3"/>
      <c r="L24" s="3">
        <v>23</v>
      </c>
    </row>
    <row r="25" spans="1:16" ht="45" x14ac:dyDescent="0.25">
      <c r="A25" s="25">
        <v>6</v>
      </c>
      <c r="B25" s="4" t="s">
        <v>28</v>
      </c>
      <c r="C25" s="10" t="s">
        <v>65</v>
      </c>
      <c r="D25" s="3" t="s">
        <v>1</v>
      </c>
      <c r="E25" s="3" t="s">
        <v>1</v>
      </c>
      <c r="F25" s="3" t="s">
        <v>1</v>
      </c>
      <c r="G25" s="3" t="s">
        <v>1</v>
      </c>
      <c r="H25" s="23"/>
      <c r="I25" s="21"/>
      <c r="J25" s="3" t="s">
        <v>1</v>
      </c>
      <c r="K25" s="3"/>
      <c r="L25" s="3">
        <v>25</v>
      </c>
    </row>
    <row r="26" spans="1:16" ht="45" x14ac:dyDescent="0.25">
      <c r="A26" s="25">
        <v>7</v>
      </c>
      <c r="B26" s="4" t="s">
        <v>20</v>
      </c>
      <c r="C26" s="10" t="s">
        <v>65</v>
      </c>
      <c r="D26" s="3" t="s">
        <v>1</v>
      </c>
      <c r="E26" s="3" t="s">
        <v>1</v>
      </c>
      <c r="F26" s="3" t="s">
        <v>1</v>
      </c>
      <c r="G26" s="3" t="s">
        <v>1</v>
      </c>
      <c r="H26" s="3"/>
      <c r="I26" s="16"/>
      <c r="J26" s="3" t="s">
        <v>1</v>
      </c>
      <c r="K26" s="3"/>
      <c r="L26" s="3">
        <v>30</v>
      </c>
    </row>
    <row r="27" spans="1:16" ht="45" x14ac:dyDescent="0.25">
      <c r="A27" s="25">
        <v>8</v>
      </c>
      <c r="B27" s="4" t="s">
        <v>30</v>
      </c>
      <c r="C27" s="10" t="s">
        <v>65</v>
      </c>
      <c r="D27" s="3" t="s">
        <v>1</v>
      </c>
      <c r="E27" s="3" t="s">
        <v>1</v>
      </c>
      <c r="F27" s="3" t="s">
        <v>1</v>
      </c>
      <c r="G27" s="3" t="s">
        <v>1</v>
      </c>
      <c r="H27" s="3"/>
      <c r="I27" s="16"/>
      <c r="J27" s="3" t="s">
        <v>1</v>
      </c>
      <c r="K27" s="3"/>
      <c r="L27" s="3">
        <v>30</v>
      </c>
    </row>
    <row r="28" spans="1:16" ht="45" x14ac:dyDescent="0.25">
      <c r="A28" s="25">
        <v>9</v>
      </c>
      <c r="B28" s="4" t="s">
        <v>51</v>
      </c>
      <c r="C28" s="10" t="s">
        <v>65</v>
      </c>
      <c r="D28" s="3" t="s">
        <v>1</v>
      </c>
      <c r="E28" s="3" t="s">
        <v>1</v>
      </c>
      <c r="F28" s="3" t="s">
        <v>1</v>
      </c>
      <c r="G28" s="3" t="s">
        <v>1</v>
      </c>
      <c r="H28" s="23" t="s">
        <v>1</v>
      </c>
      <c r="I28" s="21"/>
      <c r="J28" s="3" t="s">
        <v>1</v>
      </c>
      <c r="K28" s="3"/>
      <c r="L28" s="3">
        <v>80</v>
      </c>
    </row>
    <row r="29" spans="1:16" ht="45" x14ac:dyDescent="0.25">
      <c r="A29" s="25">
        <v>10</v>
      </c>
      <c r="B29" s="4" t="s">
        <v>55</v>
      </c>
      <c r="C29" s="10" t="s">
        <v>65</v>
      </c>
      <c r="D29" s="3" t="s">
        <v>1</v>
      </c>
      <c r="E29" s="3" t="s">
        <v>1</v>
      </c>
      <c r="F29" s="3" t="s">
        <v>1</v>
      </c>
      <c r="G29" s="3" t="s">
        <v>1</v>
      </c>
      <c r="H29" s="23"/>
      <c r="I29" s="21"/>
      <c r="J29" s="3" t="s">
        <v>1</v>
      </c>
      <c r="K29" s="3"/>
      <c r="L29" s="3">
        <v>85</v>
      </c>
    </row>
    <row r="30" spans="1:16" ht="45" x14ac:dyDescent="0.25">
      <c r="A30" s="25">
        <v>11</v>
      </c>
      <c r="B30" s="4" t="s">
        <v>18</v>
      </c>
      <c r="C30" s="10" t="s">
        <v>65</v>
      </c>
      <c r="D30" s="3" t="s">
        <v>1</v>
      </c>
      <c r="E30" s="3" t="s">
        <v>1</v>
      </c>
      <c r="F30" s="3" t="s">
        <v>1</v>
      </c>
      <c r="G30" s="3" t="s">
        <v>1</v>
      </c>
      <c r="H30" s="3"/>
      <c r="I30" s="16"/>
      <c r="J30" s="3"/>
      <c r="K30" s="3" t="s">
        <v>1</v>
      </c>
      <c r="L30" s="3">
        <v>135</v>
      </c>
    </row>
    <row r="31" spans="1:16" ht="45" x14ac:dyDescent="0.25">
      <c r="A31" s="25">
        <v>12</v>
      </c>
      <c r="B31" s="4" t="s">
        <v>19</v>
      </c>
      <c r="C31" s="10" t="s">
        <v>65</v>
      </c>
      <c r="D31" s="3" t="s">
        <v>1</v>
      </c>
      <c r="E31" s="3" t="s">
        <v>1</v>
      </c>
      <c r="F31" s="3" t="s">
        <v>1</v>
      </c>
      <c r="G31" s="3" t="s">
        <v>1</v>
      </c>
      <c r="H31" s="3"/>
      <c r="I31" s="16"/>
      <c r="J31" s="3"/>
      <c r="K31" s="3" t="s">
        <v>1</v>
      </c>
      <c r="L31" s="3">
        <v>135</v>
      </c>
    </row>
    <row r="32" spans="1:16" ht="45" x14ac:dyDescent="0.25">
      <c r="A32" s="25">
        <v>13</v>
      </c>
      <c r="B32" s="4" t="s">
        <v>29</v>
      </c>
      <c r="C32" s="10" t="s">
        <v>65</v>
      </c>
      <c r="D32" s="3" t="s">
        <v>1</v>
      </c>
      <c r="E32" s="3" t="s">
        <v>1</v>
      </c>
      <c r="F32" s="3" t="s">
        <v>1</v>
      </c>
      <c r="G32" s="3" t="s">
        <v>1</v>
      </c>
      <c r="H32" s="23"/>
      <c r="I32" s="21"/>
      <c r="J32" s="3"/>
      <c r="K32" s="3" t="s">
        <v>1</v>
      </c>
      <c r="L32" s="3">
        <v>150</v>
      </c>
    </row>
    <row r="33" spans="1:13" ht="45" x14ac:dyDescent="0.25">
      <c r="A33" s="25">
        <v>14</v>
      </c>
      <c r="B33" s="4" t="s">
        <v>24</v>
      </c>
      <c r="C33" s="10" t="s">
        <v>65</v>
      </c>
      <c r="D33" s="3"/>
      <c r="E33" s="3" t="s">
        <v>1</v>
      </c>
      <c r="F33" s="3" t="s">
        <v>1</v>
      </c>
      <c r="G33" s="3" t="s">
        <v>1</v>
      </c>
      <c r="H33" s="23"/>
      <c r="I33" s="21"/>
      <c r="J33" s="3"/>
      <c r="K33" s="3" t="s">
        <v>1</v>
      </c>
      <c r="L33" s="3">
        <v>190</v>
      </c>
    </row>
    <row r="34" spans="1:13" ht="45" x14ac:dyDescent="0.25">
      <c r="A34" s="25">
        <v>15</v>
      </c>
      <c r="B34" s="4" t="s">
        <v>54</v>
      </c>
      <c r="C34" s="10" t="s">
        <v>65</v>
      </c>
      <c r="D34" s="3"/>
      <c r="E34" s="3" t="s">
        <v>1</v>
      </c>
      <c r="F34" s="3" t="s">
        <v>1</v>
      </c>
      <c r="G34" s="3" t="s">
        <v>1</v>
      </c>
      <c r="H34" s="23"/>
      <c r="I34" s="21"/>
      <c r="J34" s="3"/>
      <c r="K34" s="3" t="s">
        <v>1</v>
      </c>
      <c r="L34" s="3">
        <v>450</v>
      </c>
    </row>
    <row r="35" spans="1:13" ht="45" x14ac:dyDescent="0.25">
      <c r="A35" s="25">
        <v>16</v>
      </c>
      <c r="B35" s="4" t="s">
        <v>26</v>
      </c>
      <c r="C35" s="10" t="s">
        <v>65</v>
      </c>
      <c r="D35" s="3"/>
      <c r="E35" s="3" t="s">
        <v>1</v>
      </c>
      <c r="F35" s="3" t="s">
        <v>1</v>
      </c>
      <c r="G35" s="3" t="s">
        <v>1</v>
      </c>
      <c r="H35" s="23"/>
      <c r="I35" s="21"/>
      <c r="J35" s="3"/>
      <c r="K35" s="3" t="s">
        <v>1</v>
      </c>
      <c r="L35" s="3">
        <v>450</v>
      </c>
    </row>
    <row r="36" spans="1:13" ht="45" x14ac:dyDescent="0.25">
      <c r="A36" s="25">
        <v>17</v>
      </c>
      <c r="B36" s="4" t="s">
        <v>27</v>
      </c>
      <c r="C36" s="10" t="s">
        <v>65</v>
      </c>
      <c r="D36" s="3"/>
      <c r="E36" s="3"/>
      <c r="F36" s="3" t="s">
        <v>1</v>
      </c>
      <c r="G36" s="3" t="s">
        <v>1</v>
      </c>
      <c r="H36" s="23"/>
      <c r="I36" s="21"/>
      <c r="J36" s="3"/>
      <c r="K36" s="3" t="s">
        <v>1</v>
      </c>
      <c r="L36" s="3">
        <v>800</v>
      </c>
    </row>
    <row r="37" spans="1:13" ht="45" x14ac:dyDescent="0.25">
      <c r="A37" s="25">
        <v>18</v>
      </c>
      <c r="B37" s="4" t="s">
        <v>25</v>
      </c>
      <c r="C37" s="10" t="s">
        <v>65</v>
      </c>
      <c r="D37" s="3"/>
      <c r="E37" s="3" t="s">
        <v>1</v>
      </c>
      <c r="F37" s="3" t="s">
        <v>1</v>
      </c>
      <c r="G37" s="3" t="s">
        <v>1</v>
      </c>
      <c r="H37" s="23"/>
      <c r="I37" s="21"/>
      <c r="J37" s="3"/>
      <c r="K37" s="3" t="s">
        <v>1</v>
      </c>
      <c r="L37" s="3">
        <v>900</v>
      </c>
    </row>
    <row r="38" spans="1:13" ht="45" x14ac:dyDescent="0.25">
      <c r="A38" s="25">
        <v>19</v>
      </c>
      <c r="B38" s="4" t="s">
        <v>22</v>
      </c>
      <c r="C38" s="10" t="s">
        <v>65</v>
      </c>
      <c r="D38" s="3"/>
      <c r="E38" s="3"/>
      <c r="F38" s="3" t="s">
        <v>1</v>
      </c>
      <c r="G38" s="3" t="s">
        <v>1</v>
      </c>
      <c r="H38" s="23"/>
      <c r="I38" s="21"/>
      <c r="J38" s="3"/>
      <c r="K38" s="3" t="s">
        <v>1</v>
      </c>
      <c r="L38" s="3">
        <v>900</v>
      </c>
    </row>
    <row r="39" spans="1:13" ht="45" x14ac:dyDescent="0.25">
      <c r="A39" s="25">
        <v>20</v>
      </c>
      <c r="B39" s="4" t="s">
        <v>21</v>
      </c>
      <c r="C39" s="10" t="s">
        <v>65</v>
      </c>
      <c r="D39" s="3"/>
      <c r="E39" s="3"/>
      <c r="F39" s="3" t="s">
        <v>1</v>
      </c>
      <c r="G39" s="3" t="s">
        <v>1</v>
      </c>
      <c r="H39" s="23"/>
      <c r="I39" s="21"/>
      <c r="J39" s="3"/>
      <c r="K39" s="3" t="s">
        <v>1</v>
      </c>
      <c r="L39" s="3">
        <v>1180</v>
      </c>
    </row>
    <row r="40" spans="1:13" ht="30" x14ac:dyDescent="0.25">
      <c r="A40" s="25">
        <v>21</v>
      </c>
      <c r="B40" s="4" t="s">
        <v>52</v>
      </c>
      <c r="C40" s="10" t="s">
        <v>64</v>
      </c>
      <c r="D40" s="3"/>
      <c r="E40" s="3" t="s">
        <v>1</v>
      </c>
      <c r="F40" s="3" t="s">
        <v>1</v>
      </c>
      <c r="G40" s="3" t="s">
        <v>1</v>
      </c>
      <c r="H40" s="3" t="s">
        <v>1</v>
      </c>
      <c r="I40" s="16"/>
      <c r="J40" s="3"/>
      <c r="K40" s="3" t="s">
        <v>1</v>
      </c>
      <c r="L40" s="3">
        <v>0</v>
      </c>
    </row>
    <row r="41" spans="1:13" ht="45" customHeight="1" x14ac:dyDescent="0.25">
      <c r="A41" s="25">
        <v>22</v>
      </c>
      <c r="B41" s="4" t="s">
        <v>52</v>
      </c>
      <c r="C41" s="10" t="s">
        <v>65</v>
      </c>
      <c r="D41" s="3"/>
      <c r="E41" s="3"/>
      <c r="F41" s="3" t="s">
        <v>1</v>
      </c>
      <c r="G41" s="3" t="s">
        <v>1</v>
      </c>
      <c r="H41" s="3" t="s">
        <v>1</v>
      </c>
      <c r="I41" s="16"/>
      <c r="J41" s="3"/>
      <c r="K41" s="3" t="s">
        <v>1</v>
      </c>
      <c r="L41" s="3">
        <v>3200</v>
      </c>
    </row>
    <row r="42" spans="1:13" ht="45" customHeight="1" x14ac:dyDescent="0.25">
      <c r="A42" s="25">
        <v>23</v>
      </c>
      <c r="B42" s="4" t="s">
        <v>23</v>
      </c>
      <c r="C42" s="10" t="s">
        <v>65</v>
      </c>
      <c r="D42" s="3"/>
      <c r="E42" s="3"/>
      <c r="F42" s="3"/>
      <c r="G42" s="3" t="s">
        <v>1</v>
      </c>
      <c r="H42" s="23"/>
      <c r="I42" s="21"/>
      <c r="J42" s="3"/>
      <c r="K42" s="3" t="s">
        <v>1</v>
      </c>
      <c r="L42" s="3">
        <v>6000</v>
      </c>
    </row>
    <row r="43" spans="1:13" ht="30" x14ac:dyDescent="0.25">
      <c r="A43" s="2"/>
      <c r="B43" s="14" t="s">
        <v>31</v>
      </c>
      <c r="C43" s="12"/>
      <c r="D43" s="13">
        <v>3</v>
      </c>
      <c r="E43" s="13">
        <v>4</v>
      </c>
      <c r="F43" s="13">
        <v>4</v>
      </c>
      <c r="G43" s="13">
        <v>6</v>
      </c>
      <c r="H43" s="13">
        <v>2</v>
      </c>
      <c r="I43" s="21"/>
      <c r="M43" s="21"/>
    </row>
    <row r="44" spans="1:13" ht="30" x14ac:dyDescent="0.25">
      <c r="A44" s="2"/>
      <c r="B44" s="14" t="s">
        <v>58</v>
      </c>
      <c r="C44" s="12"/>
      <c r="D44" s="26">
        <f>SUMIF(D21:D42,"x",$L$21:$L$42)</f>
        <v>748</v>
      </c>
      <c r="E44" s="26">
        <f>SUMIF(E21:E42,"x",$L$21:$L$42)</f>
        <v>2738</v>
      </c>
      <c r="F44" s="26">
        <f>SUMIF(F21:F42,"x",$L$21:$L$42)</f>
        <v>8818</v>
      </c>
      <c r="G44" s="26">
        <f>SUMIF(G21:G42,"x",$L$21:$L$42)</f>
        <v>14818</v>
      </c>
      <c r="H44" s="26">
        <f>SUMIF(H21:H42,"x",$L$21:$L$42)</f>
        <v>3338</v>
      </c>
      <c r="I44" s="21"/>
      <c r="M44" s="21"/>
    </row>
    <row r="45" spans="1:13" ht="44.25" customHeight="1" x14ac:dyDescent="0.25">
      <c r="A45" s="30"/>
      <c r="B45" s="52" t="s">
        <v>73</v>
      </c>
      <c r="C45" s="52"/>
      <c r="D45" s="31">
        <f>30%*D44</f>
        <v>224.4</v>
      </c>
      <c r="E45" s="31">
        <f>30%*E44</f>
        <v>821.4</v>
      </c>
      <c r="F45" s="31">
        <f>30%*F44</f>
        <v>2645.4</v>
      </c>
      <c r="G45" s="31">
        <f>30%*G44</f>
        <v>4445.3999999999996</v>
      </c>
      <c r="H45" s="31">
        <f>30%*H44</f>
        <v>1001.4</v>
      </c>
      <c r="I45" s="21"/>
      <c r="M45" s="21"/>
    </row>
    <row r="46" spans="1:13" ht="35.25" customHeight="1" x14ac:dyDescent="0.25">
      <c r="A46" s="32"/>
      <c r="B46" s="50" t="s">
        <v>74</v>
      </c>
      <c r="C46" s="50"/>
      <c r="D46" s="33">
        <f>30%*(D44-D45)+D45</f>
        <v>381.48</v>
      </c>
      <c r="E46" s="33">
        <f>30%*(E44-E45)+E45</f>
        <v>1396.3799999999999</v>
      </c>
      <c r="F46" s="33">
        <f>30%*(F44-F45)+F45</f>
        <v>4497.18</v>
      </c>
      <c r="G46" s="33">
        <f>30%*(G44-G45)+G45</f>
        <v>7557.18</v>
      </c>
      <c r="H46" s="33">
        <f>30%*(H44-H45)+H45</f>
        <v>1702.3799999999999</v>
      </c>
      <c r="I46" s="35"/>
      <c r="M46" s="21"/>
    </row>
    <row r="47" spans="1:13" ht="35.25" customHeight="1" x14ac:dyDescent="0.25">
      <c r="A47" s="30"/>
      <c r="B47" s="51" t="s">
        <v>75</v>
      </c>
      <c r="C47" s="51"/>
      <c r="D47" s="31">
        <f>30%*(D44-D46)+D46</f>
        <v>491.43600000000004</v>
      </c>
      <c r="E47" s="31">
        <f>30%*(E44-E46)+E46</f>
        <v>1798.866</v>
      </c>
      <c r="F47" s="31">
        <f>30%*(F44-F46)+F46</f>
        <v>5793.4260000000004</v>
      </c>
      <c r="G47" s="31">
        <f>30%*(G44-G46)+G46</f>
        <v>9735.4259999999995</v>
      </c>
      <c r="H47" s="31">
        <f>30%*(H44-H46)+H46</f>
        <v>2193.0659999999998</v>
      </c>
      <c r="I47" s="35"/>
      <c r="M47" s="21"/>
    </row>
    <row r="48" spans="1:13" ht="35.25" customHeight="1" x14ac:dyDescent="0.25">
      <c r="A48" s="32"/>
      <c r="B48" s="50" t="s">
        <v>79</v>
      </c>
      <c r="C48" s="50"/>
      <c r="D48" s="33">
        <f>30%*(D44-D47)+D47</f>
        <v>568.40520000000004</v>
      </c>
      <c r="E48" s="33">
        <f>30%*(E44-E47)+E47</f>
        <v>2080.6062000000002</v>
      </c>
      <c r="F48" s="33">
        <f>30%*(F44-F47)+F47</f>
        <v>6700.7982000000002</v>
      </c>
      <c r="G48" s="33">
        <f>30%*(G44-G47)+G47</f>
        <v>11260.198199999999</v>
      </c>
      <c r="H48" s="33">
        <f>30%*(H44-H47)+H47</f>
        <v>2536.5461999999998</v>
      </c>
      <c r="I48" s="21"/>
      <c r="M48" s="21"/>
    </row>
    <row r="49" spans="1:13" x14ac:dyDescent="0.25">
      <c r="D49" s="27"/>
      <c r="E49" s="27"/>
      <c r="F49" s="27"/>
      <c r="G49" s="27"/>
      <c r="H49" s="27"/>
      <c r="I49" s="21"/>
      <c r="M49" s="21"/>
    </row>
    <row r="50" spans="1:13" ht="34.5" customHeight="1" x14ac:dyDescent="0.25">
      <c r="B50" s="49" t="s">
        <v>36</v>
      </c>
      <c r="C50" s="49"/>
      <c r="D50" s="49"/>
      <c r="E50" s="49"/>
      <c r="F50" s="49"/>
      <c r="G50" s="49"/>
      <c r="H50" s="49"/>
      <c r="I50" s="21"/>
      <c r="M50" s="21"/>
    </row>
    <row r="51" spans="1:13" ht="35.1" customHeight="1" x14ac:dyDescent="0.25">
      <c r="A51" s="5">
        <v>1</v>
      </c>
      <c r="B51" s="49" t="s">
        <v>35</v>
      </c>
      <c r="C51" s="49"/>
      <c r="D51" s="49"/>
      <c r="E51" s="49"/>
      <c r="F51" s="49"/>
      <c r="G51" s="49"/>
      <c r="H51" s="49"/>
      <c r="J51" s="20"/>
      <c r="K51" s="20"/>
      <c r="L51" s="20"/>
    </row>
    <row r="52" spans="1:13" ht="44.25" customHeight="1" x14ac:dyDescent="0.25">
      <c r="A52" s="5">
        <v>2</v>
      </c>
      <c r="B52" s="49" t="s">
        <v>40</v>
      </c>
      <c r="C52" s="49"/>
      <c r="D52" s="49"/>
      <c r="E52" s="49"/>
      <c r="F52" s="49"/>
      <c r="G52" s="49"/>
      <c r="H52" s="49"/>
      <c r="J52" s="20"/>
      <c r="K52" s="20"/>
      <c r="L52" s="20"/>
    </row>
    <row r="53" spans="1:13" ht="33.6" customHeight="1" x14ac:dyDescent="0.25">
      <c r="A53" s="5">
        <v>3</v>
      </c>
      <c r="B53" s="49" t="s">
        <v>39</v>
      </c>
      <c r="C53" s="49"/>
      <c r="D53" s="49"/>
      <c r="E53" s="49"/>
      <c r="F53" s="49"/>
      <c r="G53" s="49"/>
      <c r="H53" s="49"/>
      <c r="J53" s="20"/>
      <c r="K53" s="20"/>
      <c r="L53" s="20"/>
    </row>
    <row r="54" spans="1:13" ht="32.1" hidden="1" customHeight="1" x14ac:dyDescent="0.25">
      <c r="A54" s="5">
        <v>4</v>
      </c>
      <c r="B54" s="49" t="s">
        <v>38</v>
      </c>
      <c r="C54" s="49"/>
      <c r="D54" s="49"/>
      <c r="E54" s="49"/>
      <c r="F54" s="49"/>
      <c r="G54" s="49"/>
      <c r="H54" s="49"/>
      <c r="J54" s="6"/>
      <c r="K54" s="6"/>
      <c r="L54" s="6"/>
    </row>
    <row r="55" spans="1:13" ht="33.950000000000003" customHeight="1" x14ac:dyDescent="0.25">
      <c r="A55" s="5">
        <v>5</v>
      </c>
      <c r="B55" s="49" t="s">
        <v>37</v>
      </c>
      <c r="C55" s="49"/>
      <c r="D55" s="49"/>
      <c r="E55" s="49"/>
      <c r="F55" s="49"/>
      <c r="G55" s="49"/>
      <c r="H55" s="49"/>
      <c r="J55" s="6"/>
      <c r="K55" s="6"/>
      <c r="L55" s="6"/>
    </row>
    <row r="56" spans="1:13" ht="35.1" customHeight="1" x14ac:dyDescent="0.25">
      <c r="A56" s="5">
        <v>6</v>
      </c>
      <c r="B56" s="49" t="s">
        <v>41</v>
      </c>
      <c r="C56" s="49"/>
      <c r="D56" s="49"/>
      <c r="E56" s="49"/>
      <c r="F56" s="49"/>
      <c r="G56" s="49"/>
      <c r="H56" s="49"/>
      <c r="J56" s="6"/>
      <c r="K56" s="6"/>
      <c r="L56" s="6"/>
    </row>
    <row r="57" spans="1:13" ht="36.6" customHeight="1" x14ac:dyDescent="0.25">
      <c r="A57" s="5">
        <v>7</v>
      </c>
      <c r="B57" s="49" t="s">
        <v>42</v>
      </c>
      <c r="C57" s="49"/>
      <c r="D57" s="49"/>
      <c r="E57" s="49"/>
      <c r="F57" s="49"/>
      <c r="G57" s="49"/>
      <c r="H57" s="49"/>
      <c r="J57" s="6"/>
      <c r="K57" s="6"/>
      <c r="L57" s="6"/>
    </row>
    <row r="58" spans="1:13" ht="48.95" customHeight="1" x14ac:dyDescent="0.25">
      <c r="A58" s="5">
        <v>8</v>
      </c>
      <c r="B58" s="49" t="s">
        <v>43</v>
      </c>
      <c r="C58" s="49"/>
      <c r="D58" s="49"/>
      <c r="E58" s="49"/>
      <c r="F58" s="49"/>
      <c r="G58" s="49"/>
      <c r="H58" s="49"/>
      <c r="J58" s="7"/>
      <c r="K58" s="7"/>
      <c r="L58" s="7"/>
    </row>
    <row r="59" spans="1:13" ht="33.75" customHeight="1" x14ac:dyDescent="0.25">
      <c r="A59" s="5">
        <v>9</v>
      </c>
      <c r="B59" s="49" t="s">
        <v>44</v>
      </c>
      <c r="C59" s="49"/>
      <c r="D59" s="49"/>
      <c r="E59" s="49"/>
      <c r="F59" s="49"/>
      <c r="G59" s="49"/>
      <c r="H59" s="49"/>
      <c r="J59" s="7"/>
      <c r="K59" s="7"/>
      <c r="L59" s="7"/>
    </row>
    <row r="60" spans="1:13" ht="33.75" customHeight="1" x14ac:dyDescent="0.25">
      <c r="A60" s="5"/>
      <c r="B60" s="37"/>
      <c r="C60" s="37"/>
      <c r="D60" s="37"/>
      <c r="E60" s="37"/>
      <c r="F60" s="37"/>
      <c r="G60" s="37"/>
      <c r="H60" s="37"/>
      <c r="J60" s="7"/>
      <c r="K60" s="7"/>
      <c r="L60" s="7"/>
    </row>
    <row r="61" spans="1:13" ht="33.75" customHeight="1" x14ac:dyDescent="0.25">
      <c r="A61" s="5"/>
      <c r="B61" s="37"/>
      <c r="C61" s="37"/>
      <c r="D61" s="37"/>
      <c r="E61" s="37"/>
      <c r="F61" s="37"/>
      <c r="G61" s="37"/>
      <c r="H61" s="37"/>
      <c r="J61" s="7"/>
      <c r="K61" s="7"/>
      <c r="L61" s="7"/>
    </row>
    <row r="62" spans="1:13" ht="33.75" customHeight="1" x14ac:dyDescent="0.25">
      <c r="A62" s="5"/>
      <c r="B62" s="37"/>
      <c r="C62" s="37"/>
      <c r="D62" s="37"/>
      <c r="E62" s="37"/>
      <c r="F62" s="37"/>
      <c r="G62" s="37"/>
      <c r="H62" s="37"/>
      <c r="J62" s="7"/>
      <c r="K62" s="7"/>
      <c r="L62" s="7"/>
    </row>
    <row r="66" spans="2:2" ht="30" x14ac:dyDescent="0.25">
      <c r="B66" s="36" t="s">
        <v>66</v>
      </c>
    </row>
    <row r="67" spans="2:2" x14ac:dyDescent="0.25">
      <c r="B67" s="19" t="s">
        <v>67</v>
      </c>
    </row>
    <row r="68" spans="2:2" x14ac:dyDescent="0.25">
      <c r="B68" s="19" t="s">
        <v>68</v>
      </c>
    </row>
    <row r="69" spans="2:2" x14ac:dyDescent="0.25">
      <c r="B69" s="19" t="s">
        <v>69</v>
      </c>
    </row>
    <row r="70" spans="2:2" x14ac:dyDescent="0.25">
      <c r="B70" s="19" t="s">
        <v>70</v>
      </c>
    </row>
    <row r="71" spans="2:2" x14ac:dyDescent="0.25">
      <c r="B71" s="19" t="s">
        <v>71</v>
      </c>
    </row>
    <row r="72" spans="2:2" x14ac:dyDescent="0.25">
      <c r="B72" s="19" t="s">
        <v>72</v>
      </c>
    </row>
  </sheetData>
  <mergeCells count="21">
    <mergeCell ref="B51:H51"/>
    <mergeCell ref="A5:H5"/>
    <mergeCell ref="A6:H6"/>
    <mergeCell ref="A8:A9"/>
    <mergeCell ref="B8:B9"/>
    <mergeCell ref="C8:C9"/>
    <mergeCell ref="D8:G8"/>
    <mergeCell ref="H8:H9"/>
    <mergeCell ref="B45:C45"/>
    <mergeCell ref="B46:C46"/>
    <mergeCell ref="B47:C47"/>
    <mergeCell ref="B48:C48"/>
    <mergeCell ref="B50:H50"/>
    <mergeCell ref="B58:H58"/>
    <mergeCell ref="B59:H59"/>
    <mergeCell ref="B52:H52"/>
    <mergeCell ref="B53:H53"/>
    <mergeCell ref="B54:H54"/>
    <mergeCell ref="B55:H55"/>
    <mergeCell ref="B56:H56"/>
    <mergeCell ref="B57:H57"/>
  </mergeCells>
  <pageMargins left="0.36" right="0.16" top="0.35" bottom="0.2" header="0.3" footer="0.3"/>
  <pageSetup paperSize="9" scale="93" fitToHeight="0" orientation="portrait" r:id="rId1"/>
</worksheet>
</file>

<file path=docMetadata/LabelInfo.xml><?xml version="1.0" encoding="utf-8"?>
<clbl:labelList xmlns:clbl="http://schemas.microsoft.com/office/2020/mipLabelMetadata">
  <clbl:label id="{92592a10-8bc2-45ea-880e-f62ba16d46ed}" enabled="0" method="" siteId="{92592a10-8bc2-45ea-880e-f62ba16d46e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Standard service package</vt:lpstr>
      <vt:lpstr>Jul-23</vt:lpstr>
      <vt:lpstr>Sep-23</vt:lpstr>
      <vt:lpstr>HMSG CMC</vt:lpstr>
      <vt:lpstr>'Standard service package'!Print_Titles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FFendo HOA</dc:creator>
  <cp:lastModifiedBy>Thong Le</cp:lastModifiedBy>
  <cp:lastPrinted>2023-08-28T07:45:23Z</cp:lastPrinted>
  <dcterms:created xsi:type="dcterms:W3CDTF">2021-04-22T02:54:53Z</dcterms:created>
  <dcterms:modified xsi:type="dcterms:W3CDTF">2024-01-17T11:02:46Z</dcterms:modified>
</cp:coreProperties>
</file>