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5" windowWidth="9765" windowHeight="8325" tabRatio="446" activeTab="2"/>
  </bookViews>
  <sheets>
    <sheet name="Übersicht" sheetId="1" r:id="rId1"/>
    <sheet name="Januar 17" sheetId="2" r:id="rId2"/>
    <sheet name="Februar 17" sheetId="3" r:id="rId3"/>
    <sheet name="März 17" sheetId="4" r:id="rId4"/>
    <sheet name="April 17" sheetId="5" r:id="rId5"/>
    <sheet name="Mai 17" sheetId="6" r:id="rId6"/>
    <sheet name="Juni 17" sheetId="7" r:id="rId7"/>
    <sheet name="Juli 17" sheetId="8" r:id="rId8"/>
    <sheet name="August 17" sheetId="9" r:id="rId9"/>
    <sheet name="September 17" sheetId="10" r:id="rId10"/>
    <sheet name="Oktober 17" sheetId="11" r:id="rId11"/>
  </sheets>
  <calcPr calcId="145621"/>
</workbook>
</file>

<file path=xl/calcChain.xml><?xml version="1.0" encoding="utf-8"?>
<calcChain xmlns="http://schemas.openxmlformats.org/spreadsheetml/2006/main">
  <c r="Y37" i="6" l="1"/>
  <c r="E13" i="9" l="1"/>
  <c r="F13" i="9"/>
  <c r="G13" i="9"/>
  <c r="J13" i="9"/>
  <c r="K13" i="9"/>
  <c r="L13" i="9"/>
  <c r="M13" i="9"/>
  <c r="N13" i="9"/>
  <c r="Q13" i="9"/>
  <c r="R13" i="9"/>
  <c r="S13" i="9"/>
  <c r="T13" i="9"/>
  <c r="U13" i="9"/>
  <c r="X13" i="9"/>
  <c r="Y13" i="9"/>
  <c r="Z13" i="9"/>
  <c r="AA13" i="9"/>
  <c r="AB13" i="9"/>
  <c r="AE13" i="9"/>
  <c r="AF13" i="9"/>
  <c r="AG13" i="9"/>
  <c r="AH13" i="9"/>
  <c r="E14" i="9"/>
  <c r="F14" i="9"/>
  <c r="G14" i="9"/>
  <c r="J14" i="9"/>
  <c r="K14" i="9"/>
  <c r="L14" i="9"/>
  <c r="M14" i="9"/>
  <c r="N14" i="9"/>
  <c r="Q14" i="9"/>
  <c r="R14" i="9"/>
  <c r="S14" i="9"/>
  <c r="T14" i="9"/>
  <c r="U14" i="9"/>
  <c r="X14" i="9"/>
  <c r="Y14" i="9"/>
  <c r="Z14" i="9"/>
  <c r="AA14" i="9"/>
  <c r="AB14" i="9"/>
  <c r="AE14" i="9"/>
  <c r="AF14" i="9"/>
  <c r="AG14" i="9"/>
  <c r="AH14" i="9"/>
  <c r="D14" i="9"/>
  <c r="D13" i="9"/>
  <c r="G13" i="8"/>
  <c r="H13" i="8"/>
  <c r="I13" i="8"/>
  <c r="J13" i="8"/>
  <c r="M13" i="8"/>
  <c r="N13" i="8"/>
  <c r="O13" i="8"/>
  <c r="P13" i="8"/>
  <c r="Q13" i="8"/>
  <c r="T13" i="8"/>
  <c r="U13" i="8"/>
  <c r="V13" i="8"/>
  <c r="W13" i="8"/>
  <c r="X13" i="8"/>
  <c r="AA13" i="8"/>
  <c r="AB13" i="8"/>
  <c r="AC13" i="8"/>
  <c r="AD13" i="8"/>
  <c r="AE13" i="8"/>
  <c r="AH13" i="8"/>
  <c r="G14" i="8"/>
  <c r="H14" i="8"/>
  <c r="I14" i="8"/>
  <c r="J14" i="8"/>
  <c r="M14" i="8"/>
  <c r="N14" i="8"/>
  <c r="O14" i="8"/>
  <c r="P14" i="8"/>
  <c r="Q14" i="8"/>
  <c r="T14" i="8"/>
  <c r="U14" i="8"/>
  <c r="V14" i="8"/>
  <c r="W14" i="8"/>
  <c r="X14" i="8"/>
  <c r="AA14" i="8"/>
  <c r="AB14" i="8"/>
  <c r="AC14" i="8"/>
  <c r="AD14" i="8"/>
  <c r="AE14" i="8"/>
  <c r="AH14" i="8"/>
  <c r="F14" i="8"/>
  <c r="F13" i="8"/>
  <c r="G13" i="11" l="1"/>
  <c r="H13" i="11"/>
  <c r="I13" i="11"/>
  <c r="L13" i="11"/>
  <c r="M13" i="11"/>
  <c r="N13" i="11"/>
  <c r="O13" i="11"/>
  <c r="P13" i="11"/>
  <c r="S13" i="11"/>
  <c r="T13" i="11"/>
  <c r="U13" i="11"/>
  <c r="V13" i="11"/>
  <c r="W13" i="11"/>
  <c r="Z13" i="11"/>
  <c r="AA13" i="11"/>
  <c r="AB13" i="11"/>
  <c r="AC13" i="11"/>
  <c r="AD13" i="11"/>
  <c r="AG13" i="11"/>
  <c r="AH13" i="11"/>
  <c r="G14" i="11"/>
  <c r="H14" i="11"/>
  <c r="I14" i="11"/>
  <c r="L14" i="11"/>
  <c r="M14" i="11"/>
  <c r="N14" i="11"/>
  <c r="O14" i="11"/>
  <c r="P14" i="11"/>
  <c r="S14" i="11"/>
  <c r="T14" i="11"/>
  <c r="U14" i="11"/>
  <c r="V14" i="11"/>
  <c r="W14" i="11"/>
  <c r="Z14" i="11"/>
  <c r="AA14" i="11"/>
  <c r="AB14" i="11"/>
  <c r="AC14" i="11"/>
  <c r="AD14" i="11"/>
  <c r="AG14" i="11"/>
  <c r="AH14" i="11"/>
  <c r="G23" i="11"/>
  <c r="H23" i="11"/>
  <c r="I23" i="11"/>
  <c r="C23" i="11" s="1"/>
  <c r="L23" i="11"/>
  <c r="M23" i="11"/>
  <c r="N23" i="11"/>
  <c r="O23" i="11"/>
  <c r="P23" i="11"/>
  <c r="S23" i="11"/>
  <c r="T23" i="11"/>
  <c r="U23" i="11"/>
  <c r="V23" i="11"/>
  <c r="W23" i="11"/>
  <c r="Z23" i="11"/>
  <c r="AA23" i="11"/>
  <c r="AB23" i="11"/>
  <c r="AC23" i="11"/>
  <c r="AD23" i="11"/>
  <c r="AG23" i="11"/>
  <c r="AH23" i="11"/>
  <c r="E13" i="11"/>
  <c r="E14" i="11"/>
  <c r="E23" i="11"/>
  <c r="G13" i="10"/>
  <c r="H13" i="10"/>
  <c r="I13" i="10"/>
  <c r="J13" i="10"/>
  <c r="K13" i="10"/>
  <c r="N13" i="10"/>
  <c r="O13" i="10"/>
  <c r="P13" i="10"/>
  <c r="Q13" i="10"/>
  <c r="R13" i="10"/>
  <c r="U13" i="10"/>
  <c r="V13" i="10"/>
  <c r="W13" i="10"/>
  <c r="X13" i="10"/>
  <c r="Y13" i="10"/>
  <c r="AB13" i="10"/>
  <c r="AC13" i="10"/>
  <c r="AD13" i="10"/>
  <c r="AE13" i="10"/>
  <c r="AF13" i="10"/>
  <c r="G14" i="10"/>
  <c r="H14" i="10"/>
  <c r="I14" i="10"/>
  <c r="J14" i="10"/>
  <c r="K14" i="10"/>
  <c r="N14" i="10"/>
  <c r="O14" i="10"/>
  <c r="P14" i="10"/>
  <c r="Q14" i="10"/>
  <c r="R14" i="10"/>
  <c r="U14" i="10"/>
  <c r="V14" i="10"/>
  <c r="W14" i="10"/>
  <c r="X14" i="10"/>
  <c r="Y14" i="10"/>
  <c r="AB14" i="10"/>
  <c r="AC14" i="10"/>
  <c r="AD14" i="10"/>
  <c r="AE14" i="10"/>
  <c r="AF14" i="10"/>
  <c r="C23" i="10"/>
  <c r="G23" i="10"/>
  <c r="H23" i="10"/>
  <c r="I23" i="10"/>
  <c r="J23" i="10"/>
  <c r="K23" i="10"/>
  <c r="N23" i="10"/>
  <c r="O23" i="10"/>
  <c r="P23" i="10"/>
  <c r="Q23" i="10"/>
  <c r="R23" i="10"/>
  <c r="U23" i="10"/>
  <c r="V23" i="10"/>
  <c r="W23" i="10"/>
  <c r="X23" i="10"/>
  <c r="Y23" i="10"/>
  <c r="AB23" i="10"/>
  <c r="AC23" i="10"/>
  <c r="AD23" i="10"/>
  <c r="AE23" i="10"/>
  <c r="AF23" i="10"/>
  <c r="D13" i="10"/>
  <c r="D14" i="10"/>
  <c r="D23" i="10"/>
  <c r="F23" i="9"/>
  <c r="G23" i="9"/>
  <c r="J23" i="9"/>
  <c r="K23" i="9"/>
  <c r="L23" i="9"/>
  <c r="M23" i="9"/>
  <c r="N23" i="9"/>
  <c r="Q23" i="9"/>
  <c r="R23" i="9"/>
  <c r="S23" i="9"/>
  <c r="T23" i="9"/>
  <c r="U23" i="9"/>
  <c r="X23" i="9"/>
  <c r="Y23" i="9"/>
  <c r="Z23" i="9"/>
  <c r="AA23" i="9"/>
  <c r="AB23" i="9"/>
  <c r="AE23" i="9"/>
  <c r="AF23" i="9"/>
  <c r="AG23" i="9"/>
  <c r="AH23" i="9"/>
  <c r="D23" i="9"/>
  <c r="E23" i="9"/>
  <c r="C29" i="11"/>
  <c r="F23" i="11"/>
  <c r="C22" i="11"/>
  <c r="C21" i="11"/>
  <c r="C20" i="11"/>
  <c r="C19" i="11"/>
  <c r="C18" i="11"/>
  <c r="C17" i="11"/>
  <c r="C16" i="11"/>
  <c r="F14" i="11"/>
  <c r="F13" i="11"/>
  <c r="D4" i="11"/>
  <c r="E3" i="11"/>
  <c r="E4" i="11" s="1"/>
  <c r="C29" i="10"/>
  <c r="C22" i="10"/>
  <c r="C21" i="10"/>
  <c r="C20" i="10"/>
  <c r="C19" i="10"/>
  <c r="C18" i="10"/>
  <c r="C17" i="10"/>
  <c r="C16" i="10"/>
  <c r="D4" i="10"/>
  <c r="E3" i="10"/>
  <c r="F3" i="10" s="1"/>
  <c r="C29" i="9"/>
  <c r="C22" i="9"/>
  <c r="C21" i="9"/>
  <c r="C20" i="9"/>
  <c r="C19" i="9"/>
  <c r="C18" i="9"/>
  <c r="C17" i="9"/>
  <c r="C16" i="9"/>
  <c r="E4" i="9"/>
  <c r="D4" i="9"/>
  <c r="E3" i="9"/>
  <c r="F3" i="9" s="1"/>
  <c r="F23" i="8"/>
  <c r="G23" i="8"/>
  <c r="H23" i="8"/>
  <c r="I23" i="8"/>
  <c r="J23" i="8"/>
  <c r="M23" i="8"/>
  <c r="N23" i="8"/>
  <c r="O23" i="8"/>
  <c r="P23" i="8"/>
  <c r="Q23" i="8"/>
  <c r="T23" i="8"/>
  <c r="U23" i="8"/>
  <c r="V23" i="8"/>
  <c r="W23" i="8"/>
  <c r="X23" i="8"/>
  <c r="AA23" i="8"/>
  <c r="AB23" i="8"/>
  <c r="AC23" i="8"/>
  <c r="AD23" i="8"/>
  <c r="AE23" i="8"/>
  <c r="AH23" i="8"/>
  <c r="C25" i="11" l="1"/>
  <c r="F3" i="11"/>
  <c r="F4" i="11" s="1"/>
  <c r="C25" i="10"/>
  <c r="C23" i="9"/>
  <c r="C25" i="9"/>
  <c r="G3" i="11"/>
  <c r="E4" i="10"/>
  <c r="G3" i="10"/>
  <c r="F4" i="10"/>
  <c r="G3" i="9"/>
  <c r="F4" i="9"/>
  <c r="Y14" i="7"/>
  <c r="H3" i="11" l="1"/>
  <c r="G4" i="11"/>
  <c r="H3" i="10"/>
  <c r="G4" i="10"/>
  <c r="H3" i="9"/>
  <c r="G4" i="9"/>
  <c r="E23" i="7"/>
  <c r="H23" i="7"/>
  <c r="I23" i="7"/>
  <c r="J23" i="7"/>
  <c r="K23" i="7"/>
  <c r="L23" i="7"/>
  <c r="O23" i="7"/>
  <c r="P23" i="7"/>
  <c r="Q23" i="7"/>
  <c r="R23" i="7"/>
  <c r="S23" i="7"/>
  <c r="V23" i="7"/>
  <c r="W23" i="7"/>
  <c r="X23" i="7"/>
  <c r="Y23" i="7"/>
  <c r="Z23" i="7"/>
  <c r="AC23" i="7"/>
  <c r="AD23" i="7"/>
  <c r="AE23" i="7"/>
  <c r="AF23" i="7"/>
  <c r="AG23" i="7"/>
  <c r="D23" i="7"/>
  <c r="C29" i="8"/>
  <c r="C22" i="8"/>
  <c r="C21" i="8"/>
  <c r="C20" i="8"/>
  <c r="C19" i="8"/>
  <c r="C18" i="8"/>
  <c r="C17" i="8"/>
  <c r="C16" i="8"/>
  <c r="C25" i="8" s="1"/>
  <c r="D4" i="8"/>
  <c r="F3" i="8"/>
  <c r="F4" i="8" s="1"/>
  <c r="E3" i="8"/>
  <c r="E4" i="8" s="1"/>
  <c r="H4" i="11" l="1"/>
  <c r="I3" i="11"/>
  <c r="H4" i="10"/>
  <c r="I3" i="10"/>
  <c r="H4" i="9"/>
  <c r="I3" i="9"/>
  <c r="C23" i="8"/>
  <c r="G3" i="8"/>
  <c r="G4" i="8" s="1"/>
  <c r="H3" i="8"/>
  <c r="C20" i="6"/>
  <c r="C21" i="6"/>
  <c r="J3" i="11" l="1"/>
  <c r="I4" i="11"/>
  <c r="J3" i="10"/>
  <c r="I4" i="10"/>
  <c r="J3" i="9"/>
  <c r="I4" i="9"/>
  <c r="I3" i="8"/>
  <c r="H4" i="8"/>
  <c r="R23" i="6"/>
  <c r="K23" i="6"/>
  <c r="L23" i="6"/>
  <c r="M23" i="6"/>
  <c r="N23" i="6"/>
  <c r="O23" i="6"/>
  <c r="S23" i="6"/>
  <c r="T23" i="6"/>
  <c r="U23" i="6"/>
  <c r="V23" i="6"/>
  <c r="Y23" i="6"/>
  <c r="Z23" i="6"/>
  <c r="AA23" i="6"/>
  <c r="AB23" i="6"/>
  <c r="AC23" i="6"/>
  <c r="AF23" i="6"/>
  <c r="AG23" i="6"/>
  <c r="AH23" i="6"/>
  <c r="F23" i="6"/>
  <c r="G23" i="6"/>
  <c r="H23" i="6"/>
  <c r="D23" i="6"/>
  <c r="E23" i="6"/>
  <c r="J4" i="11" l="1"/>
  <c r="K3" i="11"/>
  <c r="K3" i="10"/>
  <c r="J4" i="10"/>
  <c r="K3" i="9"/>
  <c r="J4" i="9"/>
  <c r="J3" i="8"/>
  <c r="I4" i="8"/>
  <c r="D13" i="6"/>
  <c r="E13" i="6"/>
  <c r="F13" i="6"/>
  <c r="G13" i="6"/>
  <c r="D14" i="6"/>
  <c r="E14" i="6"/>
  <c r="F14" i="6"/>
  <c r="G14" i="6"/>
  <c r="L3" i="11" l="1"/>
  <c r="K4" i="11"/>
  <c r="L3" i="10"/>
  <c r="K4" i="10"/>
  <c r="L3" i="9"/>
  <c r="K4" i="9"/>
  <c r="J4" i="8"/>
  <c r="K3" i="8"/>
  <c r="L4" i="11" l="1"/>
  <c r="M3" i="11"/>
  <c r="L4" i="10"/>
  <c r="M3" i="10"/>
  <c r="L4" i="9"/>
  <c r="M3" i="9"/>
  <c r="K4" i="8"/>
  <c r="L3" i="8"/>
  <c r="C29" i="7"/>
  <c r="C23" i="7"/>
  <c r="C22" i="7"/>
  <c r="C21" i="7"/>
  <c r="C20" i="7"/>
  <c r="C19" i="7"/>
  <c r="C18" i="7"/>
  <c r="C17" i="7"/>
  <c r="C16" i="7"/>
  <c r="AG14" i="7"/>
  <c r="AF14" i="7"/>
  <c r="AE14" i="7"/>
  <c r="AD14" i="7"/>
  <c r="AC14" i="7"/>
  <c r="Z14" i="7"/>
  <c r="X14" i="7"/>
  <c r="W14" i="7"/>
  <c r="V14" i="7"/>
  <c r="S14" i="7"/>
  <c r="R14" i="7"/>
  <c r="Q14" i="7"/>
  <c r="P14" i="7"/>
  <c r="O14" i="7"/>
  <c r="L14" i="7"/>
  <c r="K14" i="7"/>
  <c r="J14" i="7"/>
  <c r="I14" i="7"/>
  <c r="H14" i="7"/>
  <c r="E14" i="7"/>
  <c r="D14" i="7"/>
  <c r="AG13" i="7"/>
  <c r="AF13" i="7"/>
  <c r="AE13" i="7"/>
  <c r="AD13" i="7"/>
  <c r="AC13" i="7"/>
  <c r="Z13" i="7"/>
  <c r="Y13" i="7"/>
  <c r="X13" i="7"/>
  <c r="W13" i="7"/>
  <c r="V13" i="7"/>
  <c r="S13" i="7"/>
  <c r="R13" i="7"/>
  <c r="Q13" i="7"/>
  <c r="P13" i="7"/>
  <c r="O13" i="7"/>
  <c r="L13" i="7"/>
  <c r="K13" i="7"/>
  <c r="J13" i="7"/>
  <c r="I13" i="7"/>
  <c r="H13" i="7"/>
  <c r="E13" i="7"/>
  <c r="D13" i="7"/>
  <c r="D4" i="7"/>
  <c r="E3" i="7"/>
  <c r="F3" i="7" s="1"/>
  <c r="M4" i="11" l="1"/>
  <c r="N3" i="11"/>
  <c r="N3" i="10"/>
  <c r="M4" i="10"/>
  <c r="N3" i="9"/>
  <c r="M4" i="9"/>
  <c r="M3" i="8"/>
  <c r="L4" i="8"/>
  <c r="C25" i="7"/>
  <c r="F4" i="7"/>
  <c r="G3" i="7"/>
  <c r="E4" i="7"/>
  <c r="N23" i="5"/>
  <c r="O23" i="5"/>
  <c r="P23" i="5"/>
  <c r="Q23" i="5"/>
  <c r="T23" i="5"/>
  <c r="U23" i="5"/>
  <c r="V23" i="5"/>
  <c r="W23" i="5"/>
  <c r="X23" i="5"/>
  <c r="AA23" i="5"/>
  <c r="AB23" i="5"/>
  <c r="AC23" i="5"/>
  <c r="AD23" i="5"/>
  <c r="AE23" i="5"/>
  <c r="M23" i="5"/>
  <c r="N4" i="11" l="1"/>
  <c r="O3" i="11"/>
  <c r="O3" i="10"/>
  <c r="N4" i="10"/>
  <c r="O3" i="9"/>
  <c r="N4" i="9"/>
  <c r="N3" i="8"/>
  <c r="M4" i="8"/>
  <c r="G4" i="7"/>
  <c r="H3" i="7"/>
  <c r="C22" i="6"/>
  <c r="C19" i="6"/>
  <c r="C18" i="6"/>
  <c r="C17" i="6"/>
  <c r="C16" i="6"/>
  <c r="AH14" i="6"/>
  <c r="AG14" i="6"/>
  <c r="AF14" i="6"/>
  <c r="AC14" i="6"/>
  <c r="AB14" i="6"/>
  <c r="AA14" i="6"/>
  <c r="Z14" i="6"/>
  <c r="Y14" i="6"/>
  <c r="V14" i="6"/>
  <c r="U14" i="6"/>
  <c r="T14" i="6"/>
  <c r="S14" i="6"/>
  <c r="R14" i="6"/>
  <c r="O14" i="6"/>
  <c r="N14" i="6"/>
  <c r="M14" i="6"/>
  <c r="L14" i="6"/>
  <c r="K14" i="6"/>
  <c r="H14" i="6"/>
  <c r="AH13" i="6"/>
  <c r="AG13" i="6"/>
  <c r="AF13" i="6"/>
  <c r="AC13" i="6"/>
  <c r="AB13" i="6"/>
  <c r="AA13" i="6"/>
  <c r="Z13" i="6"/>
  <c r="Y13" i="6"/>
  <c r="V13" i="6"/>
  <c r="U13" i="6"/>
  <c r="T13" i="6"/>
  <c r="S13" i="6"/>
  <c r="R13" i="6"/>
  <c r="O13" i="6"/>
  <c r="N13" i="6"/>
  <c r="M13" i="6"/>
  <c r="L13" i="6"/>
  <c r="K13" i="6"/>
  <c r="H13" i="6"/>
  <c r="D4" i="6"/>
  <c r="E3" i="6"/>
  <c r="E4" i="6" s="1"/>
  <c r="O4" i="11" l="1"/>
  <c r="P3" i="11"/>
  <c r="P3" i="10"/>
  <c r="O4" i="10"/>
  <c r="P3" i="9"/>
  <c r="O4" i="9"/>
  <c r="N4" i="8"/>
  <c r="O3" i="8"/>
  <c r="C23" i="6"/>
  <c r="C25" i="6"/>
  <c r="H4" i="7"/>
  <c r="I3" i="7"/>
  <c r="F3" i="6"/>
  <c r="AE23" i="4"/>
  <c r="AF23" i="4"/>
  <c r="AG23" i="4"/>
  <c r="AH23" i="4"/>
  <c r="P4" i="11" l="1"/>
  <c r="Q3" i="11"/>
  <c r="P4" i="10"/>
  <c r="Q3" i="10"/>
  <c r="P4" i="9"/>
  <c r="Q3" i="9"/>
  <c r="O4" i="8"/>
  <c r="P3" i="8"/>
  <c r="J3" i="7"/>
  <c r="I4" i="7"/>
  <c r="G3" i="6"/>
  <c r="F4" i="6"/>
  <c r="C29" i="4"/>
  <c r="F23" i="5"/>
  <c r="G23" i="5"/>
  <c r="H23" i="5"/>
  <c r="I23" i="5"/>
  <c r="J23" i="5"/>
  <c r="C22" i="5"/>
  <c r="C21" i="5"/>
  <c r="C20" i="5"/>
  <c r="C19" i="5"/>
  <c r="C18" i="5"/>
  <c r="C17" i="5"/>
  <c r="C16" i="5"/>
  <c r="AE14" i="5"/>
  <c r="AD14" i="5"/>
  <c r="AC14" i="5"/>
  <c r="AB14" i="5"/>
  <c r="AA14" i="5"/>
  <c r="X14" i="5"/>
  <c r="W14" i="5"/>
  <c r="V14" i="5"/>
  <c r="U14" i="5"/>
  <c r="T14" i="5"/>
  <c r="Q14" i="5"/>
  <c r="P14" i="5"/>
  <c r="O14" i="5"/>
  <c r="N14" i="5"/>
  <c r="M14" i="5"/>
  <c r="J14" i="5"/>
  <c r="I14" i="5"/>
  <c r="H14" i="5"/>
  <c r="G14" i="5"/>
  <c r="F14" i="5"/>
  <c r="AE13" i="5"/>
  <c r="AD13" i="5"/>
  <c r="AC13" i="5"/>
  <c r="AB13" i="5"/>
  <c r="AA13" i="5"/>
  <c r="X13" i="5"/>
  <c r="W13" i="5"/>
  <c r="V13" i="5"/>
  <c r="U13" i="5"/>
  <c r="T13" i="5"/>
  <c r="Q13" i="5"/>
  <c r="P13" i="5"/>
  <c r="O13" i="5"/>
  <c r="N13" i="5"/>
  <c r="M13" i="5"/>
  <c r="J13" i="5"/>
  <c r="I13" i="5"/>
  <c r="H13" i="5"/>
  <c r="G13" i="5"/>
  <c r="F13" i="5"/>
  <c r="D4" i="5"/>
  <c r="E3" i="5"/>
  <c r="E4" i="5" s="1"/>
  <c r="R3" i="11" l="1"/>
  <c r="Q4" i="11"/>
  <c r="R3" i="10"/>
  <c r="Q4" i="10"/>
  <c r="R3" i="9"/>
  <c r="Q4" i="9"/>
  <c r="Q3" i="8"/>
  <c r="P4" i="8"/>
  <c r="K3" i="7"/>
  <c r="J4" i="7"/>
  <c r="C29" i="5"/>
  <c r="C29" i="6"/>
  <c r="C25" i="5"/>
  <c r="H3" i="6"/>
  <c r="G4" i="6"/>
  <c r="C23" i="5"/>
  <c r="F3" i="5"/>
  <c r="AE23" i="3"/>
  <c r="D23" i="4"/>
  <c r="R4" i="11" l="1"/>
  <c r="S3" i="11"/>
  <c r="S3" i="10"/>
  <c r="R4" i="10"/>
  <c r="S3" i="9"/>
  <c r="R4" i="9"/>
  <c r="R3" i="8"/>
  <c r="Q4" i="8"/>
  <c r="K4" i="7"/>
  <c r="L3" i="7"/>
  <c r="I3" i="6"/>
  <c r="H4" i="6"/>
  <c r="G3" i="5"/>
  <c r="F4" i="5"/>
  <c r="AD23" i="4"/>
  <c r="AA23" i="4"/>
  <c r="Z23" i="4"/>
  <c r="Y23" i="4"/>
  <c r="X23" i="4"/>
  <c r="W23" i="4"/>
  <c r="T23" i="4"/>
  <c r="S23" i="4"/>
  <c r="R23" i="4"/>
  <c r="Q23" i="4"/>
  <c r="P23" i="4"/>
  <c r="M23" i="4"/>
  <c r="L23" i="4"/>
  <c r="K23" i="4"/>
  <c r="J23" i="4"/>
  <c r="I23" i="4"/>
  <c r="F23" i="4"/>
  <c r="E23" i="4"/>
  <c r="C22" i="4"/>
  <c r="C21" i="4"/>
  <c r="C20" i="4"/>
  <c r="C19" i="4"/>
  <c r="C18" i="4"/>
  <c r="C17" i="4"/>
  <c r="C16" i="4"/>
  <c r="AH14" i="4"/>
  <c r="AG14" i="4"/>
  <c r="AF14" i="4"/>
  <c r="AE14" i="4"/>
  <c r="AD14" i="4"/>
  <c r="AA14" i="4"/>
  <c r="Z14" i="4"/>
  <c r="Y14" i="4"/>
  <c r="X14" i="4"/>
  <c r="W14" i="4"/>
  <c r="T14" i="4"/>
  <c r="S14" i="4"/>
  <c r="R14" i="4"/>
  <c r="Q14" i="4"/>
  <c r="P14" i="4"/>
  <c r="M14" i="4"/>
  <c r="L14" i="4"/>
  <c r="K14" i="4"/>
  <c r="J14" i="4"/>
  <c r="I14" i="4"/>
  <c r="F14" i="4"/>
  <c r="E14" i="4"/>
  <c r="D14" i="4"/>
  <c r="AH13" i="4"/>
  <c r="AG13" i="4"/>
  <c r="AF13" i="4"/>
  <c r="AE13" i="4"/>
  <c r="AD13" i="4"/>
  <c r="AA13" i="4"/>
  <c r="Z13" i="4"/>
  <c r="Y13" i="4"/>
  <c r="X13" i="4"/>
  <c r="W13" i="4"/>
  <c r="T13" i="4"/>
  <c r="S13" i="4"/>
  <c r="R13" i="4"/>
  <c r="Q13" i="4"/>
  <c r="P13" i="4"/>
  <c r="M13" i="4"/>
  <c r="L13" i="4"/>
  <c r="K13" i="4"/>
  <c r="J13" i="4"/>
  <c r="I13" i="4"/>
  <c r="F13" i="4"/>
  <c r="E13" i="4"/>
  <c r="D13" i="4"/>
  <c r="D4" i="4"/>
  <c r="E3" i="4"/>
  <c r="E4" i="4" s="1"/>
  <c r="T3" i="11" l="1"/>
  <c r="S4" i="11"/>
  <c r="T3" i="10"/>
  <c r="S4" i="10"/>
  <c r="T3" i="9"/>
  <c r="S4" i="9"/>
  <c r="R4" i="8"/>
  <c r="S3" i="8"/>
  <c r="M3" i="7"/>
  <c r="L4" i="7"/>
  <c r="I4" i="6"/>
  <c r="J3" i="6"/>
  <c r="C23" i="4"/>
  <c r="H3" i="5"/>
  <c r="G4" i="5"/>
  <c r="C25" i="4"/>
  <c r="F3" i="4"/>
  <c r="F4" i="4" s="1"/>
  <c r="G3" i="4"/>
  <c r="H3" i="4" s="1"/>
  <c r="H4" i="4" s="1"/>
  <c r="I3" i="4"/>
  <c r="AD23" i="3"/>
  <c r="E23" i="3"/>
  <c r="F23" i="3"/>
  <c r="I23" i="3"/>
  <c r="J23" i="3"/>
  <c r="K23" i="3"/>
  <c r="L23" i="3"/>
  <c r="M23" i="3"/>
  <c r="P23" i="3"/>
  <c r="Q23" i="3"/>
  <c r="R23" i="3"/>
  <c r="S23" i="3"/>
  <c r="T23" i="3"/>
  <c r="W23" i="3"/>
  <c r="X23" i="3"/>
  <c r="Y23" i="3"/>
  <c r="Z23" i="3"/>
  <c r="AA23" i="3"/>
  <c r="D23" i="3"/>
  <c r="E13" i="3"/>
  <c r="F13" i="3"/>
  <c r="I13" i="3"/>
  <c r="J13" i="3"/>
  <c r="K13" i="3"/>
  <c r="L13" i="3"/>
  <c r="M13" i="3"/>
  <c r="P13" i="3"/>
  <c r="Q13" i="3"/>
  <c r="R13" i="3"/>
  <c r="S13" i="3"/>
  <c r="T13" i="3"/>
  <c r="W13" i="3"/>
  <c r="X13" i="3"/>
  <c r="Y13" i="3"/>
  <c r="Z13" i="3"/>
  <c r="AA13" i="3"/>
  <c r="AD13" i="3"/>
  <c r="AE13" i="3"/>
  <c r="E14" i="3"/>
  <c r="F14" i="3"/>
  <c r="I14" i="3"/>
  <c r="J14" i="3"/>
  <c r="K14" i="3"/>
  <c r="L14" i="3"/>
  <c r="M14" i="3"/>
  <c r="P14" i="3"/>
  <c r="Q14" i="3"/>
  <c r="R14" i="3"/>
  <c r="S14" i="3"/>
  <c r="T14" i="3"/>
  <c r="W14" i="3"/>
  <c r="X14" i="3"/>
  <c r="Y14" i="3"/>
  <c r="Z14" i="3"/>
  <c r="AA14" i="3"/>
  <c r="AD14" i="3"/>
  <c r="AE14" i="3"/>
  <c r="D14" i="3"/>
  <c r="D13" i="3"/>
  <c r="C22" i="3"/>
  <c r="C21" i="3"/>
  <c r="C20" i="3"/>
  <c r="C19" i="3"/>
  <c r="C18" i="3"/>
  <c r="C17" i="3"/>
  <c r="C16" i="3"/>
  <c r="C16" i="2"/>
  <c r="C17" i="2"/>
  <c r="C18" i="2"/>
  <c r="C19" i="2"/>
  <c r="C20" i="2"/>
  <c r="C21" i="2"/>
  <c r="C22" i="2"/>
  <c r="F23" i="2"/>
  <c r="G23" i="2"/>
  <c r="H23" i="2"/>
  <c r="C23" i="2"/>
  <c r="L23" i="2"/>
  <c r="M23" i="2"/>
  <c r="N23" i="2"/>
  <c r="O23" i="2"/>
  <c r="P23" i="2"/>
  <c r="S23" i="2"/>
  <c r="T23" i="2"/>
  <c r="U23" i="2"/>
  <c r="V23" i="2"/>
  <c r="W23" i="2"/>
  <c r="Z23" i="2"/>
  <c r="AA23" i="2"/>
  <c r="AB23" i="2"/>
  <c r="AC23" i="2"/>
  <c r="AD23" i="2"/>
  <c r="AG23" i="2"/>
  <c r="AH23" i="2"/>
  <c r="E23" i="2"/>
  <c r="E13" i="2"/>
  <c r="F13" i="2"/>
  <c r="G13" i="2"/>
  <c r="H13" i="2"/>
  <c r="L13" i="2"/>
  <c r="M13" i="2"/>
  <c r="N13" i="2"/>
  <c r="O13" i="2"/>
  <c r="P13" i="2"/>
  <c r="S13" i="2"/>
  <c r="T13" i="2"/>
  <c r="U13" i="2"/>
  <c r="V13" i="2"/>
  <c r="W13" i="2"/>
  <c r="Z13" i="2"/>
  <c r="AA13" i="2"/>
  <c r="AB13" i="2"/>
  <c r="AC13" i="2"/>
  <c r="AD13" i="2"/>
  <c r="AG13" i="2"/>
  <c r="AH13" i="2"/>
  <c r="E14" i="2"/>
  <c r="F14" i="2"/>
  <c r="G14" i="2"/>
  <c r="H14" i="2"/>
  <c r="L14" i="2"/>
  <c r="M14" i="2"/>
  <c r="N14" i="2"/>
  <c r="O14" i="2"/>
  <c r="P14" i="2"/>
  <c r="S14" i="2"/>
  <c r="T14" i="2"/>
  <c r="U14" i="2"/>
  <c r="V14" i="2"/>
  <c r="W14" i="2"/>
  <c r="Z14" i="2"/>
  <c r="AA14" i="2"/>
  <c r="AB14" i="2"/>
  <c r="AC14" i="2"/>
  <c r="AD14" i="2"/>
  <c r="AG14" i="2"/>
  <c r="AH14" i="2"/>
  <c r="C25" i="2" l="1"/>
  <c r="C28" i="8"/>
  <c r="C28" i="9"/>
  <c r="C28" i="10"/>
  <c r="C28" i="11" s="1"/>
  <c r="C28" i="7"/>
  <c r="C28" i="6"/>
  <c r="C28" i="5"/>
  <c r="T4" i="11"/>
  <c r="U3" i="11"/>
  <c r="T4" i="10"/>
  <c r="U3" i="10"/>
  <c r="T4" i="9"/>
  <c r="U3" i="9"/>
  <c r="S4" i="8"/>
  <c r="T3" i="8"/>
  <c r="N3" i="7"/>
  <c r="M4" i="7"/>
  <c r="K3" i="6"/>
  <c r="J4" i="6"/>
  <c r="H4" i="5"/>
  <c r="I3" i="5"/>
  <c r="G4" i="4"/>
  <c r="I4" i="4"/>
  <c r="J3" i="4"/>
  <c r="C25" i="3"/>
  <c r="C23" i="3"/>
  <c r="D4" i="3"/>
  <c r="E3" i="3"/>
  <c r="E4" i="3" s="1"/>
  <c r="E3" i="2"/>
  <c r="F3" i="2" s="1"/>
  <c r="D4" i="2"/>
  <c r="U4" i="11" l="1"/>
  <c r="V3" i="11"/>
  <c r="V3" i="10"/>
  <c r="U4" i="10"/>
  <c r="V3" i="9"/>
  <c r="U4" i="9"/>
  <c r="U3" i="8"/>
  <c r="T4" i="8"/>
  <c r="N4" i="7"/>
  <c r="O3" i="7"/>
  <c r="L3" i="6"/>
  <c r="K4" i="6"/>
  <c r="I4" i="5"/>
  <c r="J3" i="5"/>
  <c r="C4" i="1"/>
  <c r="C28" i="3"/>
  <c r="C28" i="4"/>
  <c r="J4" i="4"/>
  <c r="K3" i="4"/>
  <c r="E4" i="2"/>
  <c r="F3" i="3"/>
  <c r="F4" i="3" s="1"/>
  <c r="G3" i="2"/>
  <c r="H3" i="2" s="1"/>
  <c r="H4" i="2" s="1"/>
  <c r="F4" i="2"/>
  <c r="G4" i="2"/>
  <c r="V4" i="11" l="1"/>
  <c r="W3" i="11"/>
  <c r="W3" i="10"/>
  <c r="V4" i="10"/>
  <c r="W3" i="9"/>
  <c r="V4" i="9"/>
  <c r="V3" i="8"/>
  <c r="U4" i="8"/>
  <c r="O4" i="7"/>
  <c r="P3" i="7"/>
  <c r="M3" i="6"/>
  <c r="L4" i="6"/>
  <c r="K3" i="5"/>
  <c r="J4" i="5"/>
  <c r="L3" i="4"/>
  <c r="K4" i="4"/>
  <c r="G3" i="3"/>
  <c r="G4" i="3" s="1"/>
  <c r="I3" i="2"/>
  <c r="I4" i="2" s="1"/>
  <c r="J3" i="2"/>
  <c r="W4" i="11" l="1"/>
  <c r="X3" i="11"/>
  <c r="X3" i="10"/>
  <c r="W4" i="10"/>
  <c r="X3" i="9"/>
  <c r="W4" i="9"/>
  <c r="V4" i="8"/>
  <c r="W3" i="8"/>
  <c r="Q3" i="7"/>
  <c r="P4" i="7"/>
  <c r="M4" i="6"/>
  <c r="N3" i="6"/>
  <c r="L3" i="5"/>
  <c r="K4" i="5"/>
  <c r="M3" i="4"/>
  <c r="L4" i="4"/>
  <c r="H3" i="3"/>
  <c r="H4" i="3" s="1"/>
  <c r="I3" i="3"/>
  <c r="K3" i="2"/>
  <c r="J4" i="2"/>
  <c r="X4" i="11" l="1"/>
  <c r="Y3" i="11"/>
  <c r="X4" i="10"/>
  <c r="Y3" i="10"/>
  <c r="X4" i="9"/>
  <c r="Y3" i="9"/>
  <c r="W4" i="8"/>
  <c r="X3" i="8"/>
  <c r="R3" i="7"/>
  <c r="Q4" i="7"/>
  <c r="O3" i="6"/>
  <c r="N4" i="6"/>
  <c r="L4" i="5"/>
  <c r="M3" i="5"/>
  <c r="N3" i="4"/>
  <c r="M4" i="4"/>
  <c r="I4" i="3"/>
  <c r="J3" i="3"/>
  <c r="L3" i="2"/>
  <c r="K4" i="2"/>
  <c r="Z3" i="11" l="1"/>
  <c r="Y4" i="11"/>
  <c r="Z3" i="10"/>
  <c r="Y4" i="10"/>
  <c r="Z3" i="9"/>
  <c r="Y4" i="9"/>
  <c r="Y3" i="8"/>
  <c r="X4" i="8"/>
  <c r="S3" i="7"/>
  <c r="R4" i="7"/>
  <c r="P3" i="6"/>
  <c r="O4" i="6"/>
  <c r="M4" i="5"/>
  <c r="N3" i="5"/>
  <c r="N4" i="4"/>
  <c r="O3" i="4"/>
  <c r="J4" i="3"/>
  <c r="K3" i="3"/>
  <c r="M3" i="2"/>
  <c r="L4" i="2"/>
  <c r="Z4" i="11" l="1"/>
  <c r="AA3" i="11"/>
  <c r="AA3" i="10"/>
  <c r="Z4" i="10"/>
  <c r="AA3" i="9"/>
  <c r="Z4" i="9"/>
  <c r="Z3" i="8"/>
  <c r="Y4" i="8"/>
  <c r="S4" i="7"/>
  <c r="T3" i="7"/>
  <c r="Q3" i="6"/>
  <c r="P4" i="6"/>
  <c r="O3" i="5"/>
  <c r="N4" i="5"/>
  <c r="P3" i="4"/>
  <c r="O4" i="4"/>
  <c r="K4" i="3"/>
  <c r="L3" i="3"/>
  <c r="M4" i="2"/>
  <c r="N3" i="2"/>
  <c r="AB3" i="11" l="1"/>
  <c r="AA4" i="11"/>
  <c r="AB3" i="10"/>
  <c r="AA4" i="10"/>
  <c r="AB3" i="9"/>
  <c r="AA4" i="9"/>
  <c r="Z4" i="8"/>
  <c r="AA3" i="8"/>
  <c r="T4" i="7"/>
  <c r="U3" i="7"/>
  <c r="Q4" i="6"/>
  <c r="R3" i="6"/>
  <c r="P3" i="5"/>
  <c r="O4" i="5"/>
  <c r="Q3" i="4"/>
  <c r="P4" i="4"/>
  <c r="M3" i="3"/>
  <c r="L4" i="3"/>
  <c r="O3" i="2"/>
  <c r="N4" i="2"/>
  <c r="AB4" i="11" l="1"/>
  <c r="AC3" i="11"/>
  <c r="AB4" i="10"/>
  <c r="AC3" i="10"/>
  <c r="AB4" i="9"/>
  <c r="AC3" i="9"/>
  <c r="AA4" i="8"/>
  <c r="AB3" i="8"/>
  <c r="V3" i="7"/>
  <c r="U4" i="7"/>
  <c r="S3" i="6"/>
  <c r="R4" i="6"/>
  <c r="P4" i="5"/>
  <c r="Q3" i="5"/>
  <c r="Q4" i="4"/>
  <c r="R3" i="4"/>
  <c r="M4" i="3"/>
  <c r="N3" i="3"/>
  <c r="P3" i="2"/>
  <c r="O4" i="2"/>
  <c r="AC4" i="11" l="1"/>
  <c r="AD3" i="11"/>
  <c r="AD3" i="10"/>
  <c r="AC4" i="10"/>
  <c r="AD3" i="9"/>
  <c r="AC4" i="9"/>
  <c r="AC3" i="8"/>
  <c r="AB4" i="8"/>
  <c r="V4" i="7"/>
  <c r="W3" i="7"/>
  <c r="T3" i="6"/>
  <c r="S4" i="6"/>
  <c r="Q4" i="5"/>
  <c r="R3" i="5"/>
  <c r="R4" i="4"/>
  <c r="S3" i="4"/>
  <c r="N4" i="3"/>
  <c r="O3" i="3"/>
  <c r="Q3" i="2"/>
  <c r="P4" i="2"/>
  <c r="AD4" i="11" l="1"/>
  <c r="AE3" i="11"/>
  <c r="AE3" i="10"/>
  <c r="AD4" i="10"/>
  <c r="AE3" i="9"/>
  <c r="AD4" i="9"/>
  <c r="AD3" i="8"/>
  <c r="AC4" i="8"/>
  <c r="W4" i="7"/>
  <c r="X3" i="7"/>
  <c r="U3" i="6"/>
  <c r="T4" i="6"/>
  <c r="S3" i="5"/>
  <c r="R4" i="5"/>
  <c r="T3" i="4"/>
  <c r="S4" i="4"/>
  <c r="O4" i="3"/>
  <c r="P3" i="3"/>
  <c r="Q4" i="2"/>
  <c r="R3" i="2"/>
  <c r="AF3" i="11" l="1"/>
  <c r="AE4" i="11"/>
  <c r="AF3" i="10"/>
  <c r="AE4" i="10"/>
  <c r="AF3" i="9"/>
  <c r="AE4" i="9"/>
  <c r="AD4" i="8"/>
  <c r="AE3" i="8"/>
  <c r="Y3" i="7"/>
  <c r="X4" i="7"/>
  <c r="U4" i="6"/>
  <c r="V3" i="6"/>
  <c r="T3" i="5"/>
  <c r="S4" i="5"/>
  <c r="U3" i="4"/>
  <c r="T4" i="4"/>
  <c r="Q3" i="3"/>
  <c r="P4" i="3"/>
  <c r="S3" i="2"/>
  <c r="R4" i="2"/>
  <c r="AF4" i="11" l="1"/>
  <c r="AG3" i="11"/>
  <c r="AF4" i="10"/>
  <c r="AG3" i="10"/>
  <c r="AF4" i="9"/>
  <c r="AG3" i="9"/>
  <c r="AE4" i="8"/>
  <c r="AF3" i="8"/>
  <c r="Z3" i="7"/>
  <c r="Y4" i="7"/>
  <c r="W3" i="6"/>
  <c r="V4" i="6"/>
  <c r="T4" i="5"/>
  <c r="U3" i="5"/>
  <c r="V3" i="4"/>
  <c r="U4" i="4"/>
  <c r="Q4" i="3"/>
  <c r="R3" i="3"/>
  <c r="T3" i="2"/>
  <c r="S4" i="2"/>
  <c r="AH3" i="11" l="1"/>
  <c r="AH4" i="11" s="1"/>
  <c r="AG4" i="11"/>
  <c r="AH3" i="10"/>
  <c r="AH4" i="10" s="1"/>
  <c r="AG4" i="10"/>
  <c r="AH3" i="9"/>
  <c r="AH4" i="9" s="1"/>
  <c r="AG4" i="9"/>
  <c r="AG3" i="8"/>
  <c r="AF4" i="8"/>
  <c r="AA3" i="7"/>
  <c r="Z4" i="7"/>
  <c r="X3" i="6"/>
  <c r="W4" i="6"/>
  <c r="U4" i="5"/>
  <c r="V3" i="5"/>
  <c r="V4" i="4"/>
  <c r="W3" i="4"/>
  <c r="R4" i="3"/>
  <c r="S3" i="3"/>
  <c r="U3" i="2"/>
  <c r="T4" i="2"/>
  <c r="AH3" i="8" l="1"/>
  <c r="AH4" i="8" s="1"/>
  <c r="AG4" i="8"/>
  <c r="AA4" i="7"/>
  <c r="AB3" i="7"/>
  <c r="Y3" i="6"/>
  <c r="X4" i="6"/>
  <c r="W3" i="5"/>
  <c r="V4" i="5"/>
  <c r="X3" i="4"/>
  <c r="W4" i="4"/>
  <c r="S4" i="3"/>
  <c r="T3" i="3"/>
  <c r="U4" i="2"/>
  <c r="V3" i="2"/>
  <c r="AB4" i="7" l="1"/>
  <c r="AC3" i="7"/>
  <c r="Y4" i="6"/>
  <c r="Z3" i="6"/>
  <c r="X3" i="5"/>
  <c r="W4" i="5"/>
  <c r="Y3" i="4"/>
  <c r="X4" i="4"/>
  <c r="U3" i="3"/>
  <c r="T4" i="3"/>
  <c r="W3" i="2"/>
  <c r="V4" i="2"/>
  <c r="AD3" i="7" l="1"/>
  <c r="AC4" i="7"/>
  <c r="AA3" i="6"/>
  <c r="Z4" i="6"/>
  <c r="X4" i="5"/>
  <c r="Y3" i="5"/>
  <c r="Z3" i="4"/>
  <c r="Y4" i="4"/>
  <c r="U4" i="3"/>
  <c r="V3" i="3"/>
  <c r="X3" i="2"/>
  <c r="W4" i="2"/>
  <c r="AD4" i="7" l="1"/>
  <c r="AE3" i="7"/>
  <c r="AB3" i="6"/>
  <c r="AA4" i="6"/>
  <c r="Y4" i="5"/>
  <c r="Z3" i="5"/>
  <c r="Z4" i="4"/>
  <c r="AA3" i="4"/>
  <c r="V4" i="3"/>
  <c r="W3" i="3"/>
  <c r="Y3" i="2"/>
  <c r="X4" i="2"/>
  <c r="AE4" i="7" l="1"/>
  <c r="AF3" i="7"/>
  <c r="AC3" i="6"/>
  <c r="AB4" i="6"/>
  <c r="AA3" i="5"/>
  <c r="Z4" i="5"/>
  <c r="AB3" i="4"/>
  <c r="AA4" i="4"/>
  <c r="W4" i="3"/>
  <c r="X3" i="3"/>
  <c r="Y4" i="2"/>
  <c r="Z3" i="2"/>
  <c r="AG3" i="7" l="1"/>
  <c r="AF4" i="7"/>
  <c r="AC4" i="6"/>
  <c r="AD3" i="6"/>
  <c r="AB3" i="5"/>
  <c r="AA4" i="5"/>
  <c r="AC3" i="4"/>
  <c r="AB4" i="4"/>
  <c r="Y3" i="3"/>
  <c r="X4" i="3"/>
  <c r="AA3" i="2"/>
  <c r="Z4" i="2"/>
  <c r="AH3" i="7" l="1"/>
  <c r="AH4" i="7" s="1"/>
  <c r="AG4" i="7"/>
  <c r="AE3" i="6"/>
  <c r="AD4" i="6"/>
  <c r="AB4" i="5"/>
  <c r="AC3" i="5"/>
  <c r="AD3" i="4"/>
  <c r="AC4" i="4"/>
  <c r="Y4" i="3"/>
  <c r="Z3" i="3"/>
  <c r="AB3" i="2"/>
  <c r="AA4" i="2"/>
  <c r="AF3" i="6" l="1"/>
  <c r="AE4" i="6"/>
  <c r="AC4" i="5"/>
  <c r="AD3" i="5"/>
  <c r="AD4" i="4"/>
  <c r="AE3" i="4"/>
  <c r="Z4" i="3"/>
  <c r="AA3" i="3"/>
  <c r="AC3" i="2"/>
  <c r="AB4" i="2"/>
  <c r="AG3" i="6" l="1"/>
  <c r="AF4" i="6"/>
  <c r="AE3" i="5"/>
  <c r="AD4" i="5"/>
  <c r="AF3" i="4"/>
  <c r="AE4" i="4"/>
  <c r="AA4" i="3"/>
  <c r="AB3" i="3"/>
  <c r="AC4" i="2"/>
  <c r="AD3" i="2"/>
  <c r="AG4" i="6" l="1"/>
  <c r="AH3" i="6"/>
  <c r="AH4" i="6" s="1"/>
  <c r="AF3" i="5"/>
  <c r="AE4" i="5"/>
  <c r="AG3" i="4"/>
  <c r="AF4" i="4"/>
  <c r="AC3" i="3"/>
  <c r="AB4" i="3"/>
  <c r="AE3" i="2"/>
  <c r="AD4" i="2"/>
  <c r="AF4" i="5" l="1"/>
  <c r="AG3" i="5"/>
  <c r="AH3" i="4"/>
  <c r="AH4" i="4" s="1"/>
  <c r="AG4" i="4"/>
  <c r="AC4" i="3"/>
  <c r="AD3" i="3"/>
  <c r="AF3" i="2"/>
  <c r="AE4" i="2"/>
  <c r="AG4" i="5" l="1"/>
  <c r="AD4" i="3"/>
  <c r="AE3" i="3"/>
  <c r="AG3" i="2"/>
  <c r="AF4" i="2"/>
  <c r="AE4" i="3" l="1"/>
  <c r="AG4" i="2"/>
  <c r="AH3" i="2"/>
  <c r="AH4" i="2" s="1"/>
</calcChain>
</file>

<file path=xl/sharedStrings.xml><?xml version="1.0" encoding="utf-8"?>
<sst xmlns="http://schemas.openxmlformats.org/spreadsheetml/2006/main" count="249" uniqueCount="25">
  <si>
    <t>Datum</t>
  </si>
  <si>
    <t>Wochentag</t>
  </si>
  <si>
    <t>Hinweis</t>
  </si>
  <si>
    <t>Ankunft</t>
  </si>
  <si>
    <t>Mittag Anf</t>
  </si>
  <si>
    <t>Mittag Ende</t>
  </si>
  <si>
    <t>Ende</t>
  </si>
  <si>
    <t>Tag</t>
  </si>
  <si>
    <t>Gesamt</t>
  </si>
  <si>
    <t>Arbeitsstunden</t>
  </si>
  <si>
    <t>Home Office</t>
  </si>
  <si>
    <t>Schulung SEI</t>
  </si>
  <si>
    <t>Schulung Allianz</t>
  </si>
  <si>
    <t>Krank</t>
  </si>
  <si>
    <t>Urlaub</t>
  </si>
  <si>
    <t>Feiertag</t>
  </si>
  <si>
    <t>Heilige Drei Könige</t>
  </si>
  <si>
    <t>KW</t>
  </si>
  <si>
    <t>Zeiten</t>
  </si>
  <si>
    <t>Gesamt wie in Mite</t>
  </si>
  <si>
    <t>Überstunden</t>
  </si>
  <si>
    <t>Übersicht</t>
  </si>
  <si>
    <t>Anrechenbare Zeit</t>
  </si>
  <si>
    <t>Übersicht Gesamt</t>
  </si>
  <si>
    <t>GAZ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</si>
</sst>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d/m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 applyFill="1" applyBorder="1"/>
    <xf numFmtId="0" fontId="0" fillId="0" borderId="0" xfId="0" applyFill="1" applyBorder="1"/>
    <xf numFmtId="0" fontId="1" fillId="0" borderId="0" xfId="1" applyFill="1" applyBorder="1"/>
    <xf numFmtId="20" fontId="0" fillId="0" borderId="0" xfId="0" applyNumberFormat="1" applyFill="1" applyBorder="1"/>
    <xf numFmtId="165" fontId="0" fillId="0" borderId="0" xfId="0" applyNumberFormat="1" applyFill="1" applyBorder="1"/>
    <xf numFmtId="2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165" fontId="1" fillId="0" borderId="0" xfId="1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left"/>
    </xf>
    <xf numFmtId="2" fontId="0" fillId="0" borderId="0" xfId="0" applyNumberFormat="1"/>
    <xf numFmtId="20" fontId="0" fillId="0" borderId="0" xfId="0" applyNumberFormat="1"/>
    <xf numFmtId="0" fontId="0" fillId="0" borderId="0" xfId="0" applyFill="1" applyBorder="1" applyAlignment="1">
      <alignment horizontal="center" vertical="center"/>
    </xf>
  </cellXfs>
  <cellStyles count="2">
    <cellStyle name="20 % - Akzent5" xfId="1" builtinId="46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4"/>
  <sheetViews>
    <sheetView workbookViewId="0">
      <selection activeCell="C4" sqref="C4"/>
    </sheetView>
  </sheetViews>
  <sheetFormatPr baseColWidth="10" defaultColWidth="9.140625" defaultRowHeight="15" x14ac:dyDescent="0.25"/>
  <sheetData>
    <row r="4" spans="2:3" x14ac:dyDescent="0.25">
      <c r="B4" t="s">
        <v>20</v>
      </c>
      <c r="C4" s="11">
        <f>SUM('Januar 17'!C23+'Februar 17'!C23+'März 17'!C23)</f>
        <v>31.753333333333366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workbookViewId="0">
      <selection activeCell="H1" sqref="H1"/>
    </sheetView>
  </sheetViews>
  <sheetFormatPr baseColWidth="10" defaultColWidth="9.140625" defaultRowHeight="15" x14ac:dyDescent="0.25"/>
  <cols>
    <col min="2" max="2" width="18.5703125" customWidth="1"/>
    <col min="4" max="34" width="7.7109375" customWidth="1"/>
  </cols>
  <sheetData>
    <row r="1" spans="1:36" x14ac:dyDescent="0.25">
      <c r="A1" s="2"/>
      <c r="B1" s="2"/>
      <c r="C1" s="2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25">
      <c r="A2" s="2"/>
      <c r="B2" s="2" t="s">
        <v>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25">
      <c r="A3" s="5"/>
      <c r="B3" s="5" t="s">
        <v>0</v>
      </c>
      <c r="C3" s="5"/>
      <c r="D3" s="8">
        <v>42979</v>
      </c>
      <c r="E3" s="8">
        <f>D3+1</f>
        <v>42980</v>
      </c>
      <c r="F3" s="8">
        <f t="shared" ref="F3:AH3" si="0">E3+1</f>
        <v>42981</v>
      </c>
      <c r="G3" s="8">
        <f t="shared" si="0"/>
        <v>42982</v>
      </c>
      <c r="H3" s="8">
        <f t="shared" si="0"/>
        <v>42983</v>
      </c>
      <c r="I3" s="8">
        <f t="shared" si="0"/>
        <v>42984</v>
      </c>
      <c r="J3" s="8">
        <f t="shared" si="0"/>
        <v>42985</v>
      </c>
      <c r="K3" s="8">
        <f t="shared" si="0"/>
        <v>42986</v>
      </c>
      <c r="L3" s="8">
        <f t="shared" si="0"/>
        <v>42987</v>
      </c>
      <c r="M3" s="8">
        <f t="shared" si="0"/>
        <v>42988</v>
      </c>
      <c r="N3" s="8">
        <f t="shared" si="0"/>
        <v>42989</v>
      </c>
      <c r="O3" s="8">
        <f t="shared" si="0"/>
        <v>42990</v>
      </c>
      <c r="P3" s="8">
        <f t="shared" si="0"/>
        <v>42991</v>
      </c>
      <c r="Q3" s="8">
        <f t="shared" si="0"/>
        <v>42992</v>
      </c>
      <c r="R3" s="8">
        <f t="shared" si="0"/>
        <v>42993</v>
      </c>
      <c r="S3" s="8">
        <f t="shared" si="0"/>
        <v>42994</v>
      </c>
      <c r="T3" s="8">
        <f t="shared" si="0"/>
        <v>42995</v>
      </c>
      <c r="U3" s="8">
        <f t="shared" si="0"/>
        <v>42996</v>
      </c>
      <c r="V3" s="8">
        <f t="shared" si="0"/>
        <v>42997</v>
      </c>
      <c r="W3" s="8">
        <f t="shared" si="0"/>
        <v>42998</v>
      </c>
      <c r="X3" s="8">
        <f t="shared" si="0"/>
        <v>42999</v>
      </c>
      <c r="Y3" s="8">
        <f t="shared" si="0"/>
        <v>43000</v>
      </c>
      <c r="Z3" s="8">
        <f t="shared" si="0"/>
        <v>43001</v>
      </c>
      <c r="AA3" s="8">
        <f t="shared" si="0"/>
        <v>43002</v>
      </c>
      <c r="AB3" s="8">
        <f t="shared" si="0"/>
        <v>43003</v>
      </c>
      <c r="AC3" s="8">
        <f t="shared" si="0"/>
        <v>43004</v>
      </c>
      <c r="AD3" s="8">
        <f t="shared" si="0"/>
        <v>43005</v>
      </c>
      <c r="AE3" s="8">
        <f t="shared" si="0"/>
        <v>43006</v>
      </c>
      <c r="AF3" s="8">
        <f t="shared" si="0"/>
        <v>43007</v>
      </c>
      <c r="AG3" s="8">
        <f t="shared" si="0"/>
        <v>43008</v>
      </c>
      <c r="AH3" s="8">
        <f t="shared" si="0"/>
        <v>43009</v>
      </c>
      <c r="AI3" s="2"/>
      <c r="AJ3" s="2"/>
    </row>
    <row r="4" spans="1:36" x14ac:dyDescent="0.25">
      <c r="A4" s="2"/>
      <c r="B4" s="2" t="s">
        <v>1</v>
      </c>
      <c r="C4" s="2"/>
      <c r="D4" s="9" t="str">
        <f>TEXT(D3,"TTT")</f>
        <v>Fr</v>
      </c>
      <c r="E4" s="9" t="str">
        <f t="shared" ref="E4:AH4" si="1">TEXT(E3,"TTT")</f>
        <v>Sa</v>
      </c>
      <c r="F4" s="9" t="str">
        <f t="shared" si="1"/>
        <v>So</v>
      </c>
      <c r="G4" s="9" t="str">
        <f t="shared" si="1"/>
        <v>Mo</v>
      </c>
      <c r="H4" s="9" t="str">
        <f t="shared" si="1"/>
        <v>Di</v>
      </c>
      <c r="I4" s="9" t="str">
        <f t="shared" si="1"/>
        <v>Mi</v>
      </c>
      <c r="J4" s="9" t="str">
        <f t="shared" si="1"/>
        <v>Do</v>
      </c>
      <c r="K4" s="9" t="str">
        <f t="shared" si="1"/>
        <v>Fr</v>
      </c>
      <c r="L4" s="9" t="str">
        <f t="shared" si="1"/>
        <v>Sa</v>
      </c>
      <c r="M4" s="9" t="str">
        <f t="shared" si="1"/>
        <v>So</v>
      </c>
      <c r="N4" s="9" t="str">
        <f t="shared" si="1"/>
        <v>Mo</v>
      </c>
      <c r="O4" s="9" t="str">
        <f t="shared" si="1"/>
        <v>Di</v>
      </c>
      <c r="P4" s="9" t="str">
        <f t="shared" si="1"/>
        <v>Mi</v>
      </c>
      <c r="Q4" s="9" t="str">
        <f t="shared" si="1"/>
        <v>Do</v>
      </c>
      <c r="R4" s="9" t="str">
        <f t="shared" si="1"/>
        <v>Fr</v>
      </c>
      <c r="S4" s="9" t="str">
        <f t="shared" si="1"/>
        <v>Sa</v>
      </c>
      <c r="T4" s="9" t="str">
        <f t="shared" si="1"/>
        <v>So</v>
      </c>
      <c r="U4" s="9" t="str">
        <f t="shared" si="1"/>
        <v>Mo</v>
      </c>
      <c r="V4" s="9" t="str">
        <f t="shared" si="1"/>
        <v>Di</v>
      </c>
      <c r="W4" s="9" t="str">
        <f t="shared" si="1"/>
        <v>Mi</v>
      </c>
      <c r="X4" s="9" t="str">
        <f t="shared" si="1"/>
        <v>Do</v>
      </c>
      <c r="Y4" s="9" t="str">
        <f t="shared" si="1"/>
        <v>Fr</v>
      </c>
      <c r="Z4" s="9" t="str">
        <f t="shared" si="1"/>
        <v>Sa</v>
      </c>
      <c r="AA4" s="9" t="str">
        <f t="shared" si="1"/>
        <v>So</v>
      </c>
      <c r="AB4" s="9" t="str">
        <f t="shared" si="1"/>
        <v>Mo</v>
      </c>
      <c r="AC4" s="9" t="str">
        <f t="shared" si="1"/>
        <v>Di</v>
      </c>
      <c r="AD4" s="9" t="str">
        <f t="shared" si="1"/>
        <v>Mi</v>
      </c>
      <c r="AE4" s="9" t="str">
        <f t="shared" si="1"/>
        <v>Do</v>
      </c>
      <c r="AF4" s="9" t="str">
        <f t="shared" si="1"/>
        <v>Fr</v>
      </c>
      <c r="AG4" s="9" t="str">
        <f t="shared" si="1"/>
        <v>Sa</v>
      </c>
      <c r="AH4" s="9" t="str">
        <f t="shared" si="1"/>
        <v>So</v>
      </c>
      <c r="AI4" s="3"/>
      <c r="AJ4" s="3"/>
    </row>
    <row r="5" spans="1:3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5">
      <c r="A6" s="2"/>
      <c r="B6" s="2" t="s">
        <v>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25">
      <c r="A9" s="13" t="s">
        <v>7</v>
      </c>
      <c r="B9" s="1" t="s">
        <v>3</v>
      </c>
      <c r="C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3"/>
      <c r="B10" s="1" t="s">
        <v>4</v>
      </c>
      <c r="C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3"/>
      <c r="B11" s="1" t="s">
        <v>5</v>
      </c>
      <c r="C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3"/>
      <c r="B12" s="1" t="s">
        <v>6</v>
      </c>
      <c r="C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3"/>
      <c r="B13" s="2" t="s">
        <v>8</v>
      </c>
      <c r="C13" s="2"/>
      <c r="D13" s="6">
        <f t="shared" ref="D13" si="2">(F12-F9-F11+F10)*24</f>
        <v>0</v>
      </c>
      <c r="E13" s="6"/>
      <c r="F13" s="6"/>
      <c r="G13" s="6">
        <f t="shared" ref="G13" si="3">(I12-I9-I11+I10)*24</f>
        <v>0</v>
      </c>
      <c r="H13" s="6">
        <f t="shared" ref="H13" si="4">(J12-J9-J11+J10)*24</f>
        <v>0</v>
      </c>
      <c r="I13" s="6">
        <f t="shared" ref="I13" si="5">(K12-K9-K11+K10)*24</f>
        <v>0</v>
      </c>
      <c r="J13" s="6">
        <f t="shared" ref="J13" si="6">(L12-L9-L11+L10)*24</f>
        <v>0</v>
      </c>
      <c r="K13" s="6">
        <f t="shared" ref="K13" si="7">(M12-M9-M11+M10)*24</f>
        <v>0</v>
      </c>
      <c r="L13" s="6"/>
      <c r="M13" s="6"/>
      <c r="N13" s="6">
        <f t="shared" ref="N13" si="8">(P12-P9-P11+P10)*24</f>
        <v>0</v>
      </c>
      <c r="O13" s="6">
        <f t="shared" ref="O13" si="9">(Q12-Q9-Q11+Q10)*24</f>
        <v>0</v>
      </c>
      <c r="P13" s="6">
        <f t="shared" ref="P13" si="10">(R12-R9-R11+R10)*24</f>
        <v>0</v>
      </c>
      <c r="Q13" s="6">
        <f t="shared" ref="Q13" si="11">(S12-S9-S11+S10)*24</f>
        <v>0</v>
      </c>
      <c r="R13" s="6">
        <f t="shared" ref="R13" si="12">(T12-T9-T11+T10)*24</f>
        <v>0</v>
      </c>
      <c r="S13" s="6"/>
      <c r="T13" s="6"/>
      <c r="U13" s="6">
        <f t="shared" ref="U13" si="13">(W12-W9-W11+W10)*24</f>
        <v>0</v>
      </c>
      <c r="V13" s="6">
        <f t="shared" ref="V13" si="14">(X12-X9-X11+X10)*24</f>
        <v>0</v>
      </c>
      <c r="W13" s="6">
        <f t="shared" ref="W13" si="15">(Y12-Y9-Y11+Y10)*24</f>
        <v>0</v>
      </c>
      <c r="X13" s="6">
        <f t="shared" ref="X13" si="16">(Z12-Z9-Z11+Z10)*24</f>
        <v>0</v>
      </c>
      <c r="Y13" s="6">
        <f t="shared" ref="Y13" si="17">(AA12-AA9-AA11+AA10)*24</f>
        <v>0</v>
      </c>
      <c r="Z13" s="6"/>
      <c r="AA13" s="6"/>
      <c r="AB13" s="6">
        <f t="shared" ref="AB13" si="18">(AD12-AD9-AD11+AD10)*24</f>
        <v>0</v>
      </c>
      <c r="AC13" s="6">
        <f t="shared" ref="AC13" si="19">(AE12-AE9-AE11+AE10)*24</f>
        <v>0</v>
      </c>
      <c r="AD13" s="6">
        <f t="shared" ref="AD13" si="20">(AF12-AF9-AF11+AF10)*24</f>
        <v>0</v>
      </c>
      <c r="AE13" s="6">
        <f t="shared" ref="AE13" si="21">(AG12-AG9-AG11+AG10)*24</f>
        <v>0</v>
      </c>
      <c r="AF13" s="6">
        <f t="shared" ref="AF13" si="22">(AH12-AH9-AH11+AH10)*24</f>
        <v>0</v>
      </c>
      <c r="AG13" s="6"/>
      <c r="AH13" s="6"/>
      <c r="AI13" s="6"/>
      <c r="AJ13" s="6"/>
    </row>
    <row r="14" spans="1:36" x14ac:dyDescent="0.25">
      <c r="A14" s="2"/>
      <c r="B14" s="1" t="s">
        <v>19</v>
      </c>
      <c r="C14" s="1"/>
      <c r="D14" s="6">
        <f t="shared" ref="D14" si="23">(F12-F9)*24</f>
        <v>0</v>
      </c>
      <c r="E14" s="6"/>
      <c r="F14" s="6"/>
      <c r="G14" s="6">
        <f t="shared" ref="G14" si="24">(I12-I9)*24</f>
        <v>0</v>
      </c>
      <c r="H14" s="6">
        <f t="shared" ref="H14" si="25">(J12-J9)*24</f>
        <v>0</v>
      </c>
      <c r="I14" s="6">
        <f t="shared" ref="I14" si="26">(K12-K9)*24</f>
        <v>0</v>
      </c>
      <c r="J14" s="6">
        <f t="shared" ref="J14" si="27">(L12-L9)*24</f>
        <v>0</v>
      </c>
      <c r="K14" s="6">
        <f t="shared" ref="K14" si="28">(M12-M9)*24</f>
        <v>0</v>
      </c>
      <c r="L14" s="6"/>
      <c r="M14" s="6"/>
      <c r="N14" s="6">
        <f t="shared" ref="N14" si="29">(P12-P9)*24</f>
        <v>0</v>
      </c>
      <c r="O14" s="6">
        <f t="shared" ref="O14" si="30">(Q12-Q9)*24</f>
        <v>0</v>
      </c>
      <c r="P14" s="6">
        <f t="shared" ref="P14" si="31">(R12-R9)*24</f>
        <v>0</v>
      </c>
      <c r="Q14" s="6">
        <f t="shared" ref="Q14" si="32">(S12-S9)*24</f>
        <v>0</v>
      </c>
      <c r="R14" s="6">
        <f t="shared" ref="R14" si="33">(T12-T9)*24</f>
        <v>0</v>
      </c>
      <c r="S14" s="6"/>
      <c r="T14" s="6"/>
      <c r="U14" s="6">
        <f t="shared" ref="U14" si="34">(W12-W9)*24</f>
        <v>0</v>
      </c>
      <c r="V14" s="6">
        <f t="shared" ref="V14" si="35">(X12-X9)*24</f>
        <v>0</v>
      </c>
      <c r="W14" s="6">
        <f t="shared" ref="W14" si="36">(Y12-Y9)*24</f>
        <v>0</v>
      </c>
      <c r="X14" s="6">
        <f t="shared" ref="X14" si="37">(Z12-Z9)*24</f>
        <v>0</v>
      </c>
      <c r="Y14" s="6">
        <f t="shared" ref="Y14" si="38">(AA12-AA9)*24</f>
        <v>0</v>
      </c>
      <c r="Z14" s="6"/>
      <c r="AA14" s="6"/>
      <c r="AB14" s="6">
        <f t="shared" ref="AB14" si="39">(AD12-AD9)*24</f>
        <v>0</v>
      </c>
      <c r="AC14" s="6">
        <f t="shared" ref="AC14" si="40">(AE12-AE9)*24</f>
        <v>0</v>
      </c>
      <c r="AD14" s="6">
        <f t="shared" ref="AD14" si="41">(AF12-AF9)*24</f>
        <v>0</v>
      </c>
      <c r="AE14" s="6">
        <f t="shared" ref="AE14" si="42">(AG12-AG9)*24</f>
        <v>0</v>
      </c>
      <c r="AF14" s="6">
        <f t="shared" ref="AF14" si="43">(AH12-AH9)*24</f>
        <v>0</v>
      </c>
      <c r="AG14" s="6"/>
      <c r="AH14" s="6"/>
      <c r="AI14" s="2"/>
      <c r="AJ14" s="2"/>
    </row>
    <row r="15" spans="1:36" x14ac:dyDescent="0.25">
      <c r="A15" s="13" t="s">
        <v>18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25">
      <c r="A16" s="13"/>
      <c r="B16" s="2" t="s">
        <v>9</v>
      </c>
      <c r="C16" s="10">
        <f t="shared" ref="C16:C22" si="44">SUM(D16:AH16)</f>
        <v>159.59999999999994</v>
      </c>
      <c r="D16" s="6">
        <v>7.6</v>
      </c>
      <c r="E16" s="6"/>
      <c r="F16" s="6"/>
      <c r="G16" s="6">
        <v>7.6</v>
      </c>
      <c r="H16" s="6">
        <v>7.6</v>
      </c>
      <c r="I16" s="6">
        <v>7.6</v>
      </c>
      <c r="J16" s="6">
        <v>7.6</v>
      </c>
      <c r="K16" s="6">
        <v>7.6</v>
      </c>
      <c r="L16" s="6"/>
      <c r="M16" s="6"/>
      <c r="N16" s="6">
        <v>7.6</v>
      </c>
      <c r="O16" s="6">
        <v>7.6</v>
      </c>
      <c r="P16" s="6">
        <v>7.6</v>
      </c>
      <c r="Q16" s="6">
        <v>7.6</v>
      </c>
      <c r="R16" s="6">
        <v>7.6</v>
      </c>
      <c r="S16" s="6"/>
      <c r="T16" s="6"/>
      <c r="U16" s="6">
        <v>7.6</v>
      </c>
      <c r="V16" s="6">
        <v>7.6</v>
      </c>
      <c r="W16" s="6">
        <v>7.6</v>
      </c>
      <c r="X16" s="6">
        <v>7.6</v>
      </c>
      <c r="Y16" s="6">
        <v>7.6</v>
      </c>
      <c r="Z16" s="6"/>
      <c r="AA16" s="6"/>
      <c r="AB16" s="6">
        <v>7.6</v>
      </c>
      <c r="AC16" s="6">
        <v>7.6</v>
      </c>
      <c r="AD16" s="6">
        <v>7.6</v>
      </c>
      <c r="AE16" s="6">
        <v>7.6</v>
      </c>
      <c r="AF16" s="6">
        <v>7.6</v>
      </c>
      <c r="AG16" s="6"/>
      <c r="AH16" s="6"/>
      <c r="AI16" s="6"/>
      <c r="AJ16" s="2"/>
    </row>
    <row r="17" spans="1:36" x14ac:dyDescent="0.25">
      <c r="A17" s="13"/>
      <c r="B17" s="2" t="s">
        <v>10</v>
      </c>
      <c r="C17" s="10">
        <f t="shared" si="44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4"/>
    </row>
    <row r="18" spans="1:36" x14ac:dyDescent="0.25">
      <c r="A18" s="13"/>
      <c r="B18" s="2" t="s">
        <v>11</v>
      </c>
      <c r="C18" s="10">
        <f t="shared" si="44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2"/>
    </row>
    <row r="19" spans="1:36" x14ac:dyDescent="0.25">
      <c r="A19" s="13"/>
      <c r="B19" s="2" t="s">
        <v>12</v>
      </c>
      <c r="C19" s="10">
        <f t="shared" si="44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2"/>
    </row>
    <row r="20" spans="1:36" x14ac:dyDescent="0.25">
      <c r="A20" s="13"/>
      <c r="B20" s="2" t="s">
        <v>13</v>
      </c>
      <c r="C20" s="10">
        <f t="shared" si="44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2"/>
    </row>
    <row r="21" spans="1:36" x14ac:dyDescent="0.25">
      <c r="A21" s="13"/>
      <c r="B21" s="2" t="s">
        <v>14</v>
      </c>
      <c r="C21" s="10">
        <f t="shared" si="44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2"/>
    </row>
    <row r="22" spans="1:36" x14ac:dyDescent="0.25">
      <c r="A22" s="2"/>
      <c r="B22" s="2" t="s">
        <v>15</v>
      </c>
      <c r="C22" s="10">
        <f t="shared" si="44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2"/>
    </row>
    <row r="23" spans="1:36" x14ac:dyDescent="0.25">
      <c r="A23" s="2"/>
      <c r="B23" s="2" t="s">
        <v>20</v>
      </c>
      <c r="C23" s="10">
        <f>SUM(D23:AH23)</f>
        <v>0</v>
      </c>
      <c r="D23" s="6">
        <f t="shared" ref="D23" si="45">(D16+D17+D18+D19)-7.6</f>
        <v>0</v>
      </c>
      <c r="E23" s="6"/>
      <c r="F23" s="6"/>
      <c r="G23" s="6">
        <f t="shared" ref="G23:AF23" si="46">(G16+G17+G18+G19)-7.6</f>
        <v>0</v>
      </c>
      <c r="H23" s="6">
        <f t="shared" si="46"/>
        <v>0</v>
      </c>
      <c r="I23" s="6">
        <f t="shared" si="46"/>
        <v>0</v>
      </c>
      <c r="J23" s="6">
        <f t="shared" si="46"/>
        <v>0</v>
      </c>
      <c r="K23" s="6">
        <f t="shared" si="46"/>
        <v>0</v>
      </c>
      <c r="L23" s="6"/>
      <c r="M23" s="6"/>
      <c r="N23" s="6">
        <f t="shared" si="46"/>
        <v>0</v>
      </c>
      <c r="O23" s="6">
        <f t="shared" si="46"/>
        <v>0</v>
      </c>
      <c r="P23" s="6">
        <f t="shared" si="46"/>
        <v>0</v>
      </c>
      <c r="Q23" s="6">
        <f t="shared" si="46"/>
        <v>0</v>
      </c>
      <c r="R23" s="6">
        <f t="shared" si="46"/>
        <v>0</v>
      </c>
      <c r="S23" s="6"/>
      <c r="T23" s="6"/>
      <c r="U23" s="6">
        <f t="shared" si="46"/>
        <v>0</v>
      </c>
      <c r="V23" s="6">
        <f t="shared" si="46"/>
        <v>0</v>
      </c>
      <c r="W23" s="6">
        <f t="shared" si="46"/>
        <v>0</v>
      </c>
      <c r="X23" s="6">
        <f t="shared" si="46"/>
        <v>0</v>
      </c>
      <c r="Y23" s="6">
        <f t="shared" si="46"/>
        <v>0</v>
      </c>
      <c r="Z23" s="6"/>
      <c r="AA23" s="6"/>
      <c r="AB23" s="6">
        <f t="shared" si="46"/>
        <v>0</v>
      </c>
      <c r="AC23" s="6">
        <f t="shared" si="46"/>
        <v>0</v>
      </c>
      <c r="AD23" s="6">
        <f t="shared" si="46"/>
        <v>0</v>
      </c>
      <c r="AE23" s="6">
        <f t="shared" si="46"/>
        <v>0</v>
      </c>
      <c r="AF23" s="6">
        <f t="shared" si="46"/>
        <v>0</v>
      </c>
      <c r="AG23" s="6"/>
      <c r="AH23" s="6"/>
      <c r="AI23" s="6"/>
      <c r="AJ23" s="2"/>
    </row>
    <row r="24" spans="1:36" x14ac:dyDescent="0.25">
      <c r="A24" s="2"/>
      <c r="B24" s="2"/>
      <c r="C24" s="10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2"/>
    </row>
    <row r="25" spans="1:36" x14ac:dyDescent="0.25">
      <c r="A25" s="2"/>
      <c r="B25" s="2" t="s">
        <v>22</v>
      </c>
      <c r="C25" s="10">
        <f>C16+C17+C18+C19</f>
        <v>159.59999999999994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2"/>
    </row>
    <row r="26" spans="1:36" x14ac:dyDescent="0.25">
      <c r="A26" s="2"/>
      <c r="B26" s="2"/>
      <c r="C26" s="2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2"/>
    </row>
    <row r="27" spans="1:36" x14ac:dyDescent="0.25">
      <c r="A27" s="2"/>
      <c r="B27" s="2" t="s">
        <v>23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5">
      <c r="A28" s="2"/>
      <c r="B28" s="2" t="s">
        <v>20</v>
      </c>
      <c r="C28" s="6">
        <f>SUM('Januar 17'!C23 + 'Februar 17'!C23 + 'März 17'!C23+'April 17'!C23+'Mai 17'!C23+'Juni 17'!C23+'Juli 17'!C23+'August 17'!C23+'September 17'!C23)</f>
        <v>20.04333333333339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25">
      <c r="B29" s="2" t="s">
        <v>14</v>
      </c>
      <c r="C29" s="11">
        <f>SUM('März 17'!C21 + 'April 17'!C21)</f>
        <v>0</v>
      </c>
    </row>
  </sheetData>
  <mergeCells count="2">
    <mergeCell ref="A9:A13"/>
    <mergeCell ref="A15:A2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topLeftCell="A7" workbookViewId="0">
      <selection activeCell="F24" sqref="F24"/>
    </sheetView>
  </sheetViews>
  <sheetFormatPr baseColWidth="10" defaultColWidth="9.140625" defaultRowHeight="15" x14ac:dyDescent="0.25"/>
  <cols>
    <col min="2" max="2" width="18.5703125" customWidth="1"/>
    <col min="4" max="34" width="7.7109375" customWidth="1"/>
  </cols>
  <sheetData>
    <row r="1" spans="1:36" x14ac:dyDescent="0.25">
      <c r="A1" s="2"/>
      <c r="B1" s="2"/>
      <c r="C1" s="2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25">
      <c r="A2" s="2"/>
      <c r="B2" s="2" t="s">
        <v>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25">
      <c r="A3" s="5"/>
      <c r="B3" s="5" t="s">
        <v>0</v>
      </c>
      <c r="C3" s="5"/>
      <c r="D3" s="8">
        <v>43009</v>
      </c>
      <c r="E3" s="8">
        <f>D3+1</f>
        <v>43010</v>
      </c>
      <c r="F3" s="8">
        <f t="shared" ref="F3:AH3" si="0">E3+1</f>
        <v>43011</v>
      </c>
      <c r="G3" s="8">
        <f t="shared" si="0"/>
        <v>43012</v>
      </c>
      <c r="H3" s="8">
        <f t="shared" si="0"/>
        <v>43013</v>
      </c>
      <c r="I3" s="8">
        <f t="shared" si="0"/>
        <v>43014</v>
      </c>
      <c r="J3" s="8">
        <f t="shared" si="0"/>
        <v>43015</v>
      </c>
      <c r="K3" s="8">
        <f t="shared" si="0"/>
        <v>43016</v>
      </c>
      <c r="L3" s="8">
        <f t="shared" si="0"/>
        <v>43017</v>
      </c>
      <c r="M3" s="8">
        <f t="shared" si="0"/>
        <v>43018</v>
      </c>
      <c r="N3" s="8">
        <f t="shared" si="0"/>
        <v>43019</v>
      </c>
      <c r="O3" s="8">
        <f t="shared" si="0"/>
        <v>43020</v>
      </c>
      <c r="P3" s="8">
        <f t="shared" si="0"/>
        <v>43021</v>
      </c>
      <c r="Q3" s="8">
        <f t="shared" si="0"/>
        <v>43022</v>
      </c>
      <c r="R3" s="8">
        <f t="shared" si="0"/>
        <v>43023</v>
      </c>
      <c r="S3" s="8">
        <f t="shared" si="0"/>
        <v>43024</v>
      </c>
      <c r="T3" s="8">
        <f t="shared" si="0"/>
        <v>43025</v>
      </c>
      <c r="U3" s="8">
        <f t="shared" si="0"/>
        <v>43026</v>
      </c>
      <c r="V3" s="8">
        <f t="shared" si="0"/>
        <v>43027</v>
      </c>
      <c r="W3" s="8">
        <f t="shared" si="0"/>
        <v>43028</v>
      </c>
      <c r="X3" s="8">
        <f t="shared" si="0"/>
        <v>43029</v>
      </c>
      <c r="Y3" s="8">
        <f t="shared" si="0"/>
        <v>43030</v>
      </c>
      <c r="Z3" s="8">
        <f t="shared" si="0"/>
        <v>43031</v>
      </c>
      <c r="AA3" s="8">
        <f t="shared" si="0"/>
        <v>43032</v>
      </c>
      <c r="AB3" s="8">
        <f t="shared" si="0"/>
        <v>43033</v>
      </c>
      <c r="AC3" s="8">
        <f t="shared" si="0"/>
        <v>43034</v>
      </c>
      <c r="AD3" s="8">
        <f t="shared" si="0"/>
        <v>43035</v>
      </c>
      <c r="AE3" s="8">
        <f t="shared" si="0"/>
        <v>43036</v>
      </c>
      <c r="AF3" s="8">
        <f t="shared" si="0"/>
        <v>43037</v>
      </c>
      <c r="AG3" s="8">
        <f t="shared" si="0"/>
        <v>43038</v>
      </c>
      <c r="AH3" s="8">
        <f t="shared" si="0"/>
        <v>43039</v>
      </c>
      <c r="AI3" s="2"/>
      <c r="AJ3" s="2"/>
    </row>
    <row r="4" spans="1:36" x14ac:dyDescent="0.25">
      <c r="A4" s="2"/>
      <c r="B4" s="2" t="s">
        <v>1</v>
      </c>
      <c r="C4" s="2"/>
      <c r="D4" s="9" t="str">
        <f>TEXT(D3,"TTT")</f>
        <v>So</v>
      </c>
      <c r="E4" s="9" t="str">
        <f t="shared" ref="E4:AH4" si="1">TEXT(E3,"TTT")</f>
        <v>Mo</v>
      </c>
      <c r="F4" s="9" t="str">
        <f t="shared" si="1"/>
        <v>Di</v>
      </c>
      <c r="G4" s="9" t="str">
        <f t="shared" si="1"/>
        <v>Mi</v>
      </c>
      <c r="H4" s="9" t="str">
        <f t="shared" si="1"/>
        <v>Do</v>
      </c>
      <c r="I4" s="9" t="str">
        <f t="shared" si="1"/>
        <v>Fr</v>
      </c>
      <c r="J4" s="9" t="str">
        <f t="shared" si="1"/>
        <v>Sa</v>
      </c>
      <c r="K4" s="9" t="str">
        <f t="shared" si="1"/>
        <v>So</v>
      </c>
      <c r="L4" s="9" t="str">
        <f t="shared" si="1"/>
        <v>Mo</v>
      </c>
      <c r="M4" s="9" t="str">
        <f t="shared" si="1"/>
        <v>Di</v>
      </c>
      <c r="N4" s="9" t="str">
        <f t="shared" si="1"/>
        <v>Mi</v>
      </c>
      <c r="O4" s="9" t="str">
        <f t="shared" si="1"/>
        <v>Do</v>
      </c>
      <c r="P4" s="9" t="str">
        <f t="shared" si="1"/>
        <v>Fr</v>
      </c>
      <c r="Q4" s="9" t="str">
        <f t="shared" si="1"/>
        <v>Sa</v>
      </c>
      <c r="R4" s="9" t="str">
        <f t="shared" si="1"/>
        <v>So</v>
      </c>
      <c r="S4" s="9" t="str">
        <f t="shared" si="1"/>
        <v>Mo</v>
      </c>
      <c r="T4" s="9" t="str">
        <f t="shared" si="1"/>
        <v>Di</v>
      </c>
      <c r="U4" s="9" t="str">
        <f t="shared" si="1"/>
        <v>Mi</v>
      </c>
      <c r="V4" s="9" t="str">
        <f t="shared" si="1"/>
        <v>Do</v>
      </c>
      <c r="W4" s="9" t="str">
        <f t="shared" si="1"/>
        <v>Fr</v>
      </c>
      <c r="X4" s="9" t="str">
        <f t="shared" si="1"/>
        <v>Sa</v>
      </c>
      <c r="Y4" s="9" t="str">
        <f t="shared" si="1"/>
        <v>So</v>
      </c>
      <c r="Z4" s="9" t="str">
        <f t="shared" si="1"/>
        <v>Mo</v>
      </c>
      <c r="AA4" s="9" t="str">
        <f t="shared" si="1"/>
        <v>Di</v>
      </c>
      <c r="AB4" s="9" t="str">
        <f t="shared" si="1"/>
        <v>Mi</v>
      </c>
      <c r="AC4" s="9" t="str">
        <f t="shared" si="1"/>
        <v>Do</v>
      </c>
      <c r="AD4" s="9" t="str">
        <f t="shared" si="1"/>
        <v>Fr</v>
      </c>
      <c r="AE4" s="9" t="str">
        <f t="shared" si="1"/>
        <v>Sa</v>
      </c>
      <c r="AF4" s="9" t="str">
        <f t="shared" si="1"/>
        <v>So</v>
      </c>
      <c r="AG4" s="9" t="str">
        <f t="shared" si="1"/>
        <v>Mo</v>
      </c>
      <c r="AH4" s="9" t="str">
        <f t="shared" si="1"/>
        <v>Di</v>
      </c>
      <c r="AI4" s="3"/>
      <c r="AJ4" s="3"/>
    </row>
    <row r="5" spans="1:3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5">
      <c r="A6" s="2"/>
      <c r="B6" s="2" t="s">
        <v>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25">
      <c r="A9" s="13" t="s">
        <v>7</v>
      </c>
      <c r="B9" s="1" t="s">
        <v>3</v>
      </c>
      <c r="C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3"/>
      <c r="B10" s="1" t="s">
        <v>4</v>
      </c>
      <c r="C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3"/>
      <c r="B11" s="1" t="s">
        <v>5</v>
      </c>
      <c r="C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3"/>
      <c r="B12" s="1" t="s">
        <v>6</v>
      </c>
      <c r="C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3"/>
      <c r="B13" s="2" t="s">
        <v>8</v>
      </c>
      <c r="C13" s="2"/>
      <c r="D13" s="6"/>
      <c r="E13" s="6">
        <f t="shared" ref="E13:F13" si="2">(G12-G9-G11+G10)*24</f>
        <v>0</v>
      </c>
      <c r="F13" s="6">
        <f t="shared" si="2"/>
        <v>0</v>
      </c>
      <c r="G13" s="6">
        <f t="shared" ref="G13" si="3">(I12-I9-I11+I10)*24</f>
        <v>0</v>
      </c>
      <c r="H13" s="6">
        <f t="shared" ref="H13" si="4">(J12-J9-J11+J10)*24</f>
        <v>0</v>
      </c>
      <c r="I13" s="6">
        <f t="shared" ref="I13" si="5">(K12-K9-K11+K10)*24</f>
        <v>0</v>
      </c>
      <c r="J13" s="6"/>
      <c r="K13" s="6"/>
      <c r="L13" s="6">
        <f t="shared" ref="L13" si="6">(N12-N9-N11+N10)*24</f>
        <v>0</v>
      </c>
      <c r="M13" s="6">
        <f t="shared" ref="M13" si="7">(O12-O9-O11+O10)*24</f>
        <v>0</v>
      </c>
      <c r="N13" s="6">
        <f t="shared" ref="N13" si="8">(P12-P9-P11+P10)*24</f>
        <v>0</v>
      </c>
      <c r="O13" s="6">
        <f t="shared" ref="O13" si="9">(Q12-Q9-Q11+Q10)*24</f>
        <v>0</v>
      </c>
      <c r="P13" s="6">
        <f t="shared" ref="P13" si="10">(R12-R9-R11+R10)*24</f>
        <v>0</v>
      </c>
      <c r="Q13" s="6"/>
      <c r="R13" s="6"/>
      <c r="S13" s="6">
        <f t="shared" ref="S13" si="11">(U12-U9-U11+U10)*24</f>
        <v>0</v>
      </c>
      <c r="T13" s="6">
        <f t="shared" ref="T13" si="12">(V12-V9-V11+V10)*24</f>
        <v>0</v>
      </c>
      <c r="U13" s="6">
        <f t="shared" ref="U13" si="13">(W12-W9-W11+W10)*24</f>
        <v>0</v>
      </c>
      <c r="V13" s="6">
        <f t="shared" ref="V13" si="14">(X12-X9-X11+X10)*24</f>
        <v>0</v>
      </c>
      <c r="W13" s="6">
        <f t="shared" ref="W13" si="15">(Y12-Y9-Y11+Y10)*24</f>
        <v>0</v>
      </c>
      <c r="X13" s="6"/>
      <c r="Y13" s="6"/>
      <c r="Z13" s="6">
        <f t="shared" ref="Z13" si="16">(AB12-AB9-AB11+AB10)*24</f>
        <v>0</v>
      </c>
      <c r="AA13" s="6">
        <f t="shared" ref="AA13" si="17">(AC12-AC9-AC11+AC10)*24</f>
        <v>0</v>
      </c>
      <c r="AB13" s="6">
        <f t="shared" ref="AB13" si="18">(AD12-AD9-AD11+AD10)*24</f>
        <v>0</v>
      </c>
      <c r="AC13" s="6">
        <f t="shared" ref="AC13" si="19">(AE12-AE9-AE11+AE10)*24</f>
        <v>0</v>
      </c>
      <c r="AD13" s="6">
        <f t="shared" ref="AD13" si="20">(AF12-AF9-AF11+AF10)*24</f>
        <v>0</v>
      </c>
      <c r="AE13" s="6"/>
      <c r="AF13" s="6"/>
      <c r="AG13" s="6">
        <f t="shared" ref="AG13" si="21">(AI12-AI9-AI11+AI10)*24</f>
        <v>0</v>
      </c>
      <c r="AH13" s="6">
        <f t="shared" ref="AH13" si="22">(AJ12-AJ9-AJ11+AJ10)*24</f>
        <v>0</v>
      </c>
      <c r="AI13" s="6"/>
      <c r="AJ13" s="6"/>
    </row>
    <row r="14" spans="1:36" x14ac:dyDescent="0.25">
      <c r="A14" s="2"/>
      <c r="B14" s="1" t="s">
        <v>19</v>
      </c>
      <c r="C14" s="1"/>
      <c r="D14" s="6"/>
      <c r="E14" s="6">
        <f t="shared" ref="E14:F14" si="23">(G12-G9)*24</f>
        <v>0</v>
      </c>
      <c r="F14" s="6">
        <f t="shared" si="23"/>
        <v>0</v>
      </c>
      <c r="G14" s="6">
        <f t="shared" ref="G14" si="24">(I12-I9)*24</f>
        <v>0</v>
      </c>
      <c r="H14" s="6">
        <f t="shared" ref="H14" si="25">(J12-J9)*24</f>
        <v>0</v>
      </c>
      <c r="I14" s="6">
        <f t="shared" ref="I14" si="26">(K12-K9)*24</f>
        <v>0</v>
      </c>
      <c r="J14" s="6"/>
      <c r="K14" s="6"/>
      <c r="L14" s="6">
        <f t="shared" ref="L14" si="27">(N12-N9)*24</f>
        <v>0</v>
      </c>
      <c r="M14" s="6">
        <f t="shared" ref="M14" si="28">(O12-O9)*24</f>
        <v>0</v>
      </c>
      <c r="N14" s="6">
        <f t="shared" ref="N14" si="29">(P12-P9)*24</f>
        <v>0</v>
      </c>
      <c r="O14" s="6">
        <f t="shared" ref="O14" si="30">(Q12-Q9)*24</f>
        <v>0</v>
      </c>
      <c r="P14" s="6">
        <f t="shared" ref="P14" si="31">(R12-R9)*24</f>
        <v>0</v>
      </c>
      <c r="Q14" s="6"/>
      <c r="R14" s="6"/>
      <c r="S14" s="6">
        <f t="shared" ref="S14" si="32">(U12-U9)*24</f>
        <v>0</v>
      </c>
      <c r="T14" s="6">
        <f t="shared" ref="T14" si="33">(V12-V9)*24</f>
        <v>0</v>
      </c>
      <c r="U14" s="6">
        <f t="shared" ref="U14" si="34">(W12-W9)*24</f>
        <v>0</v>
      </c>
      <c r="V14" s="6">
        <f t="shared" ref="V14" si="35">(X12-X9)*24</f>
        <v>0</v>
      </c>
      <c r="W14" s="6">
        <f t="shared" ref="W14" si="36">(Y12-Y9)*24</f>
        <v>0</v>
      </c>
      <c r="X14" s="6"/>
      <c r="Y14" s="6"/>
      <c r="Z14" s="6">
        <f t="shared" ref="Z14" si="37">(AB12-AB9)*24</f>
        <v>0</v>
      </c>
      <c r="AA14" s="6">
        <f t="shared" ref="AA14" si="38">(AC12-AC9)*24</f>
        <v>0</v>
      </c>
      <c r="AB14" s="6">
        <f t="shared" ref="AB14" si="39">(AD12-AD9)*24</f>
        <v>0</v>
      </c>
      <c r="AC14" s="6">
        <f t="shared" ref="AC14" si="40">(AE12-AE9)*24</f>
        <v>0</v>
      </c>
      <c r="AD14" s="6">
        <f t="shared" ref="AD14" si="41">(AF12-AF9)*24</f>
        <v>0</v>
      </c>
      <c r="AE14" s="6"/>
      <c r="AF14" s="6"/>
      <c r="AG14" s="6">
        <f t="shared" ref="AG14" si="42">(AI12-AI9)*24</f>
        <v>0</v>
      </c>
      <c r="AH14" s="6">
        <f t="shared" ref="AH14" si="43">(AJ12-AJ9)*24</f>
        <v>0</v>
      </c>
      <c r="AI14" s="2"/>
      <c r="AJ14" s="2"/>
    </row>
    <row r="15" spans="1:36" x14ac:dyDescent="0.25">
      <c r="A15" s="13" t="s">
        <v>18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25">
      <c r="A16" s="13"/>
      <c r="B16" s="2" t="s">
        <v>9</v>
      </c>
      <c r="C16" s="10">
        <f t="shared" ref="C16:C22" si="44">SUM(D16:AH16)</f>
        <v>167.19999999999993</v>
      </c>
      <c r="D16" s="6"/>
      <c r="E16" s="6">
        <v>7.6</v>
      </c>
      <c r="F16" s="6">
        <v>7.6</v>
      </c>
      <c r="G16" s="6">
        <v>7.6</v>
      </c>
      <c r="H16" s="6">
        <v>7.6</v>
      </c>
      <c r="I16" s="6">
        <v>7.6</v>
      </c>
      <c r="J16" s="6"/>
      <c r="K16" s="6"/>
      <c r="L16" s="6">
        <v>7.6</v>
      </c>
      <c r="M16" s="6">
        <v>7.6</v>
      </c>
      <c r="N16" s="6">
        <v>7.6</v>
      </c>
      <c r="O16" s="6">
        <v>7.6</v>
      </c>
      <c r="P16" s="6">
        <v>7.6</v>
      </c>
      <c r="Q16" s="6"/>
      <c r="R16" s="6"/>
      <c r="S16" s="6">
        <v>7.6</v>
      </c>
      <c r="T16" s="6">
        <v>7.6</v>
      </c>
      <c r="U16" s="6">
        <v>7.6</v>
      </c>
      <c r="V16" s="6">
        <v>7.6</v>
      </c>
      <c r="W16" s="6">
        <v>7.6</v>
      </c>
      <c r="X16" s="6"/>
      <c r="Y16" s="6"/>
      <c r="Z16" s="6">
        <v>7.6</v>
      </c>
      <c r="AA16" s="6">
        <v>7.6</v>
      </c>
      <c r="AB16" s="6">
        <v>7.6</v>
      </c>
      <c r="AC16" s="6">
        <v>7.6</v>
      </c>
      <c r="AD16" s="6">
        <v>7.6</v>
      </c>
      <c r="AE16" s="6"/>
      <c r="AF16" s="6"/>
      <c r="AG16" s="6">
        <v>7.6</v>
      </c>
      <c r="AH16" s="6">
        <v>7.6</v>
      </c>
      <c r="AI16" s="6"/>
      <c r="AJ16" s="2"/>
    </row>
    <row r="17" spans="1:36" x14ac:dyDescent="0.25">
      <c r="A17" s="13"/>
      <c r="B17" s="2" t="s">
        <v>10</v>
      </c>
      <c r="C17" s="10">
        <f t="shared" si="44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4"/>
    </row>
    <row r="18" spans="1:36" x14ac:dyDescent="0.25">
      <c r="A18" s="13"/>
      <c r="B18" s="2" t="s">
        <v>11</v>
      </c>
      <c r="C18" s="10">
        <f t="shared" si="44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2"/>
    </row>
    <row r="19" spans="1:36" x14ac:dyDescent="0.25">
      <c r="A19" s="13"/>
      <c r="B19" s="2" t="s">
        <v>12</v>
      </c>
      <c r="C19" s="10">
        <f t="shared" si="44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2"/>
    </row>
    <row r="20" spans="1:36" x14ac:dyDescent="0.25">
      <c r="A20" s="13"/>
      <c r="B20" s="2" t="s">
        <v>13</v>
      </c>
      <c r="C20" s="10">
        <f t="shared" si="44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2"/>
    </row>
    <row r="21" spans="1:36" x14ac:dyDescent="0.25">
      <c r="A21" s="13"/>
      <c r="B21" s="2" t="s">
        <v>14</v>
      </c>
      <c r="C21" s="10">
        <f t="shared" si="44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2"/>
    </row>
    <row r="22" spans="1:36" x14ac:dyDescent="0.25">
      <c r="A22" s="2"/>
      <c r="B22" s="2" t="s">
        <v>15</v>
      </c>
      <c r="C22" s="10">
        <f t="shared" si="44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2"/>
    </row>
    <row r="23" spans="1:36" x14ac:dyDescent="0.25">
      <c r="A23" s="2"/>
      <c r="B23" s="2" t="s">
        <v>20</v>
      </c>
      <c r="C23" s="10">
        <f>SUM(D23:AH23)</f>
        <v>0</v>
      </c>
      <c r="D23" s="6"/>
      <c r="E23" s="6">
        <f t="shared" ref="E23:AH23" si="45">(E16+E17+E18+E19)-7.6</f>
        <v>0</v>
      </c>
      <c r="F23" s="6">
        <f t="shared" ref="F23" si="46">(F16+F17+F18+F19)-7.6</f>
        <v>0</v>
      </c>
      <c r="G23" s="6">
        <f t="shared" si="45"/>
        <v>0</v>
      </c>
      <c r="H23" s="6">
        <f t="shared" si="45"/>
        <v>0</v>
      </c>
      <c r="I23" s="6">
        <f t="shared" si="45"/>
        <v>0</v>
      </c>
      <c r="J23" s="6"/>
      <c r="K23" s="6"/>
      <c r="L23" s="6">
        <f t="shared" si="45"/>
        <v>0</v>
      </c>
      <c r="M23" s="6">
        <f t="shared" si="45"/>
        <v>0</v>
      </c>
      <c r="N23" s="6">
        <f t="shared" si="45"/>
        <v>0</v>
      </c>
      <c r="O23" s="6">
        <f t="shared" si="45"/>
        <v>0</v>
      </c>
      <c r="P23" s="6">
        <f t="shared" si="45"/>
        <v>0</v>
      </c>
      <c r="Q23" s="6"/>
      <c r="R23" s="6"/>
      <c r="S23" s="6">
        <f t="shared" si="45"/>
        <v>0</v>
      </c>
      <c r="T23" s="6">
        <f t="shared" si="45"/>
        <v>0</v>
      </c>
      <c r="U23" s="6">
        <f t="shared" si="45"/>
        <v>0</v>
      </c>
      <c r="V23" s="6">
        <f t="shared" si="45"/>
        <v>0</v>
      </c>
      <c r="W23" s="6">
        <f t="shared" si="45"/>
        <v>0</v>
      </c>
      <c r="X23" s="6"/>
      <c r="Y23" s="6"/>
      <c r="Z23" s="6">
        <f t="shared" si="45"/>
        <v>0</v>
      </c>
      <c r="AA23" s="6">
        <f t="shared" si="45"/>
        <v>0</v>
      </c>
      <c r="AB23" s="6">
        <f t="shared" si="45"/>
        <v>0</v>
      </c>
      <c r="AC23" s="6">
        <f t="shared" si="45"/>
        <v>0</v>
      </c>
      <c r="AD23" s="6">
        <f t="shared" si="45"/>
        <v>0</v>
      </c>
      <c r="AE23" s="6"/>
      <c r="AF23" s="6"/>
      <c r="AG23" s="6">
        <f t="shared" si="45"/>
        <v>0</v>
      </c>
      <c r="AH23" s="6">
        <f t="shared" si="45"/>
        <v>0</v>
      </c>
      <c r="AI23" s="6"/>
      <c r="AJ23" s="2"/>
    </row>
    <row r="24" spans="1:36" x14ac:dyDescent="0.25">
      <c r="A24" s="2"/>
      <c r="B24" s="2"/>
      <c r="C24" s="10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2"/>
    </row>
    <row r="25" spans="1:36" x14ac:dyDescent="0.25">
      <c r="A25" s="2"/>
      <c r="B25" s="2" t="s">
        <v>22</v>
      </c>
      <c r="C25" s="10">
        <f>C16+C17+C18+C19</f>
        <v>167.19999999999993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2"/>
    </row>
    <row r="26" spans="1:36" x14ac:dyDescent="0.25">
      <c r="A26" s="2"/>
      <c r="B26" s="2"/>
      <c r="C26" s="2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2"/>
    </row>
    <row r="27" spans="1:36" x14ac:dyDescent="0.25">
      <c r="A27" s="2"/>
      <c r="B27" s="2" t="s">
        <v>23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5">
      <c r="A28" s="2"/>
      <c r="B28" s="2" t="s">
        <v>20</v>
      </c>
      <c r="C28" s="6">
        <f>SUM('September 17'!C28+C23)</f>
        <v>20.04333333333339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25">
      <c r="B29" s="2" t="s">
        <v>14</v>
      </c>
      <c r="C29" s="11">
        <f>SUM('März 17'!C21 + 'April 17'!C21)</f>
        <v>0</v>
      </c>
    </row>
  </sheetData>
  <mergeCells count="2">
    <mergeCell ref="A9:A13"/>
    <mergeCell ref="A15:A2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"/>
  <sheetViews>
    <sheetView zoomScale="115" zoomScaleNormal="115" workbookViewId="0">
      <pane xSplit="3" ySplit="25" topLeftCell="D26" activePane="bottomRight" state="frozen"/>
      <selection pane="topRight" activeCell="D1" sqref="D1"/>
      <selection pane="bottomLeft" activeCell="A26" sqref="A26"/>
      <selection pane="bottomRight" activeCell="J21" sqref="J21"/>
    </sheetView>
  </sheetViews>
  <sheetFormatPr baseColWidth="10" defaultColWidth="9.140625" defaultRowHeight="15" x14ac:dyDescent="0.25"/>
  <cols>
    <col min="1" max="1" width="6.28515625" style="2" customWidth="1"/>
    <col min="2" max="3" width="18.28515625" style="2" customWidth="1"/>
    <col min="4" max="34" width="7.7109375" style="2" customWidth="1"/>
    <col min="35" max="52" width="5.5703125" style="2" bestFit="1" customWidth="1"/>
    <col min="53" max="16384" width="9.140625" style="2"/>
  </cols>
  <sheetData>
    <row r="1" spans="1:52" x14ac:dyDescent="0.25">
      <c r="C1" s="2" t="s">
        <v>21</v>
      </c>
    </row>
    <row r="2" spans="1:52" x14ac:dyDescent="0.25">
      <c r="B2" s="2" t="s">
        <v>17</v>
      </c>
    </row>
    <row r="3" spans="1:52" s="5" customFormat="1" x14ac:dyDescent="0.25">
      <c r="B3" s="5" t="s">
        <v>0</v>
      </c>
      <c r="D3" s="8">
        <v>42736</v>
      </c>
      <c r="E3" s="8">
        <f>D3+1</f>
        <v>42737</v>
      </c>
      <c r="F3" s="8">
        <f t="shared" ref="F3:AH3" si="0">E3+1</f>
        <v>42738</v>
      </c>
      <c r="G3" s="8">
        <f t="shared" si="0"/>
        <v>42739</v>
      </c>
      <c r="H3" s="8">
        <f t="shared" si="0"/>
        <v>42740</v>
      </c>
      <c r="I3" s="8">
        <f t="shared" si="0"/>
        <v>42741</v>
      </c>
      <c r="J3" s="8">
        <f t="shared" si="0"/>
        <v>42742</v>
      </c>
      <c r="K3" s="8">
        <f t="shared" si="0"/>
        <v>42743</v>
      </c>
      <c r="L3" s="8">
        <f t="shared" si="0"/>
        <v>42744</v>
      </c>
      <c r="M3" s="8">
        <f t="shared" si="0"/>
        <v>42745</v>
      </c>
      <c r="N3" s="8">
        <f t="shared" si="0"/>
        <v>42746</v>
      </c>
      <c r="O3" s="8">
        <f t="shared" si="0"/>
        <v>42747</v>
      </c>
      <c r="P3" s="8">
        <f t="shared" si="0"/>
        <v>42748</v>
      </c>
      <c r="Q3" s="8">
        <f t="shared" si="0"/>
        <v>42749</v>
      </c>
      <c r="R3" s="8">
        <f t="shared" si="0"/>
        <v>42750</v>
      </c>
      <c r="S3" s="8">
        <f t="shared" si="0"/>
        <v>42751</v>
      </c>
      <c r="T3" s="8">
        <f t="shared" si="0"/>
        <v>42752</v>
      </c>
      <c r="U3" s="8">
        <f t="shared" si="0"/>
        <v>42753</v>
      </c>
      <c r="V3" s="8">
        <f t="shared" si="0"/>
        <v>42754</v>
      </c>
      <c r="W3" s="8">
        <f t="shared" si="0"/>
        <v>42755</v>
      </c>
      <c r="X3" s="8">
        <f t="shared" si="0"/>
        <v>42756</v>
      </c>
      <c r="Y3" s="8">
        <f t="shared" si="0"/>
        <v>42757</v>
      </c>
      <c r="Z3" s="8">
        <f t="shared" si="0"/>
        <v>42758</v>
      </c>
      <c r="AA3" s="8">
        <f t="shared" si="0"/>
        <v>42759</v>
      </c>
      <c r="AB3" s="8">
        <f t="shared" si="0"/>
        <v>42760</v>
      </c>
      <c r="AC3" s="8">
        <f t="shared" si="0"/>
        <v>42761</v>
      </c>
      <c r="AD3" s="8">
        <f t="shared" si="0"/>
        <v>42762</v>
      </c>
      <c r="AE3" s="8">
        <f t="shared" si="0"/>
        <v>42763</v>
      </c>
      <c r="AF3" s="8">
        <f t="shared" si="0"/>
        <v>42764</v>
      </c>
      <c r="AG3" s="8">
        <f t="shared" si="0"/>
        <v>42765</v>
      </c>
      <c r="AH3" s="8">
        <f t="shared" si="0"/>
        <v>42766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25">
      <c r="B4" s="2" t="s">
        <v>1</v>
      </c>
      <c r="D4" s="9" t="str">
        <f>TEXT(D3,"TTT")</f>
        <v>So</v>
      </c>
      <c r="E4" s="9" t="str">
        <f t="shared" ref="E4:AH4" si="1">TEXT(E3,"TTT")</f>
        <v>Mo</v>
      </c>
      <c r="F4" s="9" t="str">
        <f t="shared" si="1"/>
        <v>Di</v>
      </c>
      <c r="G4" s="9" t="str">
        <f t="shared" si="1"/>
        <v>Mi</v>
      </c>
      <c r="H4" s="9" t="str">
        <f t="shared" si="1"/>
        <v>Do</v>
      </c>
      <c r="I4" s="9" t="str">
        <f t="shared" si="1"/>
        <v>Fr</v>
      </c>
      <c r="J4" s="9" t="str">
        <f t="shared" si="1"/>
        <v>Sa</v>
      </c>
      <c r="K4" s="9" t="str">
        <f t="shared" si="1"/>
        <v>So</v>
      </c>
      <c r="L4" s="9" t="str">
        <f t="shared" si="1"/>
        <v>Mo</v>
      </c>
      <c r="M4" s="9" t="str">
        <f t="shared" si="1"/>
        <v>Di</v>
      </c>
      <c r="N4" s="9" t="str">
        <f t="shared" si="1"/>
        <v>Mi</v>
      </c>
      <c r="O4" s="9" t="str">
        <f t="shared" si="1"/>
        <v>Do</v>
      </c>
      <c r="P4" s="9" t="str">
        <f t="shared" si="1"/>
        <v>Fr</v>
      </c>
      <c r="Q4" s="9" t="str">
        <f t="shared" si="1"/>
        <v>Sa</v>
      </c>
      <c r="R4" s="9" t="str">
        <f t="shared" si="1"/>
        <v>So</v>
      </c>
      <c r="S4" s="9" t="str">
        <f t="shared" si="1"/>
        <v>Mo</v>
      </c>
      <c r="T4" s="9" t="str">
        <f t="shared" si="1"/>
        <v>Di</v>
      </c>
      <c r="U4" s="9" t="str">
        <f t="shared" si="1"/>
        <v>Mi</v>
      </c>
      <c r="V4" s="9" t="str">
        <f t="shared" si="1"/>
        <v>Do</v>
      </c>
      <c r="W4" s="9" t="str">
        <f t="shared" si="1"/>
        <v>Fr</v>
      </c>
      <c r="X4" s="9" t="str">
        <f t="shared" si="1"/>
        <v>Sa</v>
      </c>
      <c r="Y4" s="9" t="str">
        <f t="shared" si="1"/>
        <v>So</v>
      </c>
      <c r="Z4" s="9" t="str">
        <f t="shared" si="1"/>
        <v>Mo</v>
      </c>
      <c r="AA4" s="9" t="str">
        <f t="shared" si="1"/>
        <v>Di</v>
      </c>
      <c r="AB4" s="9" t="str">
        <f t="shared" si="1"/>
        <v>Mi</v>
      </c>
      <c r="AC4" s="9" t="str">
        <f t="shared" si="1"/>
        <v>Do</v>
      </c>
      <c r="AD4" s="9" t="str">
        <f t="shared" si="1"/>
        <v>Fr</v>
      </c>
      <c r="AE4" s="9" t="str">
        <f t="shared" si="1"/>
        <v>Sa</v>
      </c>
      <c r="AF4" s="9" t="str">
        <f t="shared" si="1"/>
        <v>So</v>
      </c>
      <c r="AG4" s="9" t="str">
        <f t="shared" si="1"/>
        <v>Mo</v>
      </c>
      <c r="AH4" s="9" t="str">
        <f t="shared" si="1"/>
        <v>Di</v>
      </c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6" spans="1:52" x14ac:dyDescent="0.25">
      <c r="B6" s="2" t="s">
        <v>2</v>
      </c>
      <c r="I6" s="2" t="s">
        <v>16</v>
      </c>
    </row>
    <row r="9" spans="1:52" s="1" customFormat="1" x14ac:dyDescent="0.25">
      <c r="A9" s="13" t="s">
        <v>7</v>
      </c>
      <c r="B9" s="1" t="s">
        <v>3</v>
      </c>
      <c r="E9" s="1">
        <v>0.32291666666666669</v>
      </c>
      <c r="F9" s="1">
        <v>0.33333333333333331</v>
      </c>
      <c r="G9" s="1">
        <v>0.375</v>
      </c>
      <c r="H9" s="1">
        <v>0.375</v>
      </c>
      <c r="L9" s="1">
        <v>0.32291666666666669</v>
      </c>
      <c r="M9" s="1">
        <v>0.375</v>
      </c>
      <c r="N9" s="1">
        <v>0.375</v>
      </c>
      <c r="O9" s="1">
        <v>0.375</v>
      </c>
      <c r="P9" s="1">
        <v>0.375</v>
      </c>
      <c r="S9" s="1">
        <v>0.39583333333333331</v>
      </c>
      <c r="T9" s="1">
        <v>0.3125</v>
      </c>
      <c r="U9" s="1">
        <v>0.3263888888888889</v>
      </c>
      <c r="V9" s="1">
        <v>0.34027777777777773</v>
      </c>
      <c r="W9" s="1">
        <v>0.34027777777777773</v>
      </c>
      <c r="Z9" s="1">
        <v>0.33680555555555558</v>
      </c>
      <c r="AA9" s="1">
        <v>0.31944444444444448</v>
      </c>
      <c r="AB9" s="1">
        <v>0.34375</v>
      </c>
      <c r="AC9" s="1">
        <v>0.33333333333333331</v>
      </c>
      <c r="AD9" s="1">
        <v>0.34375</v>
      </c>
      <c r="AG9" s="1">
        <v>0.34375</v>
      </c>
      <c r="AH9" s="1">
        <v>0.35416666666666669</v>
      </c>
    </row>
    <row r="10" spans="1:52" s="1" customFormat="1" x14ac:dyDescent="0.25">
      <c r="A10" s="13"/>
      <c r="B10" s="1" t="s">
        <v>4</v>
      </c>
      <c r="E10" s="1">
        <v>0.52083333333333337</v>
      </c>
      <c r="F10" s="1">
        <v>0.52083333333333337</v>
      </c>
      <c r="G10" s="1">
        <v>0.52083333333333337</v>
      </c>
      <c r="H10" s="1">
        <v>0.52083333333333337</v>
      </c>
      <c r="L10" s="1">
        <v>0.52083333333333337</v>
      </c>
      <c r="M10" s="1">
        <v>0.52083333333333337</v>
      </c>
      <c r="N10" s="1">
        <v>0.52083333333333337</v>
      </c>
      <c r="O10" s="1">
        <v>0.52083333333333337</v>
      </c>
      <c r="P10" s="1">
        <v>0.52083333333333337</v>
      </c>
      <c r="S10" s="1">
        <v>0.47916666666666669</v>
      </c>
      <c r="T10" s="1">
        <v>0.47916666666666669</v>
      </c>
      <c r="U10" s="1">
        <v>0.47916666666666669</v>
      </c>
      <c r="V10" s="1">
        <v>0.47916666666666669</v>
      </c>
      <c r="W10" s="1">
        <v>0.47916666666666669</v>
      </c>
      <c r="Z10" s="1">
        <v>0.47916666666666669</v>
      </c>
      <c r="AA10" s="1">
        <v>0.47916666666666669</v>
      </c>
      <c r="AB10" s="1">
        <v>0.47916666666666669</v>
      </c>
      <c r="AC10" s="1">
        <v>0.52083333333333337</v>
      </c>
      <c r="AD10" s="1">
        <v>0.47916666666666669</v>
      </c>
      <c r="AG10" s="1">
        <v>0.53125</v>
      </c>
      <c r="AH10" s="1">
        <v>0.47916666666666669</v>
      </c>
    </row>
    <row r="11" spans="1:52" s="1" customFormat="1" x14ac:dyDescent="0.25">
      <c r="A11" s="13"/>
      <c r="B11" s="1" t="s">
        <v>5</v>
      </c>
      <c r="E11" s="1">
        <v>0.55208333333333337</v>
      </c>
      <c r="F11" s="1">
        <v>0.55208333333333337</v>
      </c>
      <c r="G11" s="1">
        <v>0.55208333333333337</v>
      </c>
      <c r="H11" s="1">
        <v>0.55208333333333337</v>
      </c>
      <c r="L11" s="1">
        <v>0.55208333333333337</v>
      </c>
      <c r="M11" s="1">
        <v>0.55208333333333337</v>
      </c>
      <c r="N11" s="1">
        <v>0.55208333333333337</v>
      </c>
      <c r="O11" s="1">
        <v>0.54166666666666663</v>
      </c>
      <c r="P11" s="1">
        <v>0.55208333333333337</v>
      </c>
      <c r="S11" s="1">
        <v>0.5</v>
      </c>
      <c r="T11" s="1">
        <v>0.5</v>
      </c>
      <c r="U11" s="1">
        <v>0.5</v>
      </c>
      <c r="V11" s="1">
        <v>0.5</v>
      </c>
      <c r="W11" s="1">
        <v>0.5</v>
      </c>
      <c r="Z11" s="1">
        <v>0.5</v>
      </c>
      <c r="AA11" s="1">
        <v>0.5</v>
      </c>
      <c r="AB11" s="1">
        <v>0.5</v>
      </c>
      <c r="AC11" s="1">
        <v>0.54166666666666663</v>
      </c>
      <c r="AD11" s="1">
        <v>0.5</v>
      </c>
      <c r="AG11" s="1">
        <v>0.5625</v>
      </c>
      <c r="AH11" s="1">
        <v>0.5</v>
      </c>
    </row>
    <row r="12" spans="1:52" s="1" customFormat="1" x14ac:dyDescent="0.25">
      <c r="A12" s="13"/>
      <c r="B12" s="1" t="s">
        <v>6</v>
      </c>
      <c r="E12" s="1">
        <v>0.77083333333333337</v>
      </c>
      <c r="F12" s="1">
        <v>0.78125</v>
      </c>
      <c r="G12" s="1">
        <v>0.82291666666666663</v>
      </c>
      <c r="H12" s="1">
        <v>0.82291666666666663</v>
      </c>
      <c r="L12" s="1">
        <v>0.77083333333333337</v>
      </c>
      <c r="M12" s="1">
        <v>0.78125</v>
      </c>
      <c r="N12" s="1">
        <v>0.8125</v>
      </c>
      <c r="O12" s="1">
        <v>0.72916666666666663</v>
      </c>
      <c r="P12" s="1">
        <v>0.82291666666666663</v>
      </c>
      <c r="S12" s="1">
        <v>0.70833333333333337</v>
      </c>
      <c r="T12" s="1">
        <v>0.6875</v>
      </c>
      <c r="U12" s="1">
        <v>0.70833333333333337</v>
      </c>
      <c r="V12" s="1">
        <v>0.69791666666666663</v>
      </c>
      <c r="W12" s="1">
        <v>0.63541666666666663</v>
      </c>
      <c r="Z12" s="1">
        <v>0.69166666666666676</v>
      </c>
      <c r="AA12" s="1">
        <v>0.69791666666666663</v>
      </c>
      <c r="AB12" s="1">
        <v>0.69791666666666663</v>
      </c>
      <c r="AC12" s="1">
        <v>0.6875</v>
      </c>
      <c r="AD12" s="1">
        <v>0.625</v>
      </c>
      <c r="AG12" s="1">
        <v>0.75</v>
      </c>
      <c r="AH12" s="1">
        <v>0.6875</v>
      </c>
    </row>
    <row r="13" spans="1:52" x14ac:dyDescent="0.25">
      <c r="A13" s="13"/>
      <c r="B13" s="2" t="s">
        <v>8</v>
      </c>
      <c r="D13" s="6"/>
      <c r="E13" s="6">
        <f t="shared" ref="E13:AH13" si="2">(E12-E9-E11+E10)*24</f>
        <v>10</v>
      </c>
      <c r="F13" s="6">
        <f t="shared" si="2"/>
        <v>10</v>
      </c>
      <c r="G13" s="6">
        <f t="shared" si="2"/>
        <v>10</v>
      </c>
      <c r="H13" s="6">
        <f t="shared" si="2"/>
        <v>10</v>
      </c>
      <c r="I13" s="6"/>
      <c r="J13" s="6"/>
      <c r="K13" s="6"/>
      <c r="L13" s="6">
        <f t="shared" si="2"/>
        <v>10</v>
      </c>
      <c r="M13" s="6">
        <f t="shared" si="2"/>
        <v>9</v>
      </c>
      <c r="N13" s="6">
        <f t="shared" si="2"/>
        <v>9.75</v>
      </c>
      <c r="O13" s="6">
        <f t="shared" si="2"/>
        <v>8</v>
      </c>
      <c r="P13" s="6">
        <f t="shared" si="2"/>
        <v>10</v>
      </c>
      <c r="Q13" s="6"/>
      <c r="R13" s="6"/>
      <c r="S13" s="6">
        <f t="shared" si="2"/>
        <v>7.0000000000000018</v>
      </c>
      <c r="T13" s="6">
        <f t="shared" si="2"/>
        <v>8.5</v>
      </c>
      <c r="U13" s="6">
        <f t="shared" si="2"/>
        <v>8.6666666666666679</v>
      </c>
      <c r="V13" s="6">
        <f t="shared" si="2"/>
        <v>8.0833333333333339</v>
      </c>
      <c r="W13" s="6">
        <f t="shared" si="2"/>
        <v>6.5833333333333339</v>
      </c>
      <c r="X13" s="6"/>
      <c r="Y13" s="6"/>
      <c r="Z13" s="6">
        <f t="shared" si="2"/>
        <v>8.0166666666666693</v>
      </c>
      <c r="AA13" s="6">
        <f t="shared" si="2"/>
        <v>8.5833333333333321</v>
      </c>
      <c r="AB13" s="6">
        <f t="shared" si="2"/>
        <v>8</v>
      </c>
      <c r="AC13" s="6">
        <f t="shared" si="2"/>
        <v>8.0000000000000018</v>
      </c>
      <c r="AD13" s="6">
        <f t="shared" si="2"/>
        <v>6.25</v>
      </c>
      <c r="AE13" s="6"/>
      <c r="AF13" s="6"/>
      <c r="AG13" s="6">
        <f t="shared" si="2"/>
        <v>9</v>
      </c>
      <c r="AH13" s="6">
        <f t="shared" si="2"/>
        <v>7.5</v>
      </c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</row>
    <row r="14" spans="1:52" x14ac:dyDescent="0.25">
      <c r="A14" s="13"/>
      <c r="B14" s="1" t="s">
        <v>19</v>
      </c>
      <c r="C14" s="1"/>
      <c r="D14" s="6"/>
      <c r="E14" s="6">
        <f t="shared" ref="E14:AH14" si="3">(E12-E9)*24</f>
        <v>10.75</v>
      </c>
      <c r="F14" s="6">
        <f t="shared" si="3"/>
        <v>10.75</v>
      </c>
      <c r="G14" s="6">
        <f t="shared" si="3"/>
        <v>10.75</v>
      </c>
      <c r="H14" s="6">
        <f t="shared" si="3"/>
        <v>10.75</v>
      </c>
      <c r="I14" s="6"/>
      <c r="J14" s="6"/>
      <c r="K14" s="6"/>
      <c r="L14" s="6">
        <f t="shared" si="3"/>
        <v>10.75</v>
      </c>
      <c r="M14" s="6">
        <f t="shared" si="3"/>
        <v>9.75</v>
      </c>
      <c r="N14" s="6">
        <f t="shared" si="3"/>
        <v>10.5</v>
      </c>
      <c r="O14" s="6">
        <f t="shared" si="3"/>
        <v>8.5</v>
      </c>
      <c r="P14" s="6">
        <f t="shared" si="3"/>
        <v>10.75</v>
      </c>
      <c r="Q14" s="6"/>
      <c r="R14" s="6"/>
      <c r="S14" s="6">
        <f t="shared" si="3"/>
        <v>7.5000000000000018</v>
      </c>
      <c r="T14" s="6">
        <f t="shared" si="3"/>
        <v>9</v>
      </c>
      <c r="U14" s="6">
        <f t="shared" si="3"/>
        <v>9.1666666666666679</v>
      </c>
      <c r="V14" s="6">
        <f t="shared" si="3"/>
        <v>8.5833333333333339</v>
      </c>
      <c r="W14" s="6">
        <f t="shared" si="3"/>
        <v>7.0833333333333339</v>
      </c>
      <c r="X14" s="6"/>
      <c r="Y14" s="6"/>
      <c r="Z14" s="6">
        <f t="shared" si="3"/>
        <v>8.5166666666666693</v>
      </c>
      <c r="AA14" s="6">
        <f t="shared" si="3"/>
        <v>9.0833333333333321</v>
      </c>
      <c r="AB14" s="6">
        <f t="shared" si="3"/>
        <v>8.5</v>
      </c>
      <c r="AC14" s="6">
        <f t="shared" si="3"/>
        <v>8.5</v>
      </c>
      <c r="AD14" s="6">
        <f t="shared" si="3"/>
        <v>6.75</v>
      </c>
      <c r="AE14" s="6"/>
      <c r="AF14" s="6"/>
      <c r="AG14" s="6">
        <f t="shared" si="3"/>
        <v>9.75</v>
      </c>
      <c r="AH14" s="6">
        <f t="shared" si="3"/>
        <v>8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</row>
    <row r="16" spans="1:52" x14ac:dyDescent="0.25">
      <c r="A16" s="13" t="s">
        <v>18</v>
      </c>
      <c r="B16" s="2" t="s">
        <v>9</v>
      </c>
      <c r="C16" s="7">
        <f t="shared" ref="C16:C22" si="4">SUM(D16:AH16)</f>
        <v>94.179999999999993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>
        <v>7</v>
      </c>
      <c r="T16" s="6">
        <v>8.5</v>
      </c>
      <c r="U16" s="6">
        <v>8.67</v>
      </c>
      <c r="V16" s="6">
        <v>8.08</v>
      </c>
      <c r="W16" s="6">
        <v>6.58</v>
      </c>
      <c r="X16" s="6"/>
      <c r="Y16" s="6"/>
      <c r="Z16" s="6">
        <v>8.02</v>
      </c>
      <c r="AA16" s="6">
        <v>8.58</v>
      </c>
      <c r="AB16" s="6">
        <v>8</v>
      </c>
      <c r="AC16" s="6">
        <v>8</v>
      </c>
      <c r="AD16" s="6">
        <v>6.25</v>
      </c>
      <c r="AE16" s="6"/>
      <c r="AF16" s="6"/>
      <c r="AG16" s="6">
        <v>9</v>
      </c>
      <c r="AH16" s="6">
        <v>7.5</v>
      </c>
    </row>
    <row r="17" spans="1:52" x14ac:dyDescent="0.25">
      <c r="A17" s="13"/>
      <c r="B17" s="2" t="s">
        <v>10</v>
      </c>
      <c r="C17" s="7">
        <f t="shared" si="4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52" x14ac:dyDescent="0.25">
      <c r="A18" s="13"/>
      <c r="B18" s="2" t="s">
        <v>11</v>
      </c>
      <c r="C18" s="7">
        <f t="shared" si="4"/>
        <v>86.75</v>
      </c>
      <c r="D18" s="6"/>
      <c r="E18" s="6">
        <v>10</v>
      </c>
      <c r="F18" s="6">
        <v>10</v>
      </c>
      <c r="G18" s="6">
        <v>10</v>
      </c>
      <c r="H18" s="6">
        <v>10</v>
      </c>
      <c r="I18" s="6"/>
      <c r="J18" s="6"/>
      <c r="K18" s="6"/>
      <c r="L18" s="6">
        <v>10</v>
      </c>
      <c r="M18" s="6">
        <v>9</v>
      </c>
      <c r="N18" s="6">
        <v>9.75</v>
      </c>
      <c r="O18" s="6">
        <v>8</v>
      </c>
      <c r="P18" s="6">
        <v>10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52" x14ac:dyDescent="0.25">
      <c r="A19" s="13"/>
      <c r="B19" s="2" t="s">
        <v>12</v>
      </c>
      <c r="C19" s="7">
        <f t="shared" si="4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52" x14ac:dyDescent="0.25">
      <c r="A20" s="13"/>
      <c r="B20" s="2" t="s">
        <v>13</v>
      </c>
      <c r="C20" s="7">
        <f t="shared" si="4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52" x14ac:dyDescent="0.25">
      <c r="A21" s="13"/>
      <c r="B21" s="2" t="s">
        <v>14</v>
      </c>
      <c r="C21" s="7">
        <f t="shared" si="4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52" x14ac:dyDescent="0.25">
      <c r="A22" s="13"/>
      <c r="B22" s="2" t="s">
        <v>15</v>
      </c>
      <c r="C22" s="7">
        <f t="shared" si="4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52" x14ac:dyDescent="0.25">
      <c r="B23" s="2" t="s">
        <v>20</v>
      </c>
      <c r="C23" s="10">
        <f>SUM(D23:AH23)</f>
        <v>21.33333333333335</v>
      </c>
      <c r="E23" s="6">
        <f>E13-7.6</f>
        <v>2.4000000000000004</v>
      </c>
      <c r="F23" s="6">
        <f t="shared" ref="F23:AH23" si="5">F13-7.6</f>
        <v>2.4000000000000004</v>
      </c>
      <c r="G23" s="6">
        <f t="shared" si="5"/>
        <v>2.4000000000000004</v>
      </c>
      <c r="H23" s="6">
        <f t="shared" si="5"/>
        <v>2.4000000000000004</v>
      </c>
      <c r="I23" s="6"/>
      <c r="J23" s="6"/>
      <c r="K23" s="6"/>
      <c r="L23" s="6">
        <f t="shared" si="5"/>
        <v>2.4000000000000004</v>
      </c>
      <c r="M23" s="6">
        <f t="shared" si="5"/>
        <v>1.4000000000000004</v>
      </c>
      <c r="N23" s="6">
        <f t="shared" si="5"/>
        <v>2.1500000000000004</v>
      </c>
      <c r="O23" s="6">
        <f t="shared" si="5"/>
        <v>0.40000000000000036</v>
      </c>
      <c r="P23" s="6">
        <f t="shared" si="5"/>
        <v>2.4000000000000004</v>
      </c>
      <c r="Q23" s="6"/>
      <c r="R23" s="6"/>
      <c r="S23" s="6">
        <f t="shared" si="5"/>
        <v>-0.59999999999999787</v>
      </c>
      <c r="T23" s="6">
        <f t="shared" si="5"/>
        <v>0.90000000000000036</v>
      </c>
      <c r="U23" s="6">
        <f t="shared" si="5"/>
        <v>1.0666666666666682</v>
      </c>
      <c r="V23" s="6">
        <f t="shared" si="5"/>
        <v>0.48333333333333428</v>
      </c>
      <c r="W23" s="6">
        <f t="shared" si="5"/>
        <v>-1.0166666666666657</v>
      </c>
      <c r="X23" s="6"/>
      <c r="Y23" s="6"/>
      <c r="Z23" s="6">
        <f t="shared" si="5"/>
        <v>0.41666666666666963</v>
      </c>
      <c r="AA23" s="6">
        <f t="shared" si="5"/>
        <v>0.9833333333333325</v>
      </c>
      <c r="AB23" s="6">
        <f t="shared" si="5"/>
        <v>0.40000000000000036</v>
      </c>
      <c r="AC23" s="6">
        <f t="shared" si="5"/>
        <v>0.40000000000000213</v>
      </c>
      <c r="AD23" s="6">
        <f t="shared" si="5"/>
        <v>-1.3499999999999996</v>
      </c>
      <c r="AE23" s="6"/>
      <c r="AF23" s="6"/>
      <c r="AG23" s="6">
        <f t="shared" si="5"/>
        <v>1.4000000000000004</v>
      </c>
      <c r="AH23" s="6">
        <f t="shared" si="5"/>
        <v>-9.9999999999999645E-2</v>
      </c>
    </row>
    <row r="24" spans="1:52" x14ac:dyDescent="0.25">
      <c r="C24" s="7"/>
    </row>
    <row r="25" spans="1:52" x14ac:dyDescent="0.25">
      <c r="B25" s="2" t="s">
        <v>22</v>
      </c>
      <c r="C25" s="7">
        <f>C16+C17+C18+C19</f>
        <v>180.93</v>
      </c>
    </row>
  </sheetData>
  <mergeCells count="2">
    <mergeCell ref="A16:A22"/>
    <mergeCell ref="A9:A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"/>
  <sheetViews>
    <sheetView tabSelected="1" workbookViewId="0">
      <pane xSplit="3" ySplit="25" topLeftCell="T26" activePane="bottomRight" state="frozen"/>
      <selection pane="topRight" activeCell="D1" sqref="D1"/>
      <selection pane="bottomLeft" activeCell="A26" sqref="A26"/>
      <selection pane="bottomRight" activeCell="T47" sqref="T47"/>
    </sheetView>
  </sheetViews>
  <sheetFormatPr baseColWidth="10" defaultColWidth="9.140625" defaultRowHeight="15" x14ac:dyDescent="0.25"/>
  <cols>
    <col min="2" max="2" width="18.5703125" customWidth="1"/>
    <col min="4" max="34" width="7.7109375" customWidth="1"/>
  </cols>
  <sheetData>
    <row r="1" spans="1:36" x14ac:dyDescent="0.25">
      <c r="A1" s="2"/>
      <c r="B1" s="2"/>
      <c r="C1" s="2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25">
      <c r="A2" s="2"/>
      <c r="B2" s="2" t="s">
        <v>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25">
      <c r="A3" s="5"/>
      <c r="B3" s="5" t="s">
        <v>0</v>
      </c>
      <c r="C3" s="5"/>
      <c r="D3" s="8">
        <v>42767</v>
      </c>
      <c r="E3" s="8">
        <f>D3+1</f>
        <v>42768</v>
      </c>
      <c r="F3" s="8">
        <f t="shared" ref="F3:AH3" si="0">E3+1</f>
        <v>42769</v>
      </c>
      <c r="G3" s="8">
        <f t="shared" si="0"/>
        <v>42770</v>
      </c>
      <c r="H3" s="8">
        <f t="shared" si="0"/>
        <v>42771</v>
      </c>
      <c r="I3" s="8">
        <f t="shared" si="0"/>
        <v>42772</v>
      </c>
      <c r="J3" s="8">
        <f t="shared" si="0"/>
        <v>42773</v>
      </c>
      <c r="K3" s="8">
        <f t="shared" si="0"/>
        <v>42774</v>
      </c>
      <c r="L3" s="8">
        <f t="shared" si="0"/>
        <v>42775</v>
      </c>
      <c r="M3" s="8">
        <f t="shared" si="0"/>
        <v>42776</v>
      </c>
      <c r="N3" s="8">
        <f t="shared" si="0"/>
        <v>42777</v>
      </c>
      <c r="O3" s="8">
        <f t="shared" si="0"/>
        <v>42778</v>
      </c>
      <c r="P3" s="8">
        <f t="shared" si="0"/>
        <v>42779</v>
      </c>
      <c r="Q3" s="8">
        <f t="shared" si="0"/>
        <v>42780</v>
      </c>
      <c r="R3" s="8">
        <f t="shared" si="0"/>
        <v>42781</v>
      </c>
      <c r="S3" s="8">
        <f t="shared" si="0"/>
        <v>42782</v>
      </c>
      <c r="T3" s="8">
        <f t="shared" si="0"/>
        <v>42783</v>
      </c>
      <c r="U3" s="8">
        <f t="shared" si="0"/>
        <v>42784</v>
      </c>
      <c r="V3" s="8">
        <f t="shared" si="0"/>
        <v>42785</v>
      </c>
      <c r="W3" s="8">
        <f t="shared" si="0"/>
        <v>42786</v>
      </c>
      <c r="X3" s="8">
        <f t="shared" si="0"/>
        <v>42787</v>
      </c>
      <c r="Y3" s="8">
        <f t="shared" si="0"/>
        <v>42788</v>
      </c>
      <c r="Z3" s="8">
        <f t="shared" si="0"/>
        <v>42789</v>
      </c>
      <c r="AA3" s="8">
        <f t="shared" si="0"/>
        <v>42790</v>
      </c>
      <c r="AB3" s="8">
        <f t="shared" si="0"/>
        <v>42791</v>
      </c>
      <c r="AC3" s="8">
        <f t="shared" si="0"/>
        <v>42792</v>
      </c>
      <c r="AD3" s="8">
        <f t="shared" si="0"/>
        <v>42793</v>
      </c>
      <c r="AE3" s="8">
        <f t="shared" si="0"/>
        <v>42794</v>
      </c>
      <c r="AF3" s="8"/>
      <c r="AG3" s="8"/>
      <c r="AH3" s="8"/>
      <c r="AI3" s="2"/>
      <c r="AJ3" s="2"/>
    </row>
    <row r="4" spans="1:36" x14ac:dyDescent="0.25">
      <c r="A4" s="2"/>
      <c r="B4" s="2" t="s">
        <v>1</v>
      </c>
      <c r="C4" s="2"/>
      <c r="D4" s="9" t="str">
        <f>TEXT(D3,"TTT")</f>
        <v>Mi</v>
      </c>
      <c r="E4" s="9" t="str">
        <f t="shared" ref="E4:AH4" si="1">TEXT(E3,"TTT")</f>
        <v>Do</v>
      </c>
      <c r="F4" s="9" t="str">
        <f t="shared" si="1"/>
        <v>Fr</v>
      </c>
      <c r="G4" s="9" t="str">
        <f t="shared" si="1"/>
        <v>Sa</v>
      </c>
      <c r="H4" s="9" t="str">
        <f t="shared" si="1"/>
        <v>So</v>
      </c>
      <c r="I4" s="9" t="str">
        <f t="shared" si="1"/>
        <v>Mo</v>
      </c>
      <c r="J4" s="9" t="str">
        <f t="shared" si="1"/>
        <v>Di</v>
      </c>
      <c r="K4" s="9" t="str">
        <f t="shared" si="1"/>
        <v>Mi</v>
      </c>
      <c r="L4" s="9" t="str">
        <f t="shared" si="1"/>
        <v>Do</v>
      </c>
      <c r="M4" s="9" t="str">
        <f t="shared" si="1"/>
        <v>Fr</v>
      </c>
      <c r="N4" s="9" t="str">
        <f t="shared" si="1"/>
        <v>Sa</v>
      </c>
      <c r="O4" s="9" t="str">
        <f t="shared" si="1"/>
        <v>So</v>
      </c>
      <c r="P4" s="9" t="str">
        <f t="shared" si="1"/>
        <v>Mo</v>
      </c>
      <c r="Q4" s="9" t="str">
        <f t="shared" si="1"/>
        <v>Di</v>
      </c>
      <c r="R4" s="9" t="str">
        <f t="shared" si="1"/>
        <v>Mi</v>
      </c>
      <c r="S4" s="9" t="str">
        <f t="shared" si="1"/>
        <v>Do</v>
      </c>
      <c r="T4" s="9" t="str">
        <f t="shared" si="1"/>
        <v>Fr</v>
      </c>
      <c r="U4" s="9" t="str">
        <f t="shared" si="1"/>
        <v>Sa</v>
      </c>
      <c r="V4" s="9" t="str">
        <f t="shared" si="1"/>
        <v>So</v>
      </c>
      <c r="W4" s="9" t="str">
        <f t="shared" si="1"/>
        <v>Mo</v>
      </c>
      <c r="X4" s="9" t="str">
        <f t="shared" si="1"/>
        <v>Di</v>
      </c>
      <c r="Y4" s="9" t="str">
        <f t="shared" si="1"/>
        <v>Mi</v>
      </c>
      <c r="Z4" s="9" t="str">
        <f t="shared" si="1"/>
        <v>Do</v>
      </c>
      <c r="AA4" s="9" t="str">
        <f t="shared" si="1"/>
        <v>Fr</v>
      </c>
      <c r="AB4" s="9" t="str">
        <f t="shared" si="1"/>
        <v>Sa</v>
      </c>
      <c r="AC4" s="9" t="str">
        <f t="shared" si="1"/>
        <v>So</v>
      </c>
      <c r="AD4" s="9" t="str">
        <f t="shared" si="1"/>
        <v>Mo</v>
      </c>
      <c r="AE4" s="9" t="str">
        <f t="shared" si="1"/>
        <v>Di</v>
      </c>
      <c r="AF4" s="9"/>
      <c r="AG4" s="9"/>
      <c r="AH4" s="9"/>
      <c r="AI4" s="3"/>
      <c r="AJ4" s="3"/>
    </row>
    <row r="5" spans="1:3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5">
      <c r="A6" s="2"/>
      <c r="B6" s="2" t="s">
        <v>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25">
      <c r="A9" s="13" t="s">
        <v>7</v>
      </c>
      <c r="B9" s="1" t="s">
        <v>3</v>
      </c>
      <c r="C9" s="1"/>
      <c r="D9" s="1">
        <v>0.34375</v>
      </c>
      <c r="E9" s="1">
        <v>0.34375</v>
      </c>
      <c r="F9" s="1">
        <v>0.35416666666666669</v>
      </c>
      <c r="G9" s="1"/>
      <c r="H9" s="1"/>
      <c r="I9" s="1">
        <v>0.34722222222222227</v>
      </c>
      <c r="J9" s="1">
        <v>0.35416666666666669</v>
      </c>
      <c r="K9" s="1">
        <v>0.34375</v>
      </c>
      <c r="L9" s="1">
        <v>0.32291666666666669</v>
      </c>
      <c r="M9" s="1">
        <v>0.32291666666666669</v>
      </c>
      <c r="N9" s="1"/>
      <c r="O9" s="1"/>
      <c r="P9" s="1">
        <v>0.36458333333333331</v>
      </c>
      <c r="Q9" s="1">
        <v>0.33333333333333331</v>
      </c>
      <c r="R9" s="1">
        <v>0.33333333333333331</v>
      </c>
      <c r="S9" s="1">
        <v>0.34375</v>
      </c>
      <c r="T9" s="1">
        <v>0.375</v>
      </c>
      <c r="U9" s="1"/>
      <c r="V9" s="1"/>
      <c r="W9" s="1">
        <v>0.375</v>
      </c>
      <c r="X9" s="1">
        <v>0.375</v>
      </c>
      <c r="Y9" s="1">
        <v>0.35416666666666669</v>
      </c>
      <c r="Z9" s="1">
        <v>0.35416666666666669</v>
      </c>
      <c r="AA9" s="1">
        <v>0.375</v>
      </c>
      <c r="AB9" s="1"/>
      <c r="AC9" s="1"/>
      <c r="AD9" s="1">
        <v>0.38541666666666669</v>
      </c>
      <c r="AE9" s="1">
        <v>0.39583333333333331</v>
      </c>
      <c r="AF9" s="1"/>
      <c r="AG9" s="1"/>
      <c r="AH9" s="1"/>
      <c r="AI9" s="1"/>
      <c r="AJ9" s="1"/>
    </row>
    <row r="10" spans="1:36" x14ac:dyDescent="0.25">
      <c r="A10" s="13"/>
      <c r="B10" s="1" t="s">
        <v>4</v>
      </c>
      <c r="C10" s="1"/>
      <c r="D10" s="1">
        <v>0.47916666666666669</v>
      </c>
      <c r="E10" s="1">
        <v>0.5</v>
      </c>
      <c r="F10" s="1">
        <v>0.5</v>
      </c>
      <c r="G10" s="1"/>
      <c r="H10" s="1"/>
      <c r="I10" s="1">
        <v>0.47916666666666669</v>
      </c>
      <c r="J10" s="1">
        <v>0.47916666666666669</v>
      </c>
      <c r="K10" s="1">
        <v>0.5</v>
      </c>
      <c r="L10" s="1">
        <v>0.45833333333333331</v>
      </c>
      <c r="M10" s="1">
        <v>0.47916666666666669</v>
      </c>
      <c r="N10" s="1"/>
      <c r="O10" s="1"/>
      <c r="P10" s="1">
        <v>0.47916666666666669</v>
      </c>
      <c r="Q10" s="1">
        <v>0.47916666666666669</v>
      </c>
      <c r="R10" s="1">
        <v>0.47916666666666669</v>
      </c>
      <c r="S10" s="1">
        <v>0.47916666666666669</v>
      </c>
      <c r="T10" s="1">
        <v>0.54166666666666663</v>
      </c>
      <c r="U10" s="1"/>
      <c r="V10" s="1"/>
      <c r="W10" s="1">
        <v>0.48958333333333331</v>
      </c>
      <c r="X10" s="1">
        <v>0.48958333333333331</v>
      </c>
      <c r="Y10" s="1">
        <v>0.48958333333333331</v>
      </c>
      <c r="Z10" s="1">
        <v>0.48958333333333331</v>
      </c>
      <c r="AA10" s="1">
        <v>0.48958333333333331</v>
      </c>
      <c r="AB10" s="1"/>
      <c r="AC10" s="1"/>
      <c r="AD10" s="1">
        <v>0.48958333333333331</v>
      </c>
      <c r="AE10" s="1">
        <v>0.54166666666666663</v>
      </c>
      <c r="AF10" s="1"/>
      <c r="AG10" s="1"/>
      <c r="AH10" s="1"/>
      <c r="AI10" s="1"/>
      <c r="AJ10" s="1"/>
    </row>
    <row r="11" spans="1:36" x14ac:dyDescent="0.25">
      <c r="A11" s="13"/>
      <c r="B11" s="1" t="s">
        <v>5</v>
      </c>
      <c r="C11" s="1"/>
      <c r="D11" s="1">
        <v>0.5</v>
      </c>
      <c r="E11" s="1">
        <v>0.52083333333333337</v>
      </c>
      <c r="F11" s="1">
        <v>0.52083333333333337</v>
      </c>
      <c r="G11" s="1"/>
      <c r="H11" s="1"/>
      <c r="I11" s="1">
        <v>0.5</v>
      </c>
      <c r="J11" s="1">
        <v>0.5</v>
      </c>
      <c r="K11" s="1">
        <v>0.52083333333333337</v>
      </c>
      <c r="L11" s="1">
        <v>0.54166666666666663</v>
      </c>
      <c r="M11" s="1">
        <v>0.5</v>
      </c>
      <c r="N11" s="1"/>
      <c r="O11" s="1"/>
      <c r="P11" s="1">
        <v>0.5</v>
      </c>
      <c r="Q11" s="1">
        <v>0.5</v>
      </c>
      <c r="R11" s="1">
        <v>0.5</v>
      </c>
      <c r="S11" s="1">
        <v>0.5</v>
      </c>
      <c r="T11" s="1">
        <v>0.5625</v>
      </c>
      <c r="U11" s="1"/>
      <c r="V11" s="1"/>
      <c r="W11" s="1">
        <v>0.51041666666666663</v>
      </c>
      <c r="X11" s="1">
        <v>0.51041666666666663</v>
      </c>
      <c r="Y11" s="1">
        <v>0.51041666666666663</v>
      </c>
      <c r="Z11" s="1">
        <v>0.51041666666666663</v>
      </c>
      <c r="AA11" s="1">
        <v>0.51041666666666663</v>
      </c>
      <c r="AB11" s="1"/>
      <c r="AC11" s="1"/>
      <c r="AD11" s="1">
        <v>0.51041666666666663</v>
      </c>
      <c r="AE11" s="1">
        <v>0.625</v>
      </c>
      <c r="AF11" s="1"/>
      <c r="AG11" s="1"/>
      <c r="AH11" s="1"/>
      <c r="AI11" s="1"/>
      <c r="AJ11" s="1"/>
    </row>
    <row r="12" spans="1:36" x14ac:dyDescent="0.25">
      <c r="A12" s="13"/>
      <c r="B12" s="1" t="s">
        <v>6</v>
      </c>
      <c r="C12" s="1"/>
      <c r="D12" s="1">
        <v>0.6875</v>
      </c>
      <c r="E12" s="1">
        <v>0.69791666666666663</v>
      </c>
      <c r="F12" s="1">
        <v>0.625</v>
      </c>
      <c r="G12" s="1"/>
      <c r="H12" s="1"/>
      <c r="I12" s="1">
        <v>0.69791666666666663</v>
      </c>
      <c r="J12" s="1">
        <v>0.72916666666666663</v>
      </c>
      <c r="K12" s="1">
        <v>0.69791666666666663</v>
      </c>
      <c r="L12" s="1">
        <v>0.73958333333333337</v>
      </c>
      <c r="M12" s="1">
        <v>0.625</v>
      </c>
      <c r="N12" s="1"/>
      <c r="O12" s="1"/>
      <c r="P12" s="1">
        <v>0.71875</v>
      </c>
      <c r="Q12" s="1">
        <v>0.6875</v>
      </c>
      <c r="R12" s="1">
        <v>0.6875</v>
      </c>
      <c r="S12" s="1">
        <v>0.70833333333333337</v>
      </c>
      <c r="T12" s="1">
        <v>0.64583333333333337</v>
      </c>
      <c r="U12" s="1"/>
      <c r="V12" s="1"/>
      <c r="W12" s="1">
        <v>0.72916666666666663</v>
      </c>
      <c r="X12" s="1">
        <v>0.73958333333333337</v>
      </c>
      <c r="Y12" s="1">
        <v>0.73958333333333337</v>
      </c>
      <c r="Z12" s="1">
        <v>0.73958333333333337</v>
      </c>
      <c r="AA12" s="1">
        <v>0.64583333333333337</v>
      </c>
      <c r="AB12" s="1"/>
      <c r="AC12" s="1"/>
      <c r="AD12" s="1">
        <v>0.73958333333333337</v>
      </c>
      <c r="AE12" s="1">
        <v>0.66666666666666663</v>
      </c>
      <c r="AF12" s="1"/>
      <c r="AG12" s="1"/>
      <c r="AH12" s="1"/>
      <c r="AI12" s="1"/>
      <c r="AJ12" s="1"/>
    </row>
    <row r="13" spans="1:36" x14ac:dyDescent="0.25">
      <c r="A13" s="13"/>
      <c r="B13" s="2" t="s">
        <v>8</v>
      </c>
      <c r="C13" s="2"/>
      <c r="D13" s="6">
        <f>(D12-D9-D11+D10)*24</f>
        <v>7.75</v>
      </c>
      <c r="E13" s="6">
        <f t="shared" ref="E13:AH13" si="2">(E12-E9-E11+E10)*24</f>
        <v>7.9999999999999982</v>
      </c>
      <c r="F13" s="6">
        <f t="shared" si="2"/>
        <v>5.9999999999999982</v>
      </c>
      <c r="G13" s="6"/>
      <c r="H13" s="6"/>
      <c r="I13" s="6">
        <f t="shared" si="2"/>
        <v>7.9166666666666652</v>
      </c>
      <c r="J13" s="6">
        <f t="shared" si="2"/>
        <v>8.5</v>
      </c>
      <c r="K13" s="6">
        <f t="shared" si="2"/>
        <v>7.9999999999999982</v>
      </c>
      <c r="L13" s="6">
        <f t="shared" si="2"/>
        <v>8</v>
      </c>
      <c r="M13" s="6">
        <f t="shared" si="2"/>
        <v>6.75</v>
      </c>
      <c r="N13" s="6"/>
      <c r="O13" s="6"/>
      <c r="P13" s="6">
        <f t="shared" si="2"/>
        <v>8</v>
      </c>
      <c r="Q13" s="6">
        <f t="shared" si="2"/>
        <v>8</v>
      </c>
      <c r="R13" s="6">
        <f t="shared" si="2"/>
        <v>8</v>
      </c>
      <c r="S13" s="6">
        <f t="shared" si="2"/>
        <v>8.2500000000000018</v>
      </c>
      <c r="T13" s="6">
        <f t="shared" si="2"/>
        <v>6</v>
      </c>
      <c r="U13" s="6"/>
      <c r="V13" s="6"/>
      <c r="W13" s="6">
        <f t="shared" si="2"/>
        <v>8</v>
      </c>
      <c r="X13" s="6">
        <f t="shared" si="2"/>
        <v>8.2500000000000018</v>
      </c>
      <c r="Y13" s="6">
        <f t="shared" si="2"/>
        <v>8.75</v>
      </c>
      <c r="Z13" s="6">
        <f t="shared" si="2"/>
        <v>8.75</v>
      </c>
      <c r="AA13" s="6">
        <f t="shared" si="2"/>
        <v>6.0000000000000018</v>
      </c>
      <c r="AB13" s="6"/>
      <c r="AC13" s="6"/>
      <c r="AD13" s="6">
        <f t="shared" si="2"/>
        <v>8</v>
      </c>
      <c r="AE13" s="6">
        <f t="shared" si="2"/>
        <v>4.4999999999999982</v>
      </c>
      <c r="AF13" s="6"/>
      <c r="AG13" s="6"/>
      <c r="AH13" s="6"/>
      <c r="AI13" s="6"/>
      <c r="AJ13" s="6"/>
    </row>
    <row r="14" spans="1:36" x14ac:dyDescent="0.25">
      <c r="A14" s="2"/>
      <c r="B14" s="1" t="s">
        <v>19</v>
      </c>
      <c r="C14" s="1"/>
      <c r="D14" s="6">
        <f>(D12-D9)*24</f>
        <v>8.25</v>
      </c>
      <c r="E14" s="6">
        <f t="shared" ref="E14:AH14" si="3">(E12-E9)*24</f>
        <v>8.5</v>
      </c>
      <c r="F14" s="6">
        <f t="shared" si="3"/>
        <v>6.5</v>
      </c>
      <c r="G14" s="6"/>
      <c r="H14" s="6"/>
      <c r="I14" s="6">
        <f t="shared" si="3"/>
        <v>8.4166666666666643</v>
      </c>
      <c r="J14" s="6">
        <f t="shared" si="3"/>
        <v>8.9999999999999982</v>
      </c>
      <c r="K14" s="6">
        <f t="shared" si="3"/>
        <v>8.5</v>
      </c>
      <c r="L14" s="6">
        <f t="shared" si="3"/>
        <v>10</v>
      </c>
      <c r="M14" s="6">
        <f t="shared" si="3"/>
        <v>7.25</v>
      </c>
      <c r="N14" s="6"/>
      <c r="O14" s="6"/>
      <c r="P14" s="6">
        <f t="shared" si="3"/>
        <v>8.5</v>
      </c>
      <c r="Q14" s="6">
        <f t="shared" si="3"/>
        <v>8.5</v>
      </c>
      <c r="R14" s="6">
        <f t="shared" si="3"/>
        <v>8.5</v>
      </c>
      <c r="S14" s="6">
        <f t="shared" si="3"/>
        <v>8.75</v>
      </c>
      <c r="T14" s="6">
        <f t="shared" si="3"/>
        <v>6.5000000000000009</v>
      </c>
      <c r="U14" s="6"/>
      <c r="V14" s="6"/>
      <c r="W14" s="6">
        <f t="shared" si="3"/>
        <v>8.5</v>
      </c>
      <c r="X14" s="6">
        <f t="shared" si="3"/>
        <v>8.75</v>
      </c>
      <c r="Y14" s="6">
        <f t="shared" si="3"/>
        <v>9.25</v>
      </c>
      <c r="Z14" s="6">
        <f t="shared" si="3"/>
        <v>9.25</v>
      </c>
      <c r="AA14" s="6">
        <f t="shared" si="3"/>
        <v>6.5000000000000009</v>
      </c>
      <c r="AB14" s="6"/>
      <c r="AC14" s="6"/>
      <c r="AD14" s="6">
        <f t="shared" si="3"/>
        <v>8.5</v>
      </c>
      <c r="AE14" s="6">
        <f t="shared" si="3"/>
        <v>6.5</v>
      </c>
      <c r="AF14" s="6"/>
      <c r="AG14" s="6"/>
      <c r="AH14" s="6"/>
      <c r="AI14" s="2"/>
      <c r="AJ14" s="2"/>
    </row>
    <row r="15" spans="1:36" x14ac:dyDescent="0.25">
      <c r="A15" s="13" t="s">
        <v>18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25">
      <c r="A16" s="13"/>
      <c r="B16" s="2" t="s">
        <v>9</v>
      </c>
      <c r="C16" s="10">
        <f t="shared" ref="C16:C22" si="4">SUM(D16:AH16)</f>
        <v>140.67000000000002</v>
      </c>
      <c r="D16" s="6">
        <v>7.75</v>
      </c>
      <c r="E16" s="6">
        <v>8</v>
      </c>
      <c r="F16" s="6">
        <v>6</v>
      </c>
      <c r="G16" s="6"/>
      <c r="H16" s="6"/>
      <c r="I16" s="6">
        <v>7.92</v>
      </c>
      <c r="J16" s="6">
        <v>8.5</v>
      </c>
      <c r="K16" s="6">
        <v>8</v>
      </c>
      <c r="L16" s="6">
        <v>3.25</v>
      </c>
      <c r="M16" s="6">
        <v>6.75</v>
      </c>
      <c r="N16" s="6"/>
      <c r="O16" s="6"/>
      <c r="P16" s="6">
        <v>8</v>
      </c>
      <c r="Q16" s="6">
        <v>8</v>
      </c>
      <c r="R16" s="6">
        <v>8</v>
      </c>
      <c r="S16" s="6">
        <v>8.25</v>
      </c>
      <c r="T16" s="6"/>
      <c r="U16" s="6"/>
      <c r="V16" s="6"/>
      <c r="W16" s="6">
        <v>8</v>
      </c>
      <c r="X16" s="6">
        <v>8.25</v>
      </c>
      <c r="Y16" s="6">
        <v>8.75</v>
      </c>
      <c r="Z16" s="6">
        <v>8.75</v>
      </c>
      <c r="AA16" s="6">
        <v>6</v>
      </c>
      <c r="AB16" s="6"/>
      <c r="AC16" s="6"/>
      <c r="AD16" s="6">
        <v>8</v>
      </c>
      <c r="AE16" s="6">
        <v>4.5</v>
      </c>
      <c r="AF16" s="6"/>
      <c r="AG16" s="6"/>
      <c r="AH16" s="6"/>
      <c r="AI16" s="6"/>
      <c r="AJ16" s="2"/>
    </row>
    <row r="17" spans="1:36" x14ac:dyDescent="0.25">
      <c r="A17" s="13"/>
      <c r="B17" s="2" t="s">
        <v>10</v>
      </c>
      <c r="C17" s="10">
        <f t="shared" si="4"/>
        <v>10.75</v>
      </c>
      <c r="D17" s="6"/>
      <c r="E17" s="6"/>
      <c r="F17" s="6"/>
      <c r="G17" s="6"/>
      <c r="H17" s="6"/>
      <c r="I17" s="6"/>
      <c r="J17" s="6"/>
      <c r="K17" s="6"/>
      <c r="L17" s="6">
        <v>4.75</v>
      </c>
      <c r="M17" s="6"/>
      <c r="N17" s="6"/>
      <c r="O17" s="6"/>
      <c r="P17" s="6"/>
      <c r="Q17" s="6"/>
      <c r="R17" s="6"/>
      <c r="S17" s="6"/>
      <c r="T17" s="6">
        <v>6</v>
      </c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4"/>
    </row>
    <row r="18" spans="1:36" x14ac:dyDescent="0.25">
      <c r="A18" s="13"/>
      <c r="B18" s="2" t="s">
        <v>11</v>
      </c>
      <c r="C18" s="10">
        <f t="shared" si="4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2"/>
    </row>
    <row r="19" spans="1:36" x14ac:dyDescent="0.25">
      <c r="A19" s="13"/>
      <c r="B19" s="2" t="s">
        <v>12</v>
      </c>
      <c r="C19" s="10">
        <f t="shared" si="4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2"/>
    </row>
    <row r="20" spans="1:36" x14ac:dyDescent="0.25">
      <c r="A20" s="13"/>
      <c r="B20" s="2" t="s">
        <v>13</v>
      </c>
      <c r="C20" s="10">
        <f t="shared" si="4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2"/>
    </row>
    <row r="21" spans="1:36" x14ac:dyDescent="0.25">
      <c r="A21" s="13"/>
      <c r="B21" s="2" t="s">
        <v>14</v>
      </c>
      <c r="C21" s="10">
        <f t="shared" si="4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2"/>
    </row>
    <row r="22" spans="1:36" x14ac:dyDescent="0.25">
      <c r="A22" s="2"/>
      <c r="B22" s="2" t="s">
        <v>15</v>
      </c>
      <c r="C22" s="10">
        <f t="shared" si="4"/>
        <v>3.8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>
        <v>3.8</v>
      </c>
      <c r="AF22" s="6"/>
      <c r="AG22" s="6"/>
      <c r="AH22" s="6"/>
      <c r="AI22" s="6"/>
      <c r="AJ22" s="2"/>
    </row>
    <row r="23" spans="1:36" x14ac:dyDescent="0.25">
      <c r="A23" s="2"/>
      <c r="B23" s="2" t="s">
        <v>20</v>
      </c>
      <c r="C23" s="10">
        <f>SUM(D23:AH23)</f>
        <v>3.2200000000000077</v>
      </c>
      <c r="D23" s="6">
        <f>(D16+D17+D18+D19)-7.6</f>
        <v>0.15000000000000036</v>
      </c>
      <c r="E23" s="6">
        <f t="shared" ref="E23:AD23" si="5">(E16+E17+E18+E19)-7.6</f>
        <v>0.40000000000000036</v>
      </c>
      <c r="F23" s="6">
        <f t="shared" si="5"/>
        <v>-1.5999999999999996</v>
      </c>
      <c r="G23" s="6"/>
      <c r="H23" s="6"/>
      <c r="I23" s="6">
        <f t="shared" si="5"/>
        <v>0.32000000000000028</v>
      </c>
      <c r="J23" s="6">
        <f t="shared" si="5"/>
        <v>0.90000000000000036</v>
      </c>
      <c r="K23" s="6">
        <f t="shared" si="5"/>
        <v>0.40000000000000036</v>
      </c>
      <c r="L23" s="6">
        <f t="shared" si="5"/>
        <v>0.40000000000000036</v>
      </c>
      <c r="M23" s="6">
        <f t="shared" si="5"/>
        <v>-0.84999999999999964</v>
      </c>
      <c r="N23" s="6"/>
      <c r="O23" s="6"/>
      <c r="P23" s="6">
        <f t="shared" si="5"/>
        <v>0.40000000000000036</v>
      </c>
      <c r="Q23" s="6">
        <f t="shared" si="5"/>
        <v>0.40000000000000036</v>
      </c>
      <c r="R23" s="6">
        <f t="shared" si="5"/>
        <v>0.40000000000000036</v>
      </c>
      <c r="S23" s="6">
        <f t="shared" si="5"/>
        <v>0.65000000000000036</v>
      </c>
      <c r="T23" s="6">
        <f t="shared" si="5"/>
        <v>-1.5999999999999996</v>
      </c>
      <c r="U23" s="6"/>
      <c r="V23" s="6"/>
      <c r="W23" s="6">
        <f t="shared" si="5"/>
        <v>0.40000000000000036</v>
      </c>
      <c r="X23" s="6">
        <f t="shared" si="5"/>
        <v>0.65000000000000036</v>
      </c>
      <c r="Y23" s="6">
        <f t="shared" si="5"/>
        <v>1.1500000000000004</v>
      </c>
      <c r="Z23" s="6">
        <f t="shared" si="5"/>
        <v>1.1500000000000004</v>
      </c>
      <c r="AA23" s="6">
        <f t="shared" si="5"/>
        <v>-1.5999999999999996</v>
      </c>
      <c r="AB23" s="6"/>
      <c r="AC23" s="6"/>
      <c r="AD23" s="6">
        <f t="shared" si="5"/>
        <v>0.40000000000000036</v>
      </c>
      <c r="AE23" s="6">
        <f>(AE16+AE17+AE18+AE19+AE20+AE21+AE22)-7.6</f>
        <v>0.70000000000000107</v>
      </c>
      <c r="AF23" s="6"/>
      <c r="AG23" s="6"/>
      <c r="AH23" s="6"/>
      <c r="AI23" s="6"/>
      <c r="AJ23" s="2"/>
    </row>
    <row r="24" spans="1:36" x14ac:dyDescent="0.25">
      <c r="A24" s="2"/>
      <c r="B24" s="2"/>
      <c r="C24" s="10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2"/>
    </row>
    <row r="25" spans="1:36" x14ac:dyDescent="0.25">
      <c r="A25" s="2"/>
      <c r="B25" s="2" t="s">
        <v>22</v>
      </c>
      <c r="C25" s="10">
        <f>C16+C17+C18+C19</f>
        <v>151.42000000000002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2"/>
    </row>
    <row r="26" spans="1:36" x14ac:dyDescent="0.25">
      <c r="A26" s="2"/>
      <c r="B26" s="2"/>
      <c r="C26" s="2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2"/>
    </row>
    <row r="27" spans="1:36" x14ac:dyDescent="0.25">
      <c r="A27" s="2"/>
      <c r="B27" s="2" t="s">
        <v>23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5">
      <c r="A28" s="2"/>
      <c r="B28" s="2" t="s">
        <v>20</v>
      </c>
      <c r="C28" s="6">
        <f>SUM('Januar 17'!C23 + 'Februar 17'!C23)</f>
        <v>24.553333333333356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</sheetData>
  <mergeCells count="2">
    <mergeCell ref="A9:A13"/>
    <mergeCell ref="A15:A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topLeftCell="A3" workbookViewId="0">
      <selection activeCell="C23" sqref="C23"/>
    </sheetView>
  </sheetViews>
  <sheetFormatPr baseColWidth="10" defaultColWidth="9.140625" defaultRowHeight="15" x14ac:dyDescent="0.25"/>
  <cols>
    <col min="2" max="2" width="18.5703125" customWidth="1"/>
    <col min="4" max="34" width="7.7109375" customWidth="1"/>
  </cols>
  <sheetData>
    <row r="1" spans="1:36" x14ac:dyDescent="0.25">
      <c r="A1" s="2"/>
      <c r="B1" s="2"/>
      <c r="C1" s="2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25">
      <c r="A2" s="2"/>
      <c r="B2" s="2" t="s">
        <v>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25">
      <c r="A3" s="5"/>
      <c r="B3" s="5" t="s">
        <v>0</v>
      </c>
      <c r="C3" s="5"/>
      <c r="D3" s="8">
        <v>42795</v>
      </c>
      <c r="E3" s="8">
        <f>D3+1</f>
        <v>42796</v>
      </c>
      <c r="F3" s="8">
        <f t="shared" ref="F3:AH3" si="0">E3+1</f>
        <v>42797</v>
      </c>
      <c r="G3" s="8">
        <f t="shared" si="0"/>
        <v>42798</v>
      </c>
      <c r="H3" s="8">
        <f t="shared" si="0"/>
        <v>42799</v>
      </c>
      <c r="I3" s="8">
        <f t="shared" si="0"/>
        <v>42800</v>
      </c>
      <c r="J3" s="8">
        <f t="shared" si="0"/>
        <v>42801</v>
      </c>
      <c r="K3" s="8">
        <f t="shared" si="0"/>
        <v>42802</v>
      </c>
      <c r="L3" s="8">
        <f t="shared" si="0"/>
        <v>42803</v>
      </c>
      <c r="M3" s="8">
        <f t="shared" si="0"/>
        <v>42804</v>
      </c>
      <c r="N3" s="8">
        <f t="shared" si="0"/>
        <v>42805</v>
      </c>
      <c r="O3" s="8">
        <f t="shared" si="0"/>
        <v>42806</v>
      </c>
      <c r="P3" s="8">
        <f t="shared" si="0"/>
        <v>42807</v>
      </c>
      <c r="Q3" s="8">
        <f t="shared" si="0"/>
        <v>42808</v>
      </c>
      <c r="R3" s="8">
        <f t="shared" si="0"/>
        <v>42809</v>
      </c>
      <c r="S3" s="8">
        <f t="shared" si="0"/>
        <v>42810</v>
      </c>
      <c r="T3" s="8">
        <f t="shared" si="0"/>
        <v>42811</v>
      </c>
      <c r="U3" s="8">
        <f t="shared" si="0"/>
        <v>42812</v>
      </c>
      <c r="V3" s="8">
        <f t="shared" si="0"/>
        <v>42813</v>
      </c>
      <c r="W3" s="8">
        <f t="shared" si="0"/>
        <v>42814</v>
      </c>
      <c r="X3" s="8">
        <f t="shared" si="0"/>
        <v>42815</v>
      </c>
      <c r="Y3" s="8">
        <f t="shared" si="0"/>
        <v>42816</v>
      </c>
      <c r="Z3" s="8">
        <f t="shared" si="0"/>
        <v>42817</v>
      </c>
      <c r="AA3" s="8">
        <f t="shared" si="0"/>
        <v>42818</v>
      </c>
      <c r="AB3" s="8">
        <f t="shared" si="0"/>
        <v>42819</v>
      </c>
      <c r="AC3" s="8">
        <f t="shared" si="0"/>
        <v>42820</v>
      </c>
      <c r="AD3" s="8">
        <f t="shared" si="0"/>
        <v>42821</v>
      </c>
      <c r="AE3" s="8">
        <f t="shared" si="0"/>
        <v>42822</v>
      </c>
      <c r="AF3" s="8">
        <f t="shared" si="0"/>
        <v>42823</v>
      </c>
      <c r="AG3" s="8">
        <f t="shared" si="0"/>
        <v>42824</v>
      </c>
      <c r="AH3" s="8">
        <f t="shared" si="0"/>
        <v>42825</v>
      </c>
      <c r="AI3" s="2"/>
      <c r="AJ3" s="2"/>
    </row>
    <row r="4" spans="1:36" x14ac:dyDescent="0.25">
      <c r="A4" s="2"/>
      <c r="B4" s="2" t="s">
        <v>1</v>
      </c>
      <c r="C4" s="2"/>
      <c r="D4" s="9" t="str">
        <f>TEXT(D3,"TTT")</f>
        <v>Mi</v>
      </c>
      <c r="E4" s="9" t="str">
        <f t="shared" ref="E4:AH4" si="1">TEXT(E3,"TTT")</f>
        <v>Do</v>
      </c>
      <c r="F4" s="9" t="str">
        <f t="shared" si="1"/>
        <v>Fr</v>
      </c>
      <c r="G4" s="9" t="str">
        <f t="shared" si="1"/>
        <v>Sa</v>
      </c>
      <c r="H4" s="9" t="str">
        <f t="shared" si="1"/>
        <v>So</v>
      </c>
      <c r="I4" s="9" t="str">
        <f t="shared" si="1"/>
        <v>Mo</v>
      </c>
      <c r="J4" s="9" t="str">
        <f t="shared" si="1"/>
        <v>Di</v>
      </c>
      <c r="K4" s="9" t="str">
        <f t="shared" si="1"/>
        <v>Mi</v>
      </c>
      <c r="L4" s="9" t="str">
        <f t="shared" si="1"/>
        <v>Do</v>
      </c>
      <c r="M4" s="9" t="str">
        <f t="shared" si="1"/>
        <v>Fr</v>
      </c>
      <c r="N4" s="9" t="str">
        <f t="shared" si="1"/>
        <v>Sa</v>
      </c>
      <c r="O4" s="9" t="str">
        <f t="shared" si="1"/>
        <v>So</v>
      </c>
      <c r="P4" s="9" t="str">
        <f t="shared" si="1"/>
        <v>Mo</v>
      </c>
      <c r="Q4" s="9" t="str">
        <f t="shared" si="1"/>
        <v>Di</v>
      </c>
      <c r="R4" s="9" t="str">
        <f t="shared" si="1"/>
        <v>Mi</v>
      </c>
      <c r="S4" s="9" t="str">
        <f t="shared" si="1"/>
        <v>Do</v>
      </c>
      <c r="T4" s="9" t="str">
        <f t="shared" si="1"/>
        <v>Fr</v>
      </c>
      <c r="U4" s="9" t="str">
        <f t="shared" si="1"/>
        <v>Sa</v>
      </c>
      <c r="V4" s="9" t="str">
        <f t="shared" si="1"/>
        <v>So</v>
      </c>
      <c r="W4" s="9" t="str">
        <f t="shared" si="1"/>
        <v>Mo</v>
      </c>
      <c r="X4" s="9" t="str">
        <f t="shared" si="1"/>
        <v>Di</v>
      </c>
      <c r="Y4" s="9" t="str">
        <f t="shared" si="1"/>
        <v>Mi</v>
      </c>
      <c r="Z4" s="9" t="str">
        <f t="shared" si="1"/>
        <v>Do</v>
      </c>
      <c r="AA4" s="9" t="str">
        <f t="shared" si="1"/>
        <v>Fr</v>
      </c>
      <c r="AB4" s="9" t="str">
        <f t="shared" si="1"/>
        <v>Sa</v>
      </c>
      <c r="AC4" s="9" t="str">
        <f t="shared" si="1"/>
        <v>So</v>
      </c>
      <c r="AD4" s="9" t="str">
        <f t="shared" si="1"/>
        <v>Mo</v>
      </c>
      <c r="AE4" s="9" t="str">
        <f t="shared" si="1"/>
        <v>Di</v>
      </c>
      <c r="AF4" s="9" t="str">
        <f t="shared" si="1"/>
        <v>Mi</v>
      </c>
      <c r="AG4" s="9" t="str">
        <f t="shared" si="1"/>
        <v>Do</v>
      </c>
      <c r="AH4" s="9" t="str">
        <f t="shared" si="1"/>
        <v>Fr</v>
      </c>
      <c r="AI4" s="3"/>
      <c r="AJ4" s="3"/>
    </row>
    <row r="5" spans="1:3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5">
      <c r="A6" s="2"/>
      <c r="B6" s="2" t="s">
        <v>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25">
      <c r="A9" s="13" t="s">
        <v>7</v>
      </c>
      <c r="B9" s="1" t="s">
        <v>3</v>
      </c>
      <c r="C9" s="1"/>
      <c r="D9" s="1">
        <v>0.34375</v>
      </c>
      <c r="E9" s="1">
        <v>0.34375</v>
      </c>
      <c r="F9" s="1">
        <v>0.35416666666666669</v>
      </c>
      <c r="G9" s="1"/>
      <c r="H9" s="1"/>
      <c r="I9" s="1">
        <v>0.38541666666666669</v>
      </c>
      <c r="J9" s="1">
        <v>0.35416666666666669</v>
      </c>
      <c r="K9" s="1">
        <v>0.35416666666666669</v>
      </c>
      <c r="L9" s="1">
        <v>0.34375</v>
      </c>
      <c r="M9" s="1">
        <v>0.34375</v>
      </c>
      <c r="N9" s="1"/>
      <c r="O9" s="1"/>
      <c r="P9" s="1">
        <v>0.375</v>
      </c>
      <c r="Q9" s="1">
        <v>0.34375</v>
      </c>
      <c r="R9" s="1">
        <v>0.375</v>
      </c>
      <c r="S9" s="1">
        <v>0.35416666666666669</v>
      </c>
      <c r="T9" s="1">
        <v>0.34375</v>
      </c>
      <c r="U9" s="1"/>
      <c r="V9" s="1"/>
      <c r="W9" s="1">
        <v>0.375</v>
      </c>
      <c r="X9" s="1">
        <v>0.33333333333333331</v>
      </c>
      <c r="Y9" s="1">
        <v>0.34375</v>
      </c>
      <c r="Z9" s="1">
        <v>0.35416666666666669</v>
      </c>
      <c r="AA9" s="1">
        <v>0.35069444444444442</v>
      </c>
      <c r="AB9" s="1"/>
      <c r="AC9" s="1"/>
      <c r="AD9" s="1">
        <v>0.375</v>
      </c>
      <c r="AE9" s="1">
        <v>0.34375</v>
      </c>
      <c r="AF9" s="1">
        <v>0.35416666666666669</v>
      </c>
      <c r="AG9" s="1">
        <v>0.36458333333333331</v>
      </c>
      <c r="AH9" s="1">
        <v>0.36458333333333331</v>
      </c>
      <c r="AI9" s="1"/>
      <c r="AJ9" s="1"/>
    </row>
    <row r="10" spans="1:36" x14ac:dyDescent="0.25">
      <c r="A10" s="13"/>
      <c r="B10" s="1" t="s">
        <v>4</v>
      </c>
      <c r="C10" s="1"/>
      <c r="D10" s="1">
        <v>0.47916666666666669</v>
      </c>
      <c r="E10" s="1">
        <v>0.47916666666666669</v>
      </c>
      <c r="F10" s="1">
        <v>0.47916666666666669</v>
      </c>
      <c r="G10" s="1"/>
      <c r="H10" s="1"/>
      <c r="I10" s="1">
        <v>0.47916666666666669</v>
      </c>
      <c r="J10" s="1">
        <v>0.48958333333333331</v>
      </c>
      <c r="K10" s="1">
        <v>0.48958333333333331</v>
      </c>
      <c r="L10" s="1">
        <v>0.47916666666666669</v>
      </c>
      <c r="M10" s="1">
        <v>0.47916666666666669</v>
      </c>
      <c r="N10" s="1"/>
      <c r="O10" s="1"/>
      <c r="P10" s="1">
        <v>0.47916666666666669</v>
      </c>
      <c r="Q10" s="1">
        <v>0.5</v>
      </c>
      <c r="R10" s="1">
        <v>0.5</v>
      </c>
      <c r="S10" s="1">
        <v>0.47916666666666669</v>
      </c>
      <c r="T10" s="1">
        <v>0.47916666666666669</v>
      </c>
      <c r="U10" s="1"/>
      <c r="V10" s="1"/>
      <c r="W10" s="1">
        <v>0.47916666666666669</v>
      </c>
      <c r="X10" s="1">
        <v>0.47916666666666669</v>
      </c>
      <c r="Y10" s="1">
        <v>0.5</v>
      </c>
      <c r="Z10" s="1">
        <v>0.47916666666666669</v>
      </c>
      <c r="AA10" s="1"/>
      <c r="AB10" s="1"/>
      <c r="AC10" s="1"/>
      <c r="AD10" s="1">
        <v>0.47916666666666669</v>
      </c>
      <c r="AE10" s="1">
        <v>0.47916666666666669</v>
      </c>
      <c r="AF10" s="1">
        <v>0.5</v>
      </c>
      <c r="AG10" s="1">
        <v>0.54166666666666663</v>
      </c>
      <c r="AH10" s="1">
        <v>0.47916666666666669</v>
      </c>
      <c r="AI10" s="1"/>
      <c r="AJ10" s="1"/>
    </row>
    <row r="11" spans="1:36" x14ac:dyDescent="0.25">
      <c r="A11" s="13"/>
      <c r="B11" s="1" t="s">
        <v>5</v>
      </c>
      <c r="C11" s="1"/>
      <c r="D11" s="1">
        <v>0.51041666666666663</v>
      </c>
      <c r="E11" s="1">
        <v>0.5</v>
      </c>
      <c r="F11" s="1">
        <v>0.5</v>
      </c>
      <c r="G11" s="1"/>
      <c r="H11" s="1"/>
      <c r="I11" s="1">
        <v>0.5</v>
      </c>
      <c r="J11" s="1">
        <v>0.51041666666666663</v>
      </c>
      <c r="K11" s="1">
        <v>0.51041666666666663</v>
      </c>
      <c r="L11" s="1">
        <v>0.51041666666666663</v>
      </c>
      <c r="M11" s="1">
        <v>0.5</v>
      </c>
      <c r="N11" s="1"/>
      <c r="O11" s="1"/>
      <c r="P11" s="1">
        <v>0.5</v>
      </c>
      <c r="Q11" s="1">
        <v>0.52083333333333337</v>
      </c>
      <c r="R11" s="1">
        <v>0.52083333333333337</v>
      </c>
      <c r="S11" s="1">
        <v>0.5</v>
      </c>
      <c r="T11" s="1">
        <v>0.5</v>
      </c>
      <c r="U11" s="1"/>
      <c r="V11" s="1"/>
      <c r="W11" s="1">
        <v>0.5</v>
      </c>
      <c r="X11" s="1">
        <v>0.5</v>
      </c>
      <c r="Y11" s="1">
        <v>0.52083333333333337</v>
      </c>
      <c r="Z11" s="1">
        <v>0.5</v>
      </c>
      <c r="AA11" s="1"/>
      <c r="AB11" s="1"/>
      <c r="AC11" s="1"/>
      <c r="AD11" s="1">
        <v>0.5</v>
      </c>
      <c r="AE11" s="1">
        <v>0.5</v>
      </c>
      <c r="AF11" s="1">
        <v>0.52083333333333337</v>
      </c>
      <c r="AG11" s="1">
        <v>0.58333333333333337</v>
      </c>
      <c r="AH11" s="1">
        <v>0.52083333333333337</v>
      </c>
      <c r="AI11" s="1"/>
      <c r="AJ11" s="1"/>
    </row>
    <row r="12" spans="1:36" x14ac:dyDescent="0.25">
      <c r="A12" s="13"/>
      <c r="B12" s="1" t="s">
        <v>6</v>
      </c>
      <c r="C12" s="1"/>
      <c r="D12" s="1">
        <v>0.77083333333333337</v>
      </c>
      <c r="E12" s="1">
        <v>0.72916666666666663</v>
      </c>
      <c r="F12" s="1">
        <v>0.5625</v>
      </c>
      <c r="G12" s="1"/>
      <c r="H12" s="1"/>
      <c r="I12" s="1">
        <v>0.71875</v>
      </c>
      <c r="J12" s="1">
        <v>0.72916666666666663</v>
      </c>
      <c r="K12" s="1">
        <v>0.70833333333333337</v>
      </c>
      <c r="L12" s="1">
        <v>0.77083333333333337</v>
      </c>
      <c r="M12" s="1">
        <v>0.60416666666666663</v>
      </c>
      <c r="N12" s="1"/>
      <c r="O12" s="1"/>
      <c r="P12" s="1">
        <v>0.72916666666666663</v>
      </c>
      <c r="Q12" s="1">
        <v>0.70833333333333337</v>
      </c>
      <c r="R12" s="1">
        <v>0.75</v>
      </c>
      <c r="S12" s="1">
        <v>0.70833333333333337</v>
      </c>
      <c r="T12" s="1">
        <v>0.625</v>
      </c>
      <c r="U12" s="1"/>
      <c r="V12" s="1"/>
      <c r="W12" s="1">
        <v>0.72916666666666663</v>
      </c>
      <c r="X12" s="1">
        <v>0.6875</v>
      </c>
      <c r="Y12" s="1">
        <v>0.75</v>
      </c>
      <c r="Z12" s="1">
        <v>0.70833333333333337</v>
      </c>
      <c r="AA12" s="1">
        <v>0.57986111111111105</v>
      </c>
      <c r="AB12" s="1"/>
      <c r="AC12" s="1"/>
      <c r="AD12" s="1">
        <v>0.75</v>
      </c>
      <c r="AE12" s="1">
        <v>0.71875</v>
      </c>
      <c r="AF12" s="1">
        <v>0.79166666666666663</v>
      </c>
      <c r="AG12" s="1">
        <v>0.73958333333333337</v>
      </c>
      <c r="AH12" s="1">
        <v>0.66666666666666663</v>
      </c>
      <c r="AI12" s="1"/>
      <c r="AJ12" s="1"/>
    </row>
    <row r="13" spans="1:36" x14ac:dyDescent="0.25">
      <c r="A13" s="13"/>
      <c r="B13" s="2" t="s">
        <v>8</v>
      </c>
      <c r="C13" s="2"/>
      <c r="D13" s="6">
        <f>(D12-D9-D11+D10)*24</f>
        <v>9.5000000000000018</v>
      </c>
      <c r="E13" s="6">
        <f t="shared" ref="E13:AH13" si="2">(E12-E9-E11+E10)*24</f>
        <v>8.75</v>
      </c>
      <c r="F13" s="6">
        <f t="shared" si="2"/>
        <v>4.5</v>
      </c>
      <c r="G13" s="6"/>
      <c r="H13" s="6"/>
      <c r="I13" s="6">
        <f t="shared" si="2"/>
        <v>7.5</v>
      </c>
      <c r="J13" s="6">
        <f t="shared" si="2"/>
        <v>8.5</v>
      </c>
      <c r="K13" s="6">
        <f t="shared" si="2"/>
        <v>8</v>
      </c>
      <c r="L13" s="6">
        <f t="shared" si="2"/>
        <v>9.5000000000000018</v>
      </c>
      <c r="M13" s="6">
        <f t="shared" si="2"/>
        <v>5.75</v>
      </c>
      <c r="N13" s="6"/>
      <c r="O13" s="6"/>
      <c r="P13" s="6">
        <f t="shared" si="2"/>
        <v>8</v>
      </c>
      <c r="Q13" s="6">
        <f t="shared" si="2"/>
        <v>8.25</v>
      </c>
      <c r="R13" s="6">
        <f t="shared" si="2"/>
        <v>8.5</v>
      </c>
      <c r="S13" s="6">
        <f t="shared" si="2"/>
        <v>8</v>
      </c>
      <c r="T13" s="6">
        <f t="shared" si="2"/>
        <v>6.25</v>
      </c>
      <c r="U13" s="6"/>
      <c r="V13" s="6"/>
      <c r="W13" s="6">
        <f t="shared" si="2"/>
        <v>8</v>
      </c>
      <c r="X13" s="6">
        <f t="shared" si="2"/>
        <v>8</v>
      </c>
      <c r="Y13" s="6">
        <f t="shared" si="2"/>
        <v>9.25</v>
      </c>
      <c r="Z13" s="6">
        <f t="shared" si="2"/>
        <v>8</v>
      </c>
      <c r="AA13" s="6">
        <f t="shared" si="2"/>
        <v>5.4999999999999991</v>
      </c>
      <c r="AB13" s="6"/>
      <c r="AC13" s="6"/>
      <c r="AD13" s="6">
        <f t="shared" si="2"/>
        <v>8.5</v>
      </c>
      <c r="AE13" s="6">
        <f t="shared" si="2"/>
        <v>8.5</v>
      </c>
      <c r="AF13" s="6">
        <f t="shared" si="2"/>
        <v>9.9999999999999982</v>
      </c>
      <c r="AG13" s="6">
        <f t="shared" si="2"/>
        <v>8</v>
      </c>
      <c r="AH13" s="6">
        <f t="shared" si="2"/>
        <v>6.2499999999999991</v>
      </c>
      <c r="AI13" s="6"/>
      <c r="AJ13" s="6"/>
    </row>
    <row r="14" spans="1:36" x14ac:dyDescent="0.25">
      <c r="A14" s="2"/>
      <c r="B14" s="1" t="s">
        <v>19</v>
      </c>
      <c r="C14" s="1"/>
      <c r="D14" s="6">
        <f>(D12-D9)*24</f>
        <v>10.25</v>
      </c>
      <c r="E14" s="6">
        <f t="shared" ref="E14:AH14" si="3">(E12-E9)*24</f>
        <v>9.25</v>
      </c>
      <c r="F14" s="6">
        <f t="shared" si="3"/>
        <v>5</v>
      </c>
      <c r="G14" s="6"/>
      <c r="H14" s="6"/>
      <c r="I14" s="6">
        <f t="shared" si="3"/>
        <v>8</v>
      </c>
      <c r="J14" s="6">
        <f t="shared" si="3"/>
        <v>8.9999999999999982</v>
      </c>
      <c r="K14" s="6">
        <f t="shared" si="3"/>
        <v>8.5</v>
      </c>
      <c r="L14" s="6">
        <f t="shared" si="3"/>
        <v>10.25</v>
      </c>
      <c r="M14" s="6">
        <f t="shared" si="3"/>
        <v>6.2499999999999991</v>
      </c>
      <c r="N14" s="6"/>
      <c r="O14" s="6"/>
      <c r="P14" s="6">
        <f t="shared" si="3"/>
        <v>8.5</v>
      </c>
      <c r="Q14" s="6">
        <f t="shared" si="3"/>
        <v>8.75</v>
      </c>
      <c r="R14" s="6">
        <f t="shared" si="3"/>
        <v>9</v>
      </c>
      <c r="S14" s="6">
        <f t="shared" si="3"/>
        <v>8.5</v>
      </c>
      <c r="T14" s="6">
        <f t="shared" si="3"/>
        <v>6.75</v>
      </c>
      <c r="U14" s="6"/>
      <c r="V14" s="6"/>
      <c r="W14" s="6">
        <f t="shared" si="3"/>
        <v>8.5</v>
      </c>
      <c r="X14" s="6">
        <f t="shared" si="3"/>
        <v>8.5</v>
      </c>
      <c r="Y14" s="6">
        <f t="shared" si="3"/>
        <v>9.75</v>
      </c>
      <c r="Z14" s="6">
        <f t="shared" si="3"/>
        <v>8.5</v>
      </c>
      <c r="AA14" s="6">
        <f t="shared" si="3"/>
        <v>5.4999999999999991</v>
      </c>
      <c r="AB14" s="6"/>
      <c r="AC14" s="6"/>
      <c r="AD14" s="6">
        <f t="shared" si="3"/>
        <v>9</v>
      </c>
      <c r="AE14" s="6">
        <f t="shared" si="3"/>
        <v>9</v>
      </c>
      <c r="AF14" s="6">
        <f t="shared" si="3"/>
        <v>10.499999999999998</v>
      </c>
      <c r="AG14" s="6">
        <f t="shared" si="3"/>
        <v>9.0000000000000018</v>
      </c>
      <c r="AH14" s="6">
        <f t="shared" si="3"/>
        <v>7.25</v>
      </c>
      <c r="AI14" s="2"/>
      <c r="AJ14" s="2"/>
    </row>
    <row r="15" spans="1:36" x14ac:dyDescent="0.25">
      <c r="A15" s="13" t="s">
        <v>18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25">
      <c r="A16" s="13"/>
      <c r="B16" s="2" t="s">
        <v>9</v>
      </c>
      <c r="C16" s="10">
        <f t="shared" ref="C16:C22" si="4">SUM(D16:AH16)</f>
        <v>182</v>
      </c>
      <c r="D16" s="6">
        <v>9.5</v>
      </c>
      <c r="E16" s="6">
        <v>8.75</v>
      </c>
      <c r="F16" s="6">
        <v>4.5</v>
      </c>
      <c r="G16" s="6"/>
      <c r="H16" s="6"/>
      <c r="I16" s="6">
        <v>7.5</v>
      </c>
      <c r="J16" s="6">
        <v>8.5</v>
      </c>
      <c r="K16" s="6">
        <v>8</v>
      </c>
      <c r="L16" s="6">
        <v>9.5</v>
      </c>
      <c r="M16" s="6">
        <v>5.75</v>
      </c>
      <c r="N16" s="6"/>
      <c r="O16" s="6"/>
      <c r="P16" s="6">
        <v>8</v>
      </c>
      <c r="Q16" s="6">
        <v>8.25</v>
      </c>
      <c r="R16" s="6">
        <v>8.5</v>
      </c>
      <c r="S16" s="6">
        <v>8</v>
      </c>
      <c r="T16" s="6">
        <v>6.25</v>
      </c>
      <c r="U16" s="6"/>
      <c r="V16" s="6"/>
      <c r="W16" s="6">
        <v>8</v>
      </c>
      <c r="X16" s="6">
        <v>8</v>
      </c>
      <c r="Y16" s="6">
        <v>9.25</v>
      </c>
      <c r="Z16" s="6">
        <v>8</v>
      </c>
      <c r="AA16" s="6">
        <v>5.5</v>
      </c>
      <c r="AB16" s="6"/>
      <c r="AC16" s="6"/>
      <c r="AD16" s="6">
        <v>8.5</v>
      </c>
      <c r="AE16" s="6">
        <v>8.5</v>
      </c>
      <c r="AF16" s="6">
        <v>10</v>
      </c>
      <c r="AG16" s="6">
        <v>8</v>
      </c>
      <c r="AH16" s="6">
        <v>7.25</v>
      </c>
      <c r="AI16" s="6"/>
      <c r="AJ16" s="2"/>
    </row>
    <row r="17" spans="1:36" x14ac:dyDescent="0.25">
      <c r="A17" s="13"/>
      <c r="B17" s="2" t="s">
        <v>10</v>
      </c>
      <c r="C17" s="10">
        <f t="shared" si="4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4"/>
    </row>
    <row r="18" spans="1:36" x14ac:dyDescent="0.25">
      <c r="A18" s="13"/>
      <c r="B18" s="2" t="s">
        <v>11</v>
      </c>
      <c r="C18" s="10">
        <f t="shared" si="4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2"/>
    </row>
    <row r="19" spans="1:36" x14ac:dyDescent="0.25">
      <c r="A19" s="13"/>
      <c r="B19" s="2" t="s">
        <v>12</v>
      </c>
      <c r="C19" s="10">
        <f t="shared" si="4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2"/>
    </row>
    <row r="20" spans="1:36" x14ac:dyDescent="0.25">
      <c r="A20" s="13"/>
      <c r="B20" s="2" t="s">
        <v>13</v>
      </c>
      <c r="C20" s="10">
        <f t="shared" si="4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2"/>
    </row>
    <row r="21" spans="1:36" x14ac:dyDescent="0.25">
      <c r="A21" s="13"/>
      <c r="B21" s="2" t="s">
        <v>14</v>
      </c>
      <c r="C21" s="10">
        <f t="shared" si="4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2"/>
    </row>
    <row r="22" spans="1:36" x14ac:dyDescent="0.25">
      <c r="A22" s="2"/>
      <c r="B22" s="2" t="s">
        <v>15</v>
      </c>
      <c r="C22" s="10">
        <f t="shared" si="4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2"/>
    </row>
    <row r="23" spans="1:36" x14ac:dyDescent="0.25">
      <c r="A23" s="2"/>
      <c r="B23" s="2" t="s">
        <v>20</v>
      </c>
      <c r="C23" s="10">
        <f>SUM(D23:AH23)</f>
        <v>7.2000000000000082</v>
      </c>
      <c r="D23" s="6">
        <f>(D16+D17+D18+D19)-7.6</f>
        <v>1.9000000000000004</v>
      </c>
      <c r="E23" s="6">
        <f t="shared" ref="E23:AH23" si="5">(E16+E17+E18+E19)-7.6</f>
        <v>1.1500000000000004</v>
      </c>
      <c r="F23" s="6">
        <f t="shared" si="5"/>
        <v>-3.0999999999999996</v>
      </c>
      <c r="G23" s="6"/>
      <c r="H23" s="6"/>
      <c r="I23" s="6">
        <f t="shared" si="5"/>
        <v>-9.9999999999999645E-2</v>
      </c>
      <c r="J23" s="6">
        <f t="shared" si="5"/>
        <v>0.90000000000000036</v>
      </c>
      <c r="K23" s="6">
        <f t="shared" si="5"/>
        <v>0.40000000000000036</v>
      </c>
      <c r="L23" s="6">
        <f t="shared" si="5"/>
        <v>1.9000000000000004</v>
      </c>
      <c r="M23" s="6">
        <f t="shared" si="5"/>
        <v>-1.8499999999999996</v>
      </c>
      <c r="N23" s="6"/>
      <c r="O23" s="6"/>
      <c r="P23" s="6">
        <f t="shared" si="5"/>
        <v>0.40000000000000036</v>
      </c>
      <c r="Q23" s="6">
        <f t="shared" si="5"/>
        <v>0.65000000000000036</v>
      </c>
      <c r="R23" s="6">
        <f t="shared" si="5"/>
        <v>0.90000000000000036</v>
      </c>
      <c r="S23" s="6">
        <f t="shared" si="5"/>
        <v>0.40000000000000036</v>
      </c>
      <c r="T23" s="6">
        <f t="shared" si="5"/>
        <v>-1.3499999999999996</v>
      </c>
      <c r="U23" s="6"/>
      <c r="V23" s="6"/>
      <c r="W23" s="6">
        <f t="shared" si="5"/>
        <v>0.40000000000000036</v>
      </c>
      <c r="X23" s="6">
        <f t="shared" si="5"/>
        <v>0.40000000000000036</v>
      </c>
      <c r="Y23" s="6">
        <f t="shared" si="5"/>
        <v>1.6500000000000004</v>
      </c>
      <c r="Z23" s="6">
        <f t="shared" si="5"/>
        <v>0.40000000000000036</v>
      </c>
      <c r="AA23" s="6">
        <f t="shared" si="5"/>
        <v>-2.0999999999999996</v>
      </c>
      <c r="AB23" s="6"/>
      <c r="AC23" s="6"/>
      <c r="AD23" s="6">
        <f t="shared" si="5"/>
        <v>0.90000000000000036</v>
      </c>
      <c r="AE23" s="6">
        <f t="shared" si="5"/>
        <v>0.90000000000000036</v>
      </c>
      <c r="AF23" s="6">
        <f t="shared" si="5"/>
        <v>2.4000000000000004</v>
      </c>
      <c r="AG23" s="6">
        <f t="shared" si="5"/>
        <v>0.40000000000000036</v>
      </c>
      <c r="AH23" s="6">
        <f t="shared" si="5"/>
        <v>-0.34999999999999964</v>
      </c>
      <c r="AI23" s="6"/>
      <c r="AJ23" s="2"/>
    </row>
    <row r="24" spans="1:36" x14ac:dyDescent="0.25">
      <c r="A24" s="2"/>
      <c r="B24" s="2"/>
      <c r="C24" s="10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2"/>
    </row>
    <row r="25" spans="1:36" x14ac:dyDescent="0.25">
      <c r="A25" s="2"/>
      <c r="B25" s="2" t="s">
        <v>22</v>
      </c>
      <c r="C25" s="10">
        <f>C16+C17+C18+C19</f>
        <v>182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2"/>
    </row>
    <row r="26" spans="1:36" x14ac:dyDescent="0.25">
      <c r="A26" s="2"/>
      <c r="B26" s="2"/>
      <c r="C26" s="2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2"/>
    </row>
    <row r="27" spans="1:36" x14ac:dyDescent="0.25">
      <c r="A27" s="2"/>
      <c r="B27" s="2" t="s">
        <v>23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5">
      <c r="A28" s="2"/>
      <c r="B28" s="2" t="s">
        <v>20</v>
      </c>
      <c r="C28" s="6">
        <f>SUM('Januar 17'!C23 + 'Februar 17'!C23 + 'März 17'!C23)</f>
        <v>31.753333333333366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25">
      <c r="B29" s="2" t="s">
        <v>14</v>
      </c>
      <c r="C29" s="11">
        <f>SUM('März 17'!C21)</f>
        <v>0</v>
      </c>
    </row>
  </sheetData>
  <mergeCells count="2">
    <mergeCell ref="A9:A13"/>
    <mergeCell ref="A15:A2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workbookViewId="0">
      <selection activeCell="C23" sqref="C23"/>
    </sheetView>
  </sheetViews>
  <sheetFormatPr baseColWidth="10" defaultColWidth="9.140625" defaultRowHeight="15" x14ac:dyDescent="0.25"/>
  <cols>
    <col min="2" max="2" width="18.5703125" customWidth="1"/>
    <col min="4" max="34" width="7.7109375" customWidth="1"/>
  </cols>
  <sheetData>
    <row r="1" spans="1:36" x14ac:dyDescent="0.25">
      <c r="A1" s="2"/>
      <c r="B1" s="2"/>
      <c r="C1" s="2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25">
      <c r="A2" s="2"/>
      <c r="B2" s="2" t="s">
        <v>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25">
      <c r="A3" s="5"/>
      <c r="B3" s="5" t="s">
        <v>0</v>
      </c>
      <c r="C3" s="5"/>
      <c r="D3" s="8">
        <v>42826</v>
      </c>
      <c r="E3" s="8">
        <f>D3+1</f>
        <v>42827</v>
      </c>
      <c r="F3" s="8">
        <f t="shared" ref="F3:AG3" si="0">E3+1</f>
        <v>42828</v>
      </c>
      <c r="G3" s="8">
        <f t="shared" si="0"/>
        <v>42829</v>
      </c>
      <c r="H3" s="8">
        <f t="shared" si="0"/>
        <v>42830</v>
      </c>
      <c r="I3" s="8">
        <f t="shared" si="0"/>
        <v>42831</v>
      </c>
      <c r="J3" s="8">
        <f t="shared" si="0"/>
        <v>42832</v>
      </c>
      <c r="K3" s="8">
        <f t="shared" si="0"/>
        <v>42833</v>
      </c>
      <c r="L3" s="8">
        <f t="shared" si="0"/>
        <v>42834</v>
      </c>
      <c r="M3" s="8">
        <f t="shared" si="0"/>
        <v>42835</v>
      </c>
      <c r="N3" s="8">
        <f t="shared" si="0"/>
        <v>42836</v>
      </c>
      <c r="O3" s="8">
        <f t="shared" si="0"/>
        <v>42837</v>
      </c>
      <c r="P3" s="8">
        <f t="shared" si="0"/>
        <v>42838</v>
      </c>
      <c r="Q3" s="8">
        <f t="shared" si="0"/>
        <v>42839</v>
      </c>
      <c r="R3" s="8">
        <f t="shared" si="0"/>
        <v>42840</v>
      </c>
      <c r="S3" s="8">
        <f t="shared" si="0"/>
        <v>42841</v>
      </c>
      <c r="T3" s="8">
        <f t="shared" si="0"/>
        <v>42842</v>
      </c>
      <c r="U3" s="8">
        <f t="shared" si="0"/>
        <v>42843</v>
      </c>
      <c r="V3" s="8">
        <f t="shared" si="0"/>
        <v>42844</v>
      </c>
      <c r="W3" s="8">
        <f t="shared" si="0"/>
        <v>42845</v>
      </c>
      <c r="X3" s="8">
        <f t="shared" si="0"/>
        <v>42846</v>
      </c>
      <c r="Y3" s="8">
        <f t="shared" si="0"/>
        <v>42847</v>
      </c>
      <c r="Z3" s="8">
        <f t="shared" si="0"/>
        <v>42848</v>
      </c>
      <c r="AA3" s="8">
        <f t="shared" si="0"/>
        <v>42849</v>
      </c>
      <c r="AB3" s="8">
        <f t="shared" si="0"/>
        <v>42850</v>
      </c>
      <c r="AC3" s="8">
        <f t="shared" si="0"/>
        <v>42851</v>
      </c>
      <c r="AD3" s="8">
        <f t="shared" si="0"/>
        <v>42852</v>
      </c>
      <c r="AE3" s="8">
        <f t="shared" si="0"/>
        <v>42853</v>
      </c>
      <c r="AF3" s="8">
        <f t="shared" si="0"/>
        <v>42854</v>
      </c>
      <c r="AG3" s="8">
        <f t="shared" si="0"/>
        <v>42855</v>
      </c>
      <c r="AH3" s="8"/>
      <c r="AI3" s="2"/>
      <c r="AJ3" s="2"/>
    </row>
    <row r="4" spans="1:36" x14ac:dyDescent="0.25">
      <c r="A4" s="2"/>
      <c r="B4" s="2" t="s">
        <v>1</v>
      </c>
      <c r="C4" s="2"/>
      <c r="D4" s="9" t="str">
        <f>TEXT(D3,"TTT")</f>
        <v>Sa</v>
      </c>
      <c r="E4" s="9" t="str">
        <f t="shared" ref="E4:AG4" si="1">TEXT(E3,"TTT")</f>
        <v>So</v>
      </c>
      <c r="F4" s="9" t="str">
        <f t="shared" si="1"/>
        <v>Mo</v>
      </c>
      <c r="G4" s="9" t="str">
        <f t="shared" si="1"/>
        <v>Di</v>
      </c>
      <c r="H4" s="9" t="str">
        <f t="shared" si="1"/>
        <v>Mi</v>
      </c>
      <c r="I4" s="9" t="str">
        <f t="shared" si="1"/>
        <v>Do</v>
      </c>
      <c r="J4" s="9" t="str">
        <f t="shared" si="1"/>
        <v>Fr</v>
      </c>
      <c r="K4" s="9" t="str">
        <f t="shared" si="1"/>
        <v>Sa</v>
      </c>
      <c r="L4" s="9" t="str">
        <f t="shared" si="1"/>
        <v>So</v>
      </c>
      <c r="M4" s="9" t="str">
        <f t="shared" si="1"/>
        <v>Mo</v>
      </c>
      <c r="N4" s="9" t="str">
        <f t="shared" si="1"/>
        <v>Di</v>
      </c>
      <c r="O4" s="9" t="str">
        <f t="shared" si="1"/>
        <v>Mi</v>
      </c>
      <c r="P4" s="9" t="str">
        <f t="shared" si="1"/>
        <v>Do</v>
      </c>
      <c r="Q4" s="9" t="str">
        <f t="shared" si="1"/>
        <v>Fr</v>
      </c>
      <c r="R4" s="9" t="str">
        <f t="shared" si="1"/>
        <v>Sa</v>
      </c>
      <c r="S4" s="9" t="str">
        <f t="shared" si="1"/>
        <v>So</v>
      </c>
      <c r="T4" s="9" t="str">
        <f t="shared" si="1"/>
        <v>Mo</v>
      </c>
      <c r="U4" s="9" t="str">
        <f t="shared" si="1"/>
        <v>Di</v>
      </c>
      <c r="V4" s="9" t="str">
        <f t="shared" si="1"/>
        <v>Mi</v>
      </c>
      <c r="W4" s="9" t="str">
        <f t="shared" si="1"/>
        <v>Do</v>
      </c>
      <c r="X4" s="9" t="str">
        <f t="shared" si="1"/>
        <v>Fr</v>
      </c>
      <c r="Y4" s="9" t="str">
        <f t="shared" si="1"/>
        <v>Sa</v>
      </c>
      <c r="Z4" s="9" t="str">
        <f t="shared" si="1"/>
        <v>So</v>
      </c>
      <c r="AA4" s="9" t="str">
        <f t="shared" si="1"/>
        <v>Mo</v>
      </c>
      <c r="AB4" s="9" t="str">
        <f t="shared" si="1"/>
        <v>Di</v>
      </c>
      <c r="AC4" s="9" t="str">
        <f t="shared" si="1"/>
        <v>Mi</v>
      </c>
      <c r="AD4" s="9" t="str">
        <f t="shared" si="1"/>
        <v>Do</v>
      </c>
      <c r="AE4" s="9" t="str">
        <f t="shared" si="1"/>
        <v>Fr</v>
      </c>
      <c r="AF4" s="9" t="str">
        <f t="shared" si="1"/>
        <v>Sa</v>
      </c>
      <c r="AG4" s="9" t="str">
        <f t="shared" si="1"/>
        <v>So</v>
      </c>
      <c r="AH4" s="9"/>
      <c r="AI4" s="3"/>
      <c r="AJ4" s="3"/>
    </row>
    <row r="5" spans="1:3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5">
      <c r="A6" s="2"/>
      <c r="B6" s="2" t="s">
        <v>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25">
      <c r="A9" s="13" t="s">
        <v>7</v>
      </c>
      <c r="B9" s="1" t="s">
        <v>3</v>
      </c>
      <c r="C9" s="1"/>
      <c r="D9" s="1"/>
      <c r="E9" s="1"/>
      <c r="F9" s="1">
        <v>0.375</v>
      </c>
      <c r="G9" s="1">
        <v>0.34375</v>
      </c>
      <c r="H9" s="1">
        <v>0.35416666666666669</v>
      </c>
      <c r="I9" s="1">
        <v>0.35416666666666669</v>
      </c>
      <c r="J9" s="1">
        <v>0.35416666666666669</v>
      </c>
      <c r="K9" s="1"/>
      <c r="L9" s="1"/>
      <c r="M9" s="1"/>
      <c r="N9" s="1"/>
      <c r="O9" s="1"/>
      <c r="P9" s="1"/>
      <c r="Q9" s="1"/>
      <c r="R9" s="1"/>
      <c r="S9" s="1"/>
      <c r="T9" s="1"/>
      <c r="U9" s="1">
        <v>0.375</v>
      </c>
      <c r="V9" s="1">
        <v>0.36458333333333331</v>
      </c>
      <c r="W9" s="1">
        <v>0.36458333333333331</v>
      </c>
      <c r="X9" s="1">
        <v>0.36458333333333331</v>
      </c>
      <c r="Y9" s="1"/>
      <c r="Z9" s="1"/>
      <c r="AA9" s="1">
        <v>0.38541666666666669</v>
      </c>
      <c r="AB9" s="1">
        <v>0.36458333333333331</v>
      </c>
      <c r="AC9" s="1">
        <v>0.40625</v>
      </c>
      <c r="AD9" s="1">
        <v>0.34375</v>
      </c>
      <c r="AE9" s="1">
        <v>0.36458333333333331</v>
      </c>
      <c r="AF9" s="1"/>
      <c r="AG9" s="1"/>
      <c r="AH9" s="1"/>
      <c r="AI9" s="1"/>
      <c r="AJ9" s="1"/>
    </row>
    <row r="10" spans="1:36" x14ac:dyDescent="0.25">
      <c r="A10" s="13"/>
      <c r="B10" s="1" t="s">
        <v>4</v>
      </c>
      <c r="C10" s="1"/>
      <c r="D10" s="1"/>
      <c r="E10" s="1"/>
      <c r="F10" s="1">
        <v>0.47916666666666669</v>
      </c>
      <c r="G10" s="1">
        <v>0.52083333333333337</v>
      </c>
      <c r="H10" s="1">
        <v>0.5</v>
      </c>
      <c r="I10" s="1">
        <v>0.5</v>
      </c>
      <c r="J10" s="1">
        <v>0.5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>
        <v>0.47916666666666669</v>
      </c>
      <c r="V10" s="1">
        <v>0.5</v>
      </c>
      <c r="W10" s="1">
        <v>0.5</v>
      </c>
      <c r="X10" s="1">
        <v>0.5</v>
      </c>
      <c r="Y10" s="1"/>
      <c r="Z10" s="1"/>
      <c r="AA10" s="1">
        <v>0.5</v>
      </c>
      <c r="AB10" s="1">
        <v>0.5</v>
      </c>
      <c r="AC10" s="1">
        <v>0.51041666666666663</v>
      </c>
      <c r="AD10" s="1">
        <v>0.5</v>
      </c>
      <c r="AE10" s="1">
        <v>0.5</v>
      </c>
      <c r="AF10" s="1"/>
      <c r="AG10" s="1"/>
      <c r="AH10" s="1"/>
      <c r="AI10" s="1"/>
      <c r="AJ10" s="1"/>
    </row>
    <row r="11" spans="1:36" x14ac:dyDescent="0.25">
      <c r="A11" s="13"/>
      <c r="B11" s="1" t="s">
        <v>5</v>
      </c>
      <c r="C11" s="1"/>
      <c r="D11" s="1"/>
      <c r="E11" s="1"/>
      <c r="F11" s="1">
        <v>0.5</v>
      </c>
      <c r="G11" s="1">
        <v>0.54166666666666663</v>
      </c>
      <c r="H11" s="1">
        <v>0.52083333333333337</v>
      </c>
      <c r="I11" s="1">
        <v>0.52083333333333337</v>
      </c>
      <c r="J11" s="1">
        <v>0.52083333333333337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>
        <v>0.5</v>
      </c>
      <c r="V11" s="1">
        <v>0.53125</v>
      </c>
      <c r="W11" s="1">
        <v>0.53125</v>
      </c>
      <c r="X11" s="1">
        <v>0.53125</v>
      </c>
      <c r="Y11" s="1"/>
      <c r="Z11" s="1"/>
      <c r="AA11" s="1">
        <v>0.53125</v>
      </c>
      <c r="AB11" s="1">
        <v>0.53125</v>
      </c>
      <c r="AC11" s="1">
        <v>0.54166666666666663</v>
      </c>
      <c r="AD11" s="1">
        <v>0.53125</v>
      </c>
      <c r="AE11" s="1">
        <v>0.53125</v>
      </c>
      <c r="AF11" s="1"/>
      <c r="AG11" s="1"/>
      <c r="AH11" s="1"/>
      <c r="AI11" s="1"/>
      <c r="AJ11" s="1"/>
    </row>
    <row r="12" spans="1:36" x14ac:dyDescent="0.25">
      <c r="A12" s="13"/>
      <c r="B12" s="1" t="s">
        <v>6</v>
      </c>
      <c r="C12" s="1"/>
      <c r="D12" s="1"/>
      <c r="E12" s="1"/>
      <c r="F12" s="1">
        <v>0.76111111111111107</v>
      </c>
      <c r="G12" s="1">
        <v>0.73958333333333337</v>
      </c>
      <c r="H12" s="1">
        <v>0.66666666666666663</v>
      </c>
      <c r="I12" s="1">
        <v>0.76041666666666663</v>
      </c>
      <c r="J12" s="1">
        <v>0.625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>
        <v>0.75</v>
      </c>
      <c r="V12" s="1">
        <v>0.80208333333333337</v>
      </c>
      <c r="W12" s="1">
        <v>0.76041666666666663</v>
      </c>
      <c r="X12" s="1">
        <v>0.65625</v>
      </c>
      <c r="Y12" s="1"/>
      <c r="Z12" s="1"/>
      <c r="AA12" s="1">
        <v>0.72916666666666663</v>
      </c>
      <c r="AB12" s="1">
        <v>0.625</v>
      </c>
      <c r="AC12" s="1">
        <v>0.77083333333333337</v>
      </c>
      <c r="AD12" s="1">
        <v>0.76736111111111116</v>
      </c>
      <c r="AE12" s="1">
        <v>0.67708333333333337</v>
      </c>
      <c r="AF12" s="1"/>
      <c r="AG12" s="1"/>
      <c r="AH12" s="1"/>
      <c r="AI12" s="1"/>
      <c r="AJ12" s="1"/>
    </row>
    <row r="13" spans="1:36" x14ac:dyDescent="0.25">
      <c r="A13" s="13"/>
      <c r="B13" s="2" t="s">
        <v>8</v>
      </c>
      <c r="C13" s="2"/>
      <c r="D13" s="6"/>
      <c r="E13" s="6"/>
      <c r="F13" s="6">
        <f t="shared" ref="F13:AE13" si="2">(F12-F9-F11+F10)*24</f>
        <v>8.7666666666666657</v>
      </c>
      <c r="G13" s="6">
        <f t="shared" si="2"/>
        <v>9.0000000000000036</v>
      </c>
      <c r="H13" s="6">
        <f t="shared" si="2"/>
        <v>6.9999999999999982</v>
      </c>
      <c r="I13" s="6">
        <f t="shared" si="2"/>
        <v>9.2499999999999982</v>
      </c>
      <c r="J13" s="6">
        <f t="shared" si="2"/>
        <v>5.9999999999999982</v>
      </c>
      <c r="K13" s="6"/>
      <c r="L13" s="6"/>
      <c r="M13" s="6">
        <f t="shared" si="2"/>
        <v>0</v>
      </c>
      <c r="N13" s="6">
        <f t="shared" si="2"/>
        <v>0</v>
      </c>
      <c r="O13" s="6">
        <f t="shared" si="2"/>
        <v>0</v>
      </c>
      <c r="P13" s="6">
        <f t="shared" si="2"/>
        <v>0</v>
      </c>
      <c r="Q13" s="6">
        <f t="shared" si="2"/>
        <v>0</v>
      </c>
      <c r="R13" s="6"/>
      <c r="S13" s="6"/>
      <c r="T13" s="6">
        <f t="shared" si="2"/>
        <v>0</v>
      </c>
      <c r="U13" s="6">
        <f t="shared" si="2"/>
        <v>8.5</v>
      </c>
      <c r="V13" s="6">
        <f t="shared" si="2"/>
        <v>9.7500000000000018</v>
      </c>
      <c r="W13" s="6">
        <f t="shared" si="2"/>
        <v>8.75</v>
      </c>
      <c r="X13" s="6">
        <f t="shared" si="2"/>
        <v>6.25</v>
      </c>
      <c r="Y13" s="6"/>
      <c r="Z13" s="6"/>
      <c r="AA13" s="6">
        <f t="shared" si="2"/>
        <v>7.4999999999999982</v>
      </c>
      <c r="AB13" s="6">
        <f t="shared" si="2"/>
        <v>5.5</v>
      </c>
      <c r="AC13" s="6">
        <f t="shared" si="2"/>
        <v>8</v>
      </c>
      <c r="AD13" s="6">
        <f t="shared" si="2"/>
        <v>9.4166666666666679</v>
      </c>
      <c r="AE13" s="6">
        <f t="shared" si="2"/>
        <v>6.7500000000000018</v>
      </c>
      <c r="AF13" s="6"/>
      <c r="AG13" s="6"/>
      <c r="AH13" s="6"/>
      <c r="AI13" s="6"/>
      <c r="AJ13" s="6"/>
    </row>
    <row r="14" spans="1:36" x14ac:dyDescent="0.25">
      <c r="A14" s="2"/>
      <c r="B14" s="1" t="s">
        <v>19</v>
      </c>
      <c r="C14" s="1"/>
      <c r="D14" s="6"/>
      <c r="E14" s="6"/>
      <c r="F14" s="6">
        <f t="shared" ref="F14:AE14" si="3">(F12-F9)*24</f>
        <v>9.2666666666666657</v>
      </c>
      <c r="G14" s="6">
        <f t="shared" si="3"/>
        <v>9.5</v>
      </c>
      <c r="H14" s="6">
        <f t="shared" si="3"/>
        <v>7.4999999999999982</v>
      </c>
      <c r="I14" s="6">
        <f t="shared" si="3"/>
        <v>9.7499999999999982</v>
      </c>
      <c r="J14" s="6">
        <f t="shared" si="3"/>
        <v>6.5</v>
      </c>
      <c r="K14" s="6"/>
      <c r="L14" s="6"/>
      <c r="M14" s="6">
        <f t="shared" si="3"/>
        <v>0</v>
      </c>
      <c r="N14" s="6">
        <f t="shared" si="3"/>
        <v>0</v>
      </c>
      <c r="O14" s="6">
        <f t="shared" si="3"/>
        <v>0</v>
      </c>
      <c r="P14" s="6">
        <f t="shared" si="3"/>
        <v>0</v>
      </c>
      <c r="Q14" s="6">
        <f t="shared" si="3"/>
        <v>0</v>
      </c>
      <c r="R14" s="6"/>
      <c r="S14" s="6"/>
      <c r="T14" s="6">
        <f t="shared" si="3"/>
        <v>0</v>
      </c>
      <c r="U14" s="6">
        <f t="shared" si="3"/>
        <v>9</v>
      </c>
      <c r="V14" s="6">
        <f t="shared" si="3"/>
        <v>10.500000000000002</v>
      </c>
      <c r="W14" s="6">
        <f t="shared" si="3"/>
        <v>9.5</v>
      </c>
      <c r="X14" s="6">
        <f t="shared" si="3"/>
        <v>7</v>
      </c>
      <c r="Y14" s="6"/>
      <c r="Z14" s="6"/>
      <c r="AA14" s="6">
        <f t="shared" si="3"/>
        <v>8.2499999999999982</v>
      </c>
      <c r="AB14" s="6">
        <f t="shared" si="3"/>
        <v>6.25</v>
      </c>
      <c r="AC14" s="6">
        <f t="shared" si="3"/>
        <v>8.75</v>
      </c>
      <c r="AD14" s="6">
        <f t="shared" si="3"/>
        <v>10.166666666666668</v>
      </c>
      <c r="AE14" s="6">
        <f t="shared" si="3"/>
        <v>7.5000000000000018</v>
      </c>
      <c r="AF14" s="6"/>
      <c r="AG14" s="6"/>
      <c r="AH14" s="6"/>
      <c r="AI14" s="2"/>
      <c r="AJ14" s="2"/>
    </row>
    <row r="15" spans="1:36" x14ac:dyDescent="0.25">
      <c r="A15" s="13" t="s">
        <v>18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25">
      <c r="A16" s="13"/>
      <c r="B16" s="2" t="s">
        <v>9</v>
      </c>
      <c r="C16" s="10">
        <f t="shared" ref="C16:C22" si="4">SUM(D16:AH16)</f>
        <v>110.44</v>
      </c>
      <c r="D16" s="6"/>
      <c r="E16" s="6"/>
      <c r="F16" s="6">
        <v>8.77</v>
      </c>
      <c r="G16" s="6">
        <v>9</v>
      </c>
      <c r="H16" s="6">
        <v>7</v>
      </c>
      <c r="I16" s="6">
        <v>9.25</v>
      </c>
      <c r="J16" s="6">
        <v>6</v>
      </c>
      <c r="K16" s="6"/>
      <c r="L16" s="6"/>
      <c r="M16" s="6">
        <v>0</v>
      </c>
      <c r="N16" s="6">
        <v>0</v>
      </c>
      <c r="O16" s="6">
        <v>0</v>
      </c>
      <c r="P16" s="6">
        <v>0</v>
      </c>
      <c r="Q16" s="6"/>
      <c r="R16" s="6"/>
      <c r="S16" s="6"/>
      <c r="T16" s="6">
        <v>0</v>
      </c>
      <c r="U16" s="6">
        <v>8.5</v>
      </c>
      <c r="V16" s="6">
        <v>9.75</v>
      </c>
      <c r="W16" s="6">
        <v>8.75</v>
      </c>
      <c r="X16" s="6">
        <v>6.25</v>
      </c>
      <c r="Y16" s="6"/>
      <c r="Z16" s="6"/>
      <c r="AA16" s="6">
        <v>7.5</v>
      </c>
      <c r="AB16" s="6">
        <v>5.5</v>
      </c>
      <c r="AC16" s="6">
        <v>8</v>
      </c>
      <c r="AD16" s="6">
        <v>9.42</v>
      </c>
      <c r="AE16" s="6">
        <v>6.75</v>
      </c>
      <c r="AF16" s="6"/>
      <c r="AG16" s="6"/>
      <c r="AH16" s="6"/>
      <c r="AI16" s="6"/>
      <c r="AJ16" s="2"/>
    </row>
    <row r="17" spans="1:36" x14ac:dyDescent="0.25">
      <c r="A17" s="13"/>
      <c r="B17" s="2" t="s">
        <v>10</v>
      </c>
      <c r="C17" s="10">
        <f t="shared" si="4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4"/>
    </row>
    <row r="18" spans="1:36" x14ac:dyDescent="0.25">
      <c r="A18" s="13"/>
      <c r="B18" s="2" t="s">
        <v>11</v>
      </c>
      <c r="C18" s="10">
        <f t="shared" si="4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2"/>
    </row>
    <row r="19" spans="1:36" x14ac:dyDescent="0.25">
      <c r="A19" s="13"/>
      <c r="B19" s="2" t="s">
        <v>12</v>
      </c>
      <c r="C19" s="10">
        <f t="shared" si="4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2"/>
    </row>
    <row r="20" spans="1:36" x14ac:dyDescent="0.25">
      <c r="A20" s="13"/>
      <c r="B20" s="2" t="s">
        <v>13</v>
      </c>
      <c r="C20" s="10">
        <f t="shared" si="4"/>
        <v>30.4</v>
      </c>
      <c r="D20" s="6"/>
      <c r="E20" s="6"/>
      <c r="F20" s="6"/>
      <c r="G20" s="6"/>
      <c r="H20" s="6"/>
      <c r="I20" s="6"/>
      <c r="J20" s="6"/>
      <c r="K20" s="6"/>
      <c r="L20" s="6"/>
      <c r="M20" s="6">
        <v>7.6</v>
      </c>
      <c r="N20" s="6">
        <v>7.6</v>
      </c>
      <c r="O20" s="6">
        <v>7.6</v>
      </c>
      <c r="P20" s="6">
        <v>7.6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2"/>
    </row>
    <row r="21" spans="1:36" x14ac:dyDescent="0.25">
      <c r="A21" s="13"/>
      <c r="B21" s="2" t="s">
        <v>14</v>
      </c>
      <c r="C21" s="10">
        <f t="shared" si="4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2"/>
    </row>
    <row r="22" spans="1:36" x14ac:dyDescent="0.25">
      <c r="A22" s="2"/>
      <c r="B22" s="2" t="s">
        <v>15</v>
      </c>
      <c r="C22" s="10">
        <f t="shared" si="4"/>
        <v>15.2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>
        <v>7.6</v>
      </c>
      <c r="R22" s="6"/>
      <c r="S22" s="6"/>
      <c r="T22" s="6">
        <v>7.6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2"/>
    </row>
    <row r="23" spans="1:36" x14ac:dyDescent="0.25">
      <c r="A23" s="2"/>
      <c r="B23" s="2" t="s">
        <v>20</v>
      </c>
      <c r="C23" s="10">
        <f>SUM(D23:AH23)</f>
        <v>4.0400000000000045</v>
      </c>
      <c r="D23" s="6"/>
      <c r="E23" s="6"/>
      <c r="F23" s="6">
        <f t="shared" ref="F23:J23" si="5">(F16+F17+F18+F19)-7.6</f>
        <v>1.17</v>
      </c>
      <c r="G23" s="6">
        <f t="shared" si="5"/>
        <v>1.4000000000000004</v>
      </c>
      <c r="H23" s="6">
        <f t="shared" si="5"/>
        <v>-0.59999999999999964</v>
      </c>
      <c r="I23" s="6">
        <f t="shared" si="5"/>
        <v>1.6500000000000004</v>
      </c>
      <c r="J23" s="6">
        <f t="shared" si="5"/>
        <v>-1.5999999999999996</v>
      </c>
      <c r="K23" s="6"/>
      <c r="L23" s="6"/>
      <c r="M23" s="6">
        <f>(M16+M17+M18+M19+M20+M21+M22)-7.6</f>
        <v>0</v>
      </c>
      <c r="N23" s="6">
        <f t="shared" ref="N23:AE23" si="6">(N16+N17+N18+N19+N20+N21+N22)-7.6</f>
        <v>0</v>
      </c>
      <c r="O23" s="6">
        <f t="shared" si="6"/>
        <v>0</v>
      </c>
      <c r="P23" s="6">
        <f t="shared" si="6"/>
        <v>0</v>
      </c>
      <c r="Q23" s="6">
        <f t="shared" si="6"/>
        <v>0</v>
      </c>
      <c r="R23" s="6"/>
      <c r="S23" s="6"/>
      <c r="T23" s="6">
        <f t="shared" si="6"/>
        <v>0</v>
      </c>
      <c r="U23" s="6">
        <f t="shared" si="6"/>
        <v>0.90000000000000036</v>
      </c>
      <c r="V23" s="6">
        <f t="shared" si="6"/>
        <v>2.1500000000000004</v>
      </c>
      <c r="W23" s="6">
        <f t="shared" si="6"/>
        <v>1.1500000000000004</v>
      </c>
      <c r="X23" s="6">
        <f t="shared" si="6"/>
        <v>-1.3499999999999996</v>
      </c>
      <c r="Y23" s="6"/>
      <c r="Z23" s="6"/>
      <c r="AA23" s="6">
        <f t="shared" si="6"/>
        <v>-9.9999999999999645E-2</v>
      </c>
      <c r="AB23" s="6">
        <f t="shared" si="6"/>
        <v>-2.0999999999999996</v>
      </c>
      <c r="AC23" s="6">
        <f t="shared" si="6"/>
        <v>0.40000000000000036</v>
      </c>
      <c r="AD23" s="6">
        <f t="shared" si="6"/>
        <v>1.8200000000000003</v>
      </c>
      <c r="AE23" s="6">
        <f t="shared" si="6"/>
        <v>-0.84999999999999964</v>
      </c>
      <c r="AF23" s="6"/>
      <c r="AG23" s="6"/>
      <c r="AH23" s="6"/>
      <c r="AI23" s="6"/>
      <c r="AJ23" s="2"/>
    </row>
    <row r="24" spans="1:36" x14ac:dyDescent="0.25">
      <c r="A24" s="2"/>
      <c r="B24" s="2"/>
      <c r="C24" s="10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2"/>
    </row>
    <row r="25" spans="1:36" x14ac:dyDescent="0.25">
      <c r="A25" s="2"/>
      <c r="B25" s="2" t="s">
        <v>22</v>
      </c>
      <c r="C25" s="10">
        <f>C16+C17+C18+C19</f>
        <v>110.44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2"/>
    </row>
    <row r="26" spans="1:36" x14ac:dyDescent="0.25">
      <c r="A26" s="2"/>
      <c r="B26" s="2"/>
      <c r="C26" s="2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2"/>
    </row>
    <row r="27" spans="1:36" x14ac:dyDescent="0.25">
      <c r="A27" s="2"/>
      <c r="B27" s="2" t="s">
        <v>23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5">
      <c r="A28" s="2"/>
      <c r="B28" s="2" t="s">
        <v>20</v>
      </c>
      <c r="C28" s="6">
        <f>SUM('Januar 17'!C23 + 'Februar 17'!C23 + 'März 17'!C23+'April 17'!C23)</f>
        <v>35.793333333333372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25">
      <c r="B29" s="2" t="s">
        <v>14</v>
      </c>
      <c r="C29" s="11">
        <f>SUM('März 17'!C21 + 'April 17'!C21)</f>
        <v>0</v>
      </c>
    </row>
  </sheetData>
  <mergeCells count="2">
    <mergeCell ref="A9:A13"/>
    <mergeCell ref="A15:A2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workbookViewId="0">
      <selection activeCell="H34" sqref="H34"/>
    </sheetView>
  </sheetViews>
  <sheetFormatPr baseColWidth="10" defaultColWidth="9.140625" defaultRowHeight="15" x14ac:dyDescent="0.25"/>
  <cols>
    <col min="2" max="2" width="18.5703125" customWidth="1"/>
    <col min="4" max="34" width="7.7109375" customWidth="1"/>
  </cols>
  <sheetData>
    <row r="1" spans="1:36" x14ac:dyDescent="0.25">
      <c r="A1" s="2"/>
      <c r="B1" s="2"/>
      <c r="C1" s="2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25">
      <c r="A2" s="2"/>
      <c r="B2" s="2" t="s">
        <v>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25">
      <c r="A3" s="5"/>
      <c r="B3" s="5" t="s">
        <v>0</v>
      </c>
      <c r="C3" s="5"/>
      <c r="D3" s="8">
        <v>42856</v>
      </c>
      <c r="E3" s="8">
        <f>D3+1</f>
        <v>42857</v>
      </c>
      <c r="F3" s="8">
        <f t="shared" ref="F3:AH3" si="0">E3+1</f>
        <v>42858</v>
      </c>
      <c r="G3" s="8">
        <f t="shared" si="0"/>
        <v>42859</v>
      </c>
      <c r="H3" s="8">
        <f t="shared" si="0"/>
        <v>42860</v>
      </c>
      <c r="I3" s="8">
        <f t="shared" si="0"/>
        <v>42861</v>
      </c>
      <c r="J3" s="8">
        <f t="shared" si="0"/>
        <v>42862</v>
      </c>
      <c r="K3" s="8">
        <f t="shared" si="0"/>
        <v>42863</v>
      </c>
      <c r="L3" s="8">
        <f t="shared" si="0"/>
        <v>42864</v>
      </c>
      <c r="M3" s="8">
        <f t="shared" si="0"/>
        <v>42865</v>
      </c>
      <c r="N3" s="8">
        <f t="shared" si="0"/>
        <v>42866</v>
      </c>
      <c r="O3" s="8">
        <f t="shared" si="0"/>
        <v>42867</v>
      </c>
      <c r="P3" s="8">
        <f t="shared" si="0"/>
        <v>42868</v>
      </c>
      <c r="Q3" s="8">
        <f t="shared" si="0"/>
        <v>42869</v>
      </c>
      <c r="R3" s="8">
        <f t="shared" si="0"/>
        <v>42870</v>
      </c>
      <c r="S3" s="8">
        <f t="shared" si="0"/>
        <v>42871</v>
      </c>
      <c r="T3" s="8">
        <f t="shared" si="0"/>
        <v>42872</v>
      </c>
      <c r="U3" s="8">
        <f t="shared" si="0"/>
        <v>42873</v>
      </c>
      <c r="V3" s="8">
        <f t="shared" si="0"/>
        <v>42874</v>
      </c>
      <c r="W3" s="8">
        <f t="shared" si="0"/>
        <v>42875</v>
      </c>
      <c r="X3" s="8">
        <f t="shared" si="0"/>
        <v>42876</v>
      </c>
      <c r="Y3" s="8">
        <f t="shared" si="0"/>
        <v>42877</v>
      </c>
      <c r="Z3" s="8">
        <f t="shared" si="0"/>
        <v>42878</v>
      </c>
      <c r="AA3" s="8">
        <f t="shared" si="0"/>
        <v>42879</v>
      </c>
      <c r="AB3" s="8">
        <f t="shared" si="0"/>
        <v>42880</v>
      </c>
      <c r="AC3" s="8">
        <f t="shared" si="0"/>
        <v>42881</v>
      </c>
      <c r="AD3" s="8">
        <f t="shared" si="0"/>
        <v>42882</v>
      </c>
      <c r="AE3" s="8">
        <f t="shared" si="0"/>
        <v>42883</v>
      </c>
      <c r="AF3" s="8">
        <f t="shared" si="0"/>
        <v>42884</v>
      </c>
      <c r="AG3" s="8">
        <f t="shared" si="0"/>
        <v>42885</v>
      </c>
      <c r="AH3" s="8">
        <f t="shared" si="0"/>
        <v>42886</v>
      </c>
      <c r="AI3" s="2"/>
      <c r="AJ3" s="2"/>
    </row>
    <row r="4" spans="1:36" x14ac:dyDescent="0.25">
      <c r="A4" s="2"/>
      <c r="B4" s="2" t="s">
        <v>1</v>
      </c>
      <c r="C4" s="2"/>
      <c r="D4" s="9" t="str">
        <f>TEXT(D3,"TTT")</f>
        <v>Mo</v>
      </c>
      <c r="E4" s="9" t="str">
        <f t="shared" ref="E4:AH4" si="1">TEXT(E3,"TTT")</f>
        <v>Di</v>
      </c>
      <c r="F4" s="9" t="str">
        <f t="shared" si="1"/>
        <v>Mi</v>
      </c>
      <c r="G4" s="9" t="str">
        <f t="shared" si="1"/>
        <v>Do</v>
      </c>
      <c r="H4" s="9" t="str">
        <f t="shared" si="1"/>
        <v>Fr</v>
      </c>
      <c r="I4" s="9" t="str">
        <f t="shared" si="1"/>
        <v>Sa</v>
      </c>
      <c r="J4" s="9" t="str">
        <f t="shared" si="1"/>
        <v>So</v>
      </c>
      <c r="K4" s="9" t="str">
        <f t="shared" si="1"/>
        <v>Mo</v>
      </c>
      <c r="L4" s="9" t="str">
        <f t="shared" si="1"/>
        <v>Di</v>
      </c>
      <c r="M4" s="9" t="str">
        <f t="shared" si="1"/>
        <v>Mi</v>
      </c>
      <c r="N4" s="9" t="str">
        <f t="shared" si="1"/>
        <v>Do</v>
      </c>
      <c r="O4" s="9" t="str">
        <f t="shared" si="1"/>
        <v>Fr</v>
      </c>
      <c r="P4" s="9" t="str">
        <f t="shared" si="1"/>
        <v>Sa</v>
      </c>
      <c r="Q4" s="9" t="str">
        <f t="shared" si="1"/>
        <v>So</v>
      </c>
      <c r="R4" s="9" t="str">
        <f t="shared" si="1"/>
        <v>Mo</v>
      </c>
      <c r="S4" s="9" t="str">
        <f t="shared" si="1"/>
        <v>Di</v>
      </c>
      <c r="T4" s="9" t="str">
        <f t="shared" si="1"/>
        <v>Mi</v>
      </c>
      <c r="U4" s="9" t="str">
        <f t="shared" si="1"/>
        <v>Do</v>
      </c>
      <c r="V4" s="9" t="str">
        <f t="shared" si="1"/>
        <v>Fr</v>
      </c>
      <c r="W4" s="9" t="str">
        <f t="shared" si="1"/>
        <v>Sa</v>
      </c>
      <c r="X4" s="9" t="str">
        <f t="shared" si="1"/>
        <v>So</v>
      </c>
      <c r="Y4" s="9" t="str">
        <f t="shared" si="1"/>
        <v>Mo</v>
      </c>
      <c r="Z4" s="9" t="str">
        <f t="shared" si="1"/>
        <v>Di</v>
      </c>
      <c r="AA4" s="9" t="str">
        <f t="shared" si="1"/>
        <v>Mi</v>
      </c>
      <c r="AB4" s="9" t="str">
        <f t="shared" si="1"/>
        <v>Do</v>
      </c>
      <c r="AC4" s="9" t="str">
        <f t="shared" si="1"/>
        <v>Fr</v>
      </c>
      <c r="AD4" s="9" t="str">
        <f t="shared" si="1"/>
        <v>Sa</v>
      </c>
      <c r="AE4" s="9" t="str">
        <f t="shared" si="1"/>
        <v>So</v>
      </c>
      <c r="AF4" s="9" t="str">
        <f t="shared" si="1"/>
        <v>Mo</v>
      </c>
      <c r="AG4" s="9" t="str">
        <f t="shared" si="1"/>
        <v>Di</v>
      </c>
      <c r="AH4" s="9" t="str">
        <f t="shared" si="1"/>
        <v>Mi</v>
      </c>
      <c r="AI4" s="3"/>
      <c r="AJ4" s="3"/>
    </row>
    <row r="5" spans="1:3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5">
      <c r="A6" s="2"/>
      <c r="B6" s="2" t="s">
        <v>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 t="s">
        <v>24</v>
      </c>
      <c r="AD6" s="2"/>
      <c r="AE6" s="2"/>
      <c r="AF6" s="4"/>
      <c r="AG6" s="4"/>
      <c r="AH6" s="4"/>
      <c r="AI6" s="2"/>
      <c r="AJ6" s="2"/>
    </row>
    <row r="7" spans="1:3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25">
      <c r="A9" s="13" t="s">
        <v>7</v>
      </c>
      <c r="B9" s="1" t="s">
        <v>3</v>
      </c>
      <c r="C9" s="1"/>
      <c r="D9" s="12">
        <v>0.33333333333333331</v>
      </c>
      <c r="E9" s="1">
        <v>0.34375</v>
      </c>
      <c r="F9" s="1">
        <v>0.35416666666666669</v>
      </c>
      <c r="G9" s="1">
        <v>0.35416666666666669</v>
      </c>
      <c r="H9" s="1">
        <v>0.38541666666666669</v>
      </c>
      <c r="I9" s="1"/>
      <c r="J9" s="1"/>
      <c r="K9" s="1">
        <v>0.38541666666666669</v>
      </c>
      <c r="L9" s="1">
        <v>0.375</v>
      </c>
      <c r="M9" s="1">
        <v>0.35416666666666669</v>
      </c>
      <c r="N9" s="1">
        <v>0.36458333333333331</v>
      </c>
      <c r="O9" s="1">
        <v>0.35416666666666669</v>
      </c>
      <c r="P9" s="1"/>
      <c r="Q9" s="1"/>
      <c r="R9" s="1">
        <v>0.35416666666666669</v>
      </c>
      <c r="S9" s="1">
        <v>0.36458333333333331</v>
      </c>
      <c r="T9" s="1">
        <v>0.34027777777777773</v>
      </c>
      <c r="U9" s="1">
        <v>0.36458333333333331</v>
      </c>
      <c r="V9" s="1">
        <v>0.375</v>
      </c>
      <c r="W9" s="1"/>
      <c r="X9" s="1"/>
      <c r="Y9" s="1">
        <v>0.35416666666666669</v>
      </c>
      <c r="Z9" s="1">
        <v>0.34375</v>
      </c>
      <c r="AA9" s="1">
        <v>0.26041666666666669</v>
      </c>
      <c r="AB9" s="1">
        <v>0.33333333333333331</v>
      </c>
      <c r="AC9" s="1">
        <v>0.33333333333333331</v>
      </c>
      <c r="AD9" s="1"/>
      <c r="AE9" s="1"/>
      <c r="AF9" s="1">
        <v>0.33333333333333331</v>
      </c>
      <c r="AG9" s="1">
        <v>0.33333333333333331</v>
      </c>
      <c r="AH9" s="1">
        <v>0.33333333333333331</v>
      </c>
      <c r="AI9" s="1"/>
      <c r="AJ9" s="1"/>
    </row>
    <row r="10" spans="1:36" x14ac:dyDescent="0.25">
      <c r="A10" s="13"/>
      <c r="B10" s="1" t="s">
        <v>4</v>
      </c>
      <c r="C10" s="1"/>
      <c r="E10" s="1">
        <v>0.5</v>
      </c>
      <c r="F10" s="1">
        <v>0.5</v>
      </c>
      <c r="G10" s="1">
        <v>0.5</v>
      </c>
      <c r="H10" s="1">
        <v>0.5</v>
      </c>
      <c r="I10" s="1"/>
      <c r="J10" s="1"/>
      <c r="K10" s="1">
        <v>0.5</v>
      </c>
      <c r="L10" s="1">
        <v>0.5</v>
      </c>
      <c r="M10" s="1">
        <v>0.52083333333333337</v>
      </c>
      <c r="N10" s="1">
        <v>0.5</v>
      </c>
      <c r="O10" s="1">
        <v>0.5</v>
      </c>
      <c r="P10" s="1"/>
      <c r="Q10" s="1"/>
      <c r="R10" s="1">
        <v>0.5</v>
      </c>
      <c r="S10" s="1">
        <v>0.5</v>
      </c>
      <c r="T10" s="1">
        <v>0.5</v>
      </c>
      <c r="U10" s="1">
        <v>0.5</v>
      </c>
      <c r="V10" s="1">
        <v>0.5</v>
      </c>
      <c r="W10" s="1"/>
      <c r="X10" s="1"/>
      <c r="Y10" s="1">
        <v>0.5</v>
      </c>
      <c r="Z10" s="1">
        <v>0.5</v>
      </c>
      <c r="AA10" s="1">
        <v>0.51041666666666663</v>
      </c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3"/>
      <c r="B11" s="1" t="s">
        <v>5</v>
      </c>
      <c r="C11" s="1"/>
      <c r="E11" s="1">
        <v>0.53125</v>
      </c>
      <c r="F11" s="1">
        <v>0.53125</v>
      </c>
      <c r="G11" s="1">
        <v>0.53125</v>
      </c>
      <c r="H11" s="1">
        <v>0.53125</v>
      </c>
      <c r="I11" s="1"/>
      <c r="J11" s="1"/>
      <c r="K11" s="1">
        <v>0.53125</v>
      </c>
      <c r="L11" s="1">
        <v>0.53125</v>
      </c>
      <c r="M11" s="1">
        <v>0.55208333333333337</v>
      </c>
      <c r="N11" s="1">
        <v>0.53125</v>
      </c>
      <c r="O11" s="1">
        <v>0.53125</v>
      </c>
      <c r="P11" s="1"/>
      <c r="Q11" s="1"/>
      <c r="R11" s="1">
        <v>0.53125</v>
      </c>
      <c r="S11" s="1">
        <v>0.53125</v>
      </c>
      <c r="T11" s="1">
        <v>0.53125</v>
      </c>
      <c r="U11" s="1">
        <v>0.53125</v>
      </c>
      <c r="V11" s="1">
        <v>0.53125</v>
      </c>
      <c r="W11" s="1"/>
      <c r="X11" s="1"/>
      <c r="Y11" s="1">
        <v>0.53125</v>
      </c>
      <c r="Z11" s="1">
        <v>0.53125</v>
      </c>
      <c r="AA11" s="1">
        <v>0.54166666666666663</v>
      </c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3"/>
      <c r="B12" s="1" t="s">
        <v>6</v>
      </c>
      <c r="C12" s="1"/>
      <c r="D12" s="12">
        <v>0.65</v>
      </c>
      <c r="E12" s="1">
        <v>0.71875</v>
      </c>
      <c r="F12" s="1">
        <v>0.77083333333333337</v>
      </c>
      <c r="G12" s="1">
        <v>0.72916666666666663</v>
      </c>
      <c r="H12" s="1">
        <v>0.65625</v>
      </c>
      <c r="I12" s="1"/>
      <c r="J12" s="1"/>
      <c r="K12" s="1">
        <v>0.78125</v>
      </c>
      <c r="L12" s="1">
        <v>0.71875</v>
      </c>
      <c r="M12" s="1">
        <v>0.72916666666666663</v>
      </c>
      <c r="N12" s="1">
        <v>0.78819444444444453</v>
      </c>
      <c r="O12" s="1">
        <v>0.67708333333333337</v>
      </c>
      <c r="P12" s="1"/>
      <c r="Q12" s="1"/>
      <c r="R12" s="1">
        <v>0.70486111111111116</v>
      </c>
      <c r="S12" s="1">
        <v>0.73611111111111116</v>
      </c>
      <c r="T12" s="1">
        <v>0.71875</v>
      </c>
      <c r="U12" s="1">
        <v>0.71875</v>
      </c>
      <c r="V12" s="1">
        <v>0.66666666666666663</v>
      </c>
      <c r="W12" s="1"/>
      <c r="X12" s="1"/>
      <c r="Y12" s="1">
        <v>0.75</v>
      </c>
      <c r="Z12" s="1">
        <v>0.71875</v>
      </c>
      <c r="AA12" s="1">
        <v>0.875</v>
      </c>
      <c r="AB12" s="1">
        <v>0.65</v>
      </c>
      <c r="AC12" s="1">
        <v>0.65</v>
      </c>
      <c r="AD12" s="1"/>
      <c r="AE12" s="1"/>
      <c r="AF12" s="1">
        <v>0.65</v>
      </c>
      <c r="AG12" s="1">
        <v>0.65</v>
      </c>
      <c r="AH12" s="1">
        <v>0.65</v>
      </c>
      <c r="AI12" s="1"/>
      <c r="AJ12" s="1"/>
    </row>
    <row r="13" spans="1:36" x14ac:dyDescent="0.25">
      <c r="A13" s="13"/>
      <c r="B13" s="2" t="s">
        <v>8</v>
      </c>
      <c r="C13" s="2"/>
      <c r="D13" s="6">
        <f t="shared" ref="D13:G13" si="2">(D12-D9-D11+D10)*24</f>
        <v>7.6000000000000014</v>
      </c>
      <c r="E13" s="6">
        <f t="shared" si="2"/>
        <v>8.25</v>
      </c>
      <c r="F13" s="6">
        <f t="shared" si="2"/>
        <v>9.25</v>
      </c>
      <c r="G13" s="6">
        <f t="shared" si="2"/>
        <v>8.2499999999999982</v>
      </c>
      <c r="H13" s="6">
        <f t="shared" ref="H13:AC13" si="3">(H12-H9-H11+H10)*24</f>
        <v>5.75</v>
      </c>
      <c r="I13" s="6"/>
      <c r="J13" s="6"/>
      <c r="K13" s="6">
        <f t="shared" si="3"/>
        <v>8.75</v>
      </c>
      <c r="L13" s="6">
        <f t="shared" si="3"/>
        <v>7.5</v>
      </c>
      <c r="M13" s="6">
        <f t="shared" si="3"/>
        <v>8.2499999999999982</v>
      </c>
      <c r="N13" s="6">
        <f t="shared" si="3"/>
        <v>9.4166666666666696</v>
      </c>
      <c r="O13" s="6">
        <f t="shared" si="3"/>
        <v>7</v>
      </c>
      <c r="P13" s="6"/>
      <c r="Q13" s="6"/>
      <c r="R13" s="6">
        <f t="shared" si="3"/>
        <v>7.6666666666666679</v>
      </c>
      <c r="S13" s="6">
        <f t="shared" si="3"/>
        <v>8.1666666666666679</v>
      </c>
      <c r="T13" s="6">
        <f t="shared" si="3"/>
        <v>8.3333333333333339</v>
      </c>
      <c r="U13" s="6">
        <f t="shared" si="3"/>
        <v>7.75</v>
      </c>
      <c r="V13" s="6">
        <f t="shared" si="3"/>
        <v>6.2499999999999991</v>
      </c>
      <c r="W13" s="6"/>
      <c r="X13" s="6"/>
      <c r="Y13" s="6">
        <f t="shared" si="3"/>
        <v>8.75</v>
      </c>
      <c r="Z13" s="6">
        <f t="shared" si="3"/>
        <v>8.25</v>
      </c>
      <c r="AA13" s="6">
        <f t="shared" si="3"/>
        <v>13.999999999999998</v>
      </c>
      <c r="AB13" s="6">
        <f t="shared" si="3"/>
        <v>7.6000000000000014</v>
      </c>
      <c r="AC13" s="6">
        <f t="shared" si="3"/>
        <v>7.6000000000000014</v>
      </c>
      <c r="AD13" s="6"/>
      <c r="AE13" s="6"/>
      <c r="AF13" s="6">
        <f>(AF12-AF9-AF11+AF10)*24</f>
        <v>7.6000000000000014</v>
      </c>
      <c r="AG13" s="6">
        <f>(AG12-AG9-AG11+AG10)*24</f>
        <v>7.6000000000000014</v>
      </c>
      <c r="AH13" s="6">
        <f>(AH12-AH9-AH11+AH10)*24</f>
        <v>7.6000000000000014</v>
      </c>
      <c r="AI13" s="6"/>
      <c r="AJ13" s="6"/>
    </row>
    <row r="14" spans="1:36" x14ac:dyDescent="0.25">
      <c r="A14" s="2"/>
      <c r="B14" s="1" t="s">
        <v>19</v>
      </c>
      <c r="C14" s="1"/>
      <c r="D14" s="6">
        <f t="shared" ref="D14:G14" si="4">(D12-D9)*24</f>
        <v>7.6000000000000014</v>
      </c>
      <c r="E14" s="6">
        <f t="shared" si="4"/>
        <v>9</v>
      </c>
      <c r="F14" s="6">
        <f t="shared" si="4"/>
        <v>10</v>
      </c>
      <c r="G14" s="6">
        <f t="shared" si="4"/>
        <v>8.9999999999999982</v>
      </c>
      <c r="H14" s="6">
        <f t="shared" ref="H14:AC14" si="5">(H12-H9)*24</f>
        <v>6.5</v>
      </c>
      <c r="I14" s="6"/>
      <c r="J14" s="6"/>
      <c r="K14" s="6">
        <f t="shared" si="5"/>
        <v>9.5</v>
      </c>
      <c r="L14" s="6">
        <f t="shared" si="5"/>
        <v>8.25</v>
      </c>
      <c r="M14" s="6">
        <f t="shared" si="5"/>
        <v>8.9999999999999982</v>
      </c>
      <c r="N14" s="6">
        <f t="shared" si="5"/>
        <v>10.16666666666667</v>
      </c>
      <c r="O14" s="6">
        <f t="shared" si="5"/>
        <v>7.75</v>
      </c>
      <c r="P14" s="6"/>
      <c r="Q14" s="6"/>
      <c r="R14" s="6">
        <f t="shared" si="5"/>
        <v>8.4166666666666679</v>
      </c>
      <c r="S14" s="6">
        <f t="shared" si="5"/>
        <v>8.9166666666666679</v>
      </c>
      <c r="T14" s="6">
        <f t="shared" si="5"/>
        <v>9.0833333333333339</v>
      </c>
      <c r="U14" s="6">
        <f t="shared" si="5"/>
        <v>8.5</v>
      </c>
      <c r="V14" s="6">
        <f t="shared" si="5"/>
        <v>6.9999999999999991</v>
      </c>
      <c r="W14" s="6"/>
      <c r="X14" s="6"/>
      <c r="Y14" s="6">
        <f t="shared" si="5"/>
        <v>9.5</v>
      </c>
      <c r="Z14" s="6">
        <f t="shared" si="5"/>
        <v>9</v>
      </c>
      <c r="AA14" s="6">
        <f t="shared" si="5"/>
        <v>14.749999999999998</v>
      </c>
      <c r="AB14" s="6">
        <f t="shared" si="5"/>
        <v>7.6000000000000014</v>
      </c>
      <c r="AC14" s="6">
        <f t="shared" si="5"/>
        <v>7.6000000000000014</v>
      </c>
      <c r="AD14" s="6"/>
      <c r="AE14" s="6"/>
      <c r="AF14" s="6">
        <f>(AF12-AF9)*24</f>
        <v>7.6000000000000014</v>
      </c>
      <c r="AG14" s="6">
        <f>(AG12-AG9)*24</f>
        <v>7.6000000000000014</v>
      </c>
      <c r="AH14" s="6">
        <f>(AH12-AH9)*24</f>
        <v>7.6000000000000014</v>
      </c>
      <c r="AI14" s="2"/>
      <c r="AJ14" s="2"/>
    </row>
    <row r="15" spans="1:36" x14ac:dyDescent="0.25">
      <c r="A15" s="13" t="s">
        <v>18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25">
      <c r="A16" s="13"/>
      <c r="B16" s="2" t="s">
        <v>9</v>
      </c>
      <c r="C16" s="10">
        <f t="shared" ref="C16:C22" si="6">SUM(D16:AH16)</f>
        <v>94.02</v>
      </c>
      <c r="D16" s="6">
        <v>0</v>
      </c>
      <c r="E16" s="6">
        <v>8.25</v>
      </c>
      <c r="F16" s="6">
        <v>9.25</v>
      </c>
      <c r="G16" s="6">
        <v>8.25</v>
      </c>
      <c r="H16" s="6">
        <v>5.75</v>
      </c>
      <c r="I16" s="6"/>
      <c r="J16" s="6"/>
      <c r="K16" s="6">
        <v>8.75</v>
      </c>
      <c r="L16" s="6">
        <v>7.5</v>
      </c>
      <c r="M16" s="6">
        <v>8.25</v>
      </c>
      <c r="N16" s="6">
        <v>9.42</v>
      </c>
      <c r="O16" s="6">
        <v>7</v>
      </c>
      <c r="P16" s="6"/>
      <c r="Q16" s="6"/>
      <c r="R16" s="6">
        <v>0</v>
      </c>
      <c r="S16" s="6">
        <v>0</v>
      </c>
      <c r="T16" s="6">
        <v>0</v>
      </c>
      <c r="U16" s="6">
        <v>7.75</v>
      </c>
      <c r="V16" s="6">
        <v>6.25</v>
      </c>
      <c r="W16" s="6"/>
      <c r="X16" s="6"/>
      <c r="Y16" s="6">
        <v>0</v>
      </c>
      <c r="Z16" s="6">
        <v>0</v>
      </c>
      <c r="AA16" s="6">
        <v>7.6</v>
      </c>
      <c r="AB16" s="6">
        <v>0</v>
      </c>
      <c r="AC16" s="6">
        <v>0</v>
      </c>
      <c r="AD16" s="6"/>
      <c r="AE16" s="6"/>
      <c r="AF16" s="6">
        <v>0</v>
      </c>
      <c r="AG16" s="6">
        <v>0</v>
      </c>
      <c r="AH16" s="6">
        <v>0</v>
      </c>
      <c r="AI16" s="6"/>
      <c r="AJ16" s="2"/>
    </row>
    <row r="17" spans="1:36" x14ac:dyDescent="0.25">
      <c r="A17" s="13"/>
      <c r="B17" s="2" t="s">
        <v>10</v>
      </c>
      <c r="C17" s="10">
        <f t="shared" si="6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4"/>
    </row>
    <row r="18" spans="1:36" x14ac:dyDescent="0.25">
      <c r="A18" s="13"/>
      <c r="B18" s="2" t="s">
        <v>11</v>
      </c>
      <c r="C18" s="10">
        <f t="shared" si="6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2"/>
    </row>
    <row r="19" spans="1:36" x14ac:dyDescent="0.25">
      <c r="A19" s="13"/>
      <c r="B19" s="2" t="s">
        <v>12</v>
      </c>
      <c r="C19" s="10">
        <f t="shared" si="6"/>
        <v>41.17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>
        <v>7.67</v>
      </c>
      <c r="S19" s="6">
        <v>8.17</v>
      </c>
      <c r="T19" s="6">
        <v>8.33</v>
      </c>
      <c r="U19" s="6"/>
      <c r="V19" s="6"/>
      <c r="W19" s="6"/>
      <c r="X19" s="6"/>
      <c r="Y19" s="6">
        <v>8.75</v>
      </c>
      <c r="Z19" s="6">
        <v>8.25</v>
      </c>
      <c r="AA19" s="6"/>
      <c r="AB19" s="6"/>
      <c r="AC19" s="6"/>
      <c r="AD19" s="6"/>
      <c r="AE19" s="6"/>
      <c r="AF19" s="6"/>
      <c r="AG19" s="6"/>
      <c r="AH19" s="6"/>
      <c r="AI19" s="6"/>
      <c r="AJ19" s="2"/>
    </row>
    <row r="20" spans="1:36" x14ac:dyDescent="0.25">
      <c r="A20" s="13"/>
      <c r="B20" s="2" t="s">
        <v>13</v>
      </c>
      <c r="C20" s="10">
        <f>SUM(D20:AH20)/7.6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2"/>
    </row>
    <row r="21" spans="1:36" x14ac:dyDescent="0.25">
      <c r="A21" s="13"/>
      <c r="B21" s="2" t="s">
        <v>14</v>
      </c>
      <c r="C21" s="10">
        <f>SUM(D21:AH21)/7.6</f>
        <v>2.9999999999999996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>
        <v>7.6</v>
      </c>
      <c r="AG21" s="6">
        <v>7.6</v>
      </c>
      <c r="AH21" s="6">
        <v>7.6</v>
      </c>
      <c r="AI21" s="6"/>
      <c r="AJ21" s="2"/>
    </row>
    <row r="22" spans="1:36" x14ac:dyDescent="0.25">
      <c r="A22" s="2"/>
      <c r="B22" s="2" t="s">
        <v>15</v>
      </c>
      <c r="C22" s="10">
        <f t="shared" si="6"/>
        <v>15.2</v>
      </c>
      <c r="D22" s="6">
        <v>7.6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>
        <v>7.6</v>
      </c>
      <c r="AC22" s="6"/>
      <c r="AD22" s="6"/>
      <c r="AE22" s="6"/>
      <c r="AF22" s="6"/>
      <c r="AG22" s="6"/>
      <c r="AH22" s="6"/>
      <c r="AI22" s="6"/>
      <c r="AJ22" s="2"/>
    </row>
    <row r="23" spans="1:36" x14ac:dyDescent="0.25">
      <c r="A23" s="2"/>
      <c r="B23" s="2" t="s">
        <v>20</v>
      </c>
      <c r="C23" s="10">
        <f>SUM(D23:AH23)</f>
        <v>-1.6099999999999941</v>
      </c>
      <c r="D23" s="6">
        <f>(D16+D17+D18+D19+D20+D21+D22)-7.6</f>
        <v>0</v>
      </c>
      <c r="E23" s="6">
        <f>(E16+E17+E18+E19+E20+E21+E22)-7.6</f>
        <v>0.65000000000000036</v>
      </c>
      <c r="F23" s="6">
        <f t="shared" ref="F23:H23" si="7">(F16+F17+F18+F19+F20+F21+F22)-7.6</f>
        <v>1.6500000000000004</v>
      </c>
      <c r="G23" s="6">
        <f t="shared" si="7"/>
        <v>0.65000000000000036</v>
      </c>
      <c r="H23" s="6">
        <f t="shared" si="7"/>
        <v>-1.8499999999999996</v>
      </c>
      <c r="I23" s="6"/>
      <c r="J23" s="6"/>
      <c r="K23" s="6">
        <f t="shared" ref="K23" si="8">(K16+K17+K18+K19+K20+K21+K22)-7.6</f>
        <v>1.1500000000000004</v>
      </c>
      <c r="L23" s="6">
        <f t="shared" ref="L23" si="9">(L16+L17+L18+L19+L20+L21+L22)-7.6</f>
        <v>-9.9999999999999645E-2</v>
      </c>
      <c r="M23" s="6">
        <f t="shared" ref="M23" si="10">(M16+M17+M18+M19+M20+M21+M22)-7.6</f>
        <v>0.65000000000000036</v>
      </c>
      <c r="N23" s="6">
        <f t="shared" ref="N23" si="11">(N16+N17+N18+N19+N20+N21+N22)-7.6</f>
        <v>1.8200000000000003</v>
      </c>
      <c r="O23" s="6">
        <f t="shared" ref="O23" si="12">(O16+O17+O18+O19+O20+O21+O22)-7.6</f>
        <v>-0.59999999999999964</v>
      </c>
      <c r="P23" s="6"/>
      <c r="Q23" s="6"/>
      <c r="R23" s="6">
        <f t="shared" ref="R23" si="13">(R16+R17+R18+R19+R20+R21+R22)-7.6</f>
        <v>7.0000000000000284E-2</v>
      </c>
      <c r="S23" s="6">
        <f t="shared" ref="S23" si="14">(S16+S17+S18+S19+S20+S21+S22)-7.6</f>
        <v>0.57000000000000028</v>
      </c>
      <c r="T23" s="6">
        <f t="shared" ref="T23" si="15">(T16+T17+T18+T19+T20+T21+T22)-7.6</f>
        <v>0.73000000000000043</v>
      </c>
      <c r="U23" s="6">
        <f t="shared" ref="U23" si="16">(U16+U17+U18+U19+U20+U21+U22)-7.6</f>
        <v>0.15000000000000036</v>
      </c>
      <c r="V23" s="6">
        <f t="shared" ref="V23" si="17">(V16+V17+V18+V19+V20+V21+V22)-7.6</f>
        <v>-1.3499999999999996</v>
      </c>
      <c r="W23" s="6"/>
      <c r="X23" s="6"/>
      <c r="Y23" s="6">
        <f t="shared" ref="Y23" si="18">(Y16+Y17+Y18+Y19+Y20+Y21+Y22)-7.6</f>
        <v>1.1500000000000004</v>
      </c>
      <c r="Z23" s="6">
        <f t="shared" ref="Z23" si="19">(Z16+Z17+Z18+Z19+Z20+Z21+Z22)-7.6</f>
        <v>0.65000000000000036</v>
      </c>
      <c r="AA23" s="6">
        <f t="shared" ref="AA23" si="20">(AA16+AA17+AA18+AA19+AA20+AA21+AA22)-7.6</f>
        <v>0</v>
      </c>
      <c r="AB23" s="6">
        <f t="shared" ref="AB23" si="21">(AB16+AB17+AB18+AB19+AB20+AB21+AB22)-7.6</f>
        <v>0</v>
      </c>
      <c r="AC23" s="6">
        <f t="shared" ref="AC23" si="22">(AC16+AC17+AC18+AC19+AC20+AC21+AC22)-7.6</f>
        <v>-7.6</v>
      </c>
      <c r="AD23" s="6"/>
      <c r="AE23" s="6"/>
      <c r="AF23" s="6">
        <f t="shared" ref="AF23" si="23">(AF16+AF17+AF18+AF19+AF20+AF21+AF22)-7.6</f>
        <v>0</v>
      </c>
      <c r="AG23" s="6">
        <f t="shared" ref="AG23" si="24">(AG16+AG17+AG18+AG19+AG20+AG21+AG22)-7.6</f>
        <v>0</v>
      </c>
      <c r="AH23" s="6">
        <f t="shared" ref="AH23" si="25">(AH16+AH17+AH18+AH19+AH20+AH21+AH22)-7.6</f>
        <v>0</v>
      </c>
      <c r="AI23" s="6"/>
      <c r="AJ23" s="2"/>
    </row>
    <row r="24" spans="1:36" x14ac:dyDescent="0.25">
      <c r="A24" s="2"/>
      <c r="B24" s="2"/>
      <c r="C24" s="10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2"/>
    </row>
    <row r="25" spans="1:36" x14ac:dyDescent="0.25">
      <c r="A25" s="2"/>
      <c r="B25" s="2" t="s">
        <v>22</v>
      </c>
      <c r="C25" s="10">
        <f>C16+C17+C18+C19</f>
        <v>135.19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2"/>
    </row>
    <row r="26" spans="1:36" x14ac:dyDescent="0.25">
      <c r="A26" s="2"/>
      <c r="B26" s="2"/>
      <c r="C26" s="2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2"/>
    </row>
    <row r="27" spans="1:36" x14ac:dyDescent="0.25">
      <c r="A27" s="2"/>
      <c r="B27" s="2" t="s">
        <v>23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5">
      <c r="A28" s="2"/>
      <c r="B28" s="2" t="s">
        <v>20</v>
      </c>
      <c r="C28" s="6">
        <f>SUM('Januar 17'!C23 + 'Februar 17'!C23 + 'März 17'!C23+'April 17'!C23+'Mai 17'!C23)</f>
        <v>34.18333333333338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25">
      <c r="B29" s="2" t="s">
        <v>14</v>
      </c>
      <c r="C29" s="11">
        <f>SUM('März 17'!C21 + 'April 17'!C21)</f>
        <v>0</v>
      </c>
    </row>
    <row r="37" spans="25:25" x14ac:dyDescent="0.25">
      <c r="Y37">
        <f>3*7.6</f>
        <v>22.799999999999997</v>
      </c>
    </row>
  </sheetData>
  <mergeCells count="2">
    <mergeCell ref="A9:A13"/>
    <mergeCell ref="A15:A2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workbookViewId="0">
      <selection activeCell="H13" sqref="H13"/>
    </sheetView>
  </sheetViews>
  <sheetFormatPr baseColWidth="10" defaultColWidth="9.140625" defaultRowHeight="15" x14ac:dyDescent="0.25"/>
  <cols>
    <col min="2" max="2" width="18.5703125" customWidth="1"/>
    <col min="4" max="34" width="7.7109375" customWidth="1"/>
  </cols>
  <sheetData>
    <row r="1" spans="1:36" x14ac:dyDescent="0.25">
      <c r="A1" s="2"/>
      <c r="B1" s="2"/>
      <c r="C1" s="2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25">
      <c r="A2" s="2"/>
      <c r="B2" s="2" t="s">
        <v>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25">
      <c r="A3" s="5"/>
      <c r="B3" s="5" t="s">
        <v>0</v>
      </c>
      <c r="C3" s="5"/>
      <c r="D3" s="8">
        <v>42887</v>
      </c>
      <c r="E3" s="8">
        <f>D3+1</f>
        <v>42888</v>
      </c>
      <c r="F3" s="8">
        <f t="shared" ref="F3:AH3" si="0">E3+1</f>
        <v>42889</v>
      </c>
      <c r="G3" s="8">
        <f t="shared" si="0"/>
        <v>42890</v>
      </c>
      <c r="H3" s="8">
        <f t="shared" si="0"/>
        <v>42891</v>
      </c>
      <c r="I3" s="8">
        <f t="shared" si="0"/>
        <v>42892</v>
      </c>
      <c r="J3" s="8">
        <f t="shared" si="0"/>
        <v>42893</v>
      </c>
      <c r="K3" s="8">
        <f t="shared" si="0"/>
        <v>42894</v>
      </c>
      <c r="L3" s="8">
        <f t="shared" si="0"/>
        <v>42895</v>
      </c>
      <c r="M3" s="8">
        <f t="shared" si="0"/>
        <v>42896</v>
      </c>
      <c r="N3" s="8">
        <f t="shared" si="0"/>
        <v>42897</v>
      </c>
      <c r="O3" s="8">
        <f t="shared" si="0"/>
        <v>42898</v>
      </c>
      <c r="P3" s="8">
        <f t="shared" si="0"/>
        <v>42899</v>
      </c>
      <c r="Q3" s="8">
        <f t="shared" si="0"/>
        <v>42900</v>
      </c>
      <c r="R3" s="8">
        <f t="shared" si="0"/>
        <v>42901</v>
      </c>
      <c r="S3" s="8">
        <f t="shared" si="0"/>
        <v>42902</v>
      </c>
      <c r="T3" s="8">
        <f t="shared" si="0"/>
        <v>42903</v>
      </c>
      <c r="U3" s="8">
        <f t="shared" si="0"/>
        <v>42904</v>
      </c>
      <c r="V3" s="8">
        <f t="shared" si="0"/>
        <v>42905</v>
      </c>
      <c r="W3" s="8">
        <f t="shared" si="0"/>
        <v>42906</v>
      </c>
      <c r="X3" s="8">
        <f t="shared" si="0"/>
        <v>42907</v>
      </c>
      <c r="Y3" s="8">
        <f t="shared" si="0"/>
        <v>42908</v>
      </c>
      <c r="Z3" s="8">
        <f t="shared" si="0"/>
        <v>42909</v>
      </c>
      <c r="AA3" s="8">
        <f t="shared" si="0"/>
        <v>42910</v>
      </c>
      <c r="AB3" s="8">
        <f t="shared" si="0"/>
        <v>42911</v>
      </c>
      <c r="AC3" s="8">
        <f t="shared" si="0"/>
        <v>42912</v>
      </c>
      <c r="AD3" s="8">
        <f t="shared" si="0"/>
        <v>42913</v>
      </c>
      <c r="AE3" s="8">
        <f t="shared" si="0"/>
        <v>42914</v>
      </c>
      <c r="AF3" s="8">
        <f t="shared" si="0"/>
        <v>42915</v>
      </c>
      <c r="AG3" s="8">
        <f t="shared" si="0"/>
        <v>42916</v>
      </c>
      <c r="AH3" s="8">
        <f t="shared" si="0"/>
        <v>42917</v>
      </c>
      <c r="AI3" s="2"/>
      <c r="AJ3" s="2"/>
    </row>
    <row r="4" spans="1:36" x14ac:dyDescent="0.25">
      <c r="A4" s="2"/>
      <c r="B4" s="2" t="s">
        <v>1</v>
      </c>
      <c r="C4" s="2"/>
      <c r="D4" s="9" t="str">
        <f>TEXT(D3,"TTT")</f>
        <v>Do</v>
      </c>
      <c r="E4" s="9" t="str">
        <f t="shared" ref="E4:AH4" si="1">TEXT(E3,"TTT")</f>
        <v>Fr</v>
      </c>
      <c r="F4" s="9" t="str">
        <f t="shared" si="1"/>
        <v>Sa</v>
      </c>
      <c r="G4" s="9" t="str">
        <f t="shared" si="1"/>
        <v>So</v>
      </c>
      <c r="H4" s="9" t="str">
        <f t="shared" si="1"/>
        <v>Mo</v>
      </c>
      <c r="I4" s="9" t="str">
        <f t="shared" si="1"/>
        <v>Di</v>
      </c>
      <c r="J4" s="9" t="str">
        <f t="shared" si="1"/>
        <v>Mi</v>
      </c>
      <c r="K4" s="9" t="str">
        <f t="shared" si="1"/>
        <v>Do</v>
      </c>
      <c r="L4" s="9" t="str">
        <f t="shared" si="1"/>
        <v>Fr</v>
      </c>
      <c r="M4" s="9" t="str">
        <f t="shared" si="1"/>
        <v>Sa</v>
      </c>
      <c r="N4" s="9" t="str">
        <f t="shared" si="1"/>
        <v>So</v>
      </c>
      <c r="O4" s="9" t="str">
        <f t="shared" si="1"/>
        <v>Mo</v>
      </c>
      <c r="P4" s="9" t="str">
        <f t="shared" si="1"/>
        <v>Di</v>
      </c>
      <c r="Q4" s="9" t="str">
        <f t="shared" si="1"/>
        <v>Mi</v>
      </c>
      <c r="R4" s="9" t="str">
        <f t="shared" si="1"/>
        <v>Do</v>
      </c>
      <c r="S4" s="9" t="str">
        <f t="shared" si="1"/>
        <v>Fr</v>
      </c>
      <c r="T4" s="9" t="str">
        <f t="shared" si="1"/>
        <v>Sa</v>
      </c>
      <c r="U4" s="9" t="str">
        <f t="shared" si="1"/>
        <v>So</v>
      </c>
      <c r="V4" s="9" t="str">
        <f t="shared" si="1"/>
        <v>Mo</v>
      </c>
      <c r="W4" s="9" t="str">
        <f t="shared" si="1"/>
        <v>Di</v>
      </c>
      <c r="X4" s="9" t="str">
        <f t="shared" si="1"/>
        <v>Mi</v>
      </c>
      <c r="Y4" s="9" t="str">
        <f t="shared" si="1"/>
        <v>Do</v>
      </c>
      <c r="Z4" s="9" t="str">
        <f t="shared" si="1"/>
        <v>Fr</v>
      </c>
      <c r="AA4" s="9" t="str">
        <f t="shared" si="1"/>
        <v>Sa</v>
      </c>
      <c r="AB4" s="9" t="str">
        <f t="shared" si="1"/>
        <v>So</v>
      </c>
      <c r="AC4" s="9" t="str">
        <f t="shared" si="1"/>
        <v>Mo</v>
      </c>
      <c r="AD4" s="9" t="str">
        <f t="shared" si="1"/>
        <v>Di</v>
      </c>
      <c r="AE4" s="9" t="str">
        <f t="shared" si="1"/>
        <v>Mi</v>
      </c>
      <c r="AF4" s="9" t="str">
        <f t="shared" si="1"/>
        <v>Do</v>
      </c>
      <c r="AG4" s="9" t="str">
        <f t="shared" si="1"/>
        <v>Fr</v>
      </c>
      <c r="AH4" s="9" t="str">
        <f t="shared" si="1"/>
        <v>Sa</v>
      </c>
      <c r="AI4" s="3"/>
      <c r="AJ4" s="3"/>
    </row>
    <row r="5" spans="1:3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5">
      <c r="A6" s="2"/>
      <c r="B6" s="2" t="s">
        <v>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25">
      <c r="A9" s="13" t="s">
        <v>7</v>
      </c>
      <c r="B9" s="1" t="s">
        <v>3</v>
      </c>
      <c r="C9" s="1"/>
      <c r="D9" s="1">
        <v>0.33333333333333331</v>
      </c>
      <c r="E9" s="1">
        <v>0.33333333333333331</v>
      </c>
      <c r="F9" s="1"/>
      <c r="G9" s="1"/>
      <c r="H9" s="1">
        <v>0.33333333333333331</v>
      </c>
      <c r="I9" s="1">
        <v>0.35416666666666669</v>
      </c>
      <c r="J9" s="1">
        <v>0.35416666666666669</v>
      </c>
      <c r="K9" s="1">
        <v>0.35416666666666669</v>
      </c>
      <c r="L9" s="1">
        <v>0.35416666666666669</v>
      </c>
      <c r="M9" s="1"/>
      <c r="N9" s="1"/>
      <c r="O9" s="1">
        <v>0.35416666666666669</v>
      </c>
      <c r="P9" s="1">
        <v>0.34375</v>
      </c>
      <c r="Q9" s="1">
        <v>0.34375</v>
      </c>
      <c r="R9" s="1">
        <v>0.33333333333333331</v>
      </c>
      <c r="S9" s="1">
        <v>0.33333333333333331</v>
      </c>
      <c r="T9" s="1"/>
      <c r="U9" s="1"/>
      <c r="V9" s="1">
        <v>0.34375</v>
      </c>
      <c r="W9" s="1">
        <v>0.33333333333333331</v>
      </c>
      <c r="X9" s="1">
        <v>0.35416666666666669</v>
      </c>
      <c r="Y9" s="1">
        <v>0.35416666666666669</v>
      </c>
      <c r="Z9" s="1">
        <v>0.35416666666666669</v>
      </c>
      <c r="AA9" s="1"/>
      <c r="AB9" s="1"/>
      <c r="AC9" s="1">
        <v>0.375</v>
      </c>
      <c r="AD9" s="1">
        <v>0.36458333333333331</v>
      </c>
      <c r="AE9" s="1">
        <v>0.35416666666666669</v>
      </c>
      <c r="AF9" s="1">
        <v>0.36458333333333331</v>
      </c>
      <c r="AG9" s="1">
        <v>0.36458333333333331</v>
      </c>
      <c r="AH9" s="1"/>
      <c r="AI9" s="1"/>
      <c r="AJ9" s="1"/>
    </row>
    <row r="10" spans="1:36" x14ac:dyDescent="0.25">
      <c r="A10" s="13"/>
      <c r="B10" s="1" t="s">
        <v>4</v>
      </c>
      <c r="C10" s="1"/>
      <c r="D10" s="1"/>
      <c r="E10" s="1"/>
      <c r="F10" s="1"/>
      <c r="G10" s="1"/>
      <c r="H10" s="1"/>
      <c r="I10" s="1">
        <v>0.5</v>
      </c>
      <c r="J10" s="1">
        <v>0.5</v>
      </c>
      <c r="K10" s="1">
        <v>0.5</v>
      </c>
      <c r="L10" s="1">
        <v>0.5</v>
      </c>
      <c r="M10" s="1"/>
      <c r="N10" s="1"/>
      <c r="O10" s="1">
        <v>0.5</v>
      </c>
      <c r="P10" s="1">
        <v>0.5</v>
      </c>
      <c r="Q10" s="1">
        <v>0.5</v>
      </c>
      <c r="R10" s="1"/>
      <c r="S10" s="1"/>
      <c r="T10" s="1"/>
      <c r="U10" s="1"/>
      <c r="V10" s="1">
        <v>0.5</v>
      </c>
      <c r="W10" s="1">
        <v>0.5</v>
      </c>
      <c r="X10" s="1">
        <v>0.5</v>
      </c>
      <c r="Y10" s="1">
        <v>0.5</v>
      </c>
      <c r="Z10" s="1">
        <v>0.5</v>
      </c>
      <c r="AA10" s="1"/>
      <c r="AB10" s="1"/>
      <c r="AC10" s="1">
        <v>0.5</v>
      </c>
      <c r="AD10" s="1">
        <v>0.5</v>
      </c>
      <c r="AE10" s="1">
        <v>0.5</v>
      </c>
      <c r="AF10" s="1">
        <v>0.5</v>
      </c>
      <c r="AG10" s="1">
        <v>0.5</v>
      </c>
      <c r="AH10" s="1"/>
      <c r="AI10" s="1"/>
      <c r="AJ10" s="1"/>
    </row>
    <row r="11" spans="1:36" x14ac:dyDescent="0.25">
      <c r="A11" s="13"/>
      <c r="B11" s="1" t="s">
        <v>5</v>
      </c>
      <c r="C11" s="1"/>
      <c r="D11" s="1"/>
      <c r="E11" s="1"/>
      <c r="F11" s="1"/>
      <c r="G11" s="1"/>
      <c r="H11" s="1"/>
      <c r="I11" s="1">
        <v>0.53125</v>
      </c>
      <c r="J11" s="1">
        <v>0.53125</v>
      </c>
      <c r="K11" s="1">
        <v>0.53125</v>
      </c>
      <c r="L11" s="1">
        <v>0.53125</v>
      </c>
      <c r="M11" s="1"/>
      <c r="N11" s="1"/>
      <c r="O11" s="1">
        <v>0.53125</v>
      </c>
      <c r="P11" s="1">
        <v>0.53125</v>
      </c>
      <c r="Q11" s="1">
        <v>0.53125</v>
      </c>
      <c r="R11" s="1"/>
      <c r="S11" s="1"/>
      <c r="T11" s="1"/>
      <c r="U11" s="1"/>
      <c r="V11" s="1">
        <v>0.53125</v>
      </c>
      <c r="W11" s="1">
        <v>0.53125</v>
      </c>
      <c r="X11" s="1">
        <v>0.53125</v>
      </c>
      <c r="Y11" s="1">
        <v>0.53125</v>
      </c>
      <c r="Z11" s="1">
        <v>0.53125</v>
      </c>
      <c r="AA11" s="1"/>
      <c r="AB11" s="1"/>
      <c r="AC11" s="1">
        <v>0.53125</v>
      </c>
      <c r="AD11" s="1">
        <v>0.53125</v>
      </c>
      <c r="AE11" s="1">
        <v>0.53125</v>
      </c>
      <c r="AF11" s="1">
        <v>0.53125</v>
      </c>
      <c r="AG11" s="1">
        <v>0.53125</v>
      </c>
      <c r="AH11" s="1"/>
      <c r="AI11" s="1"/>
      <c r="AJ11" s="1"/>
    </row>
    <row r="12" spans="1:36" x14ac:dyDescent="0.25">
      <c r="A12" s="13"/>
      <c r="B12" s="1" t="s">
        <v>6</v>
      </c>
      <c r="C12" s="1"/>
      <c r="D12" s="1">
        <v>0.65</v>
      </c>
      <c r="E12" s="1">
        <v>0.65</v>
      </c>
      <c r="F12" s="1"/>
      <c r="G12" s="1"/>
      <c r="H12" s="1">
        <v>0.65</v>
      </c>
      <c r="I12" s="1">
        <v>0.79861111111111116</v>
      </c>
      <c r="J12" s="1">
        <v>0.79861111111111116</v>
      </c>
      <c r="K12" s="1">
        <v>0.71875</v>
      </c>
      <c r="L12" s="1">
        <v>0.71180555555555547</v>
      </c>
      <c r="M12" s="1"/>
      <c r="N12" s="1"/>
      <c r="O12" s="1">
        <v>0.71875</v>
      </c>
      <c r="P12" s="1">
        <v>0.71875</v>
      </c>
      <c r="Q12" s="1">
        <v>0.73958333333333337</v>
      </c>
      <c r="R12" s="1">
        <v>0.65</v>
      </c>
      <c r="S12" s="1">
        <v>0.65</v>
      </c>
      <c r="T12" s="1"/>
      <c r="U12" s="1"/>
      <c r="V12" s="1">
        <v>0.72916666666666663</v>
      </c>
      <c r="W12" s="1">
        <v>0.71875</v>
      </c>
      <c r="X12" s="1">
        <v>0.79166666666666663</v>
      </c>
      <c r="Y12" s="1">
        <v>0.69791666666666663</v>
      </c>
      <c r="Z12" s="1">
        <v>0.69444444444444453</v>
      </c>
      <c r="AA12" s="1"/>
      <c r="AB12" s="1"/>
      <c r="AC12" s="1">
        <v>0.75</v>
      </c>
      <c r="AD12" s="1">
        <v>0.75</v>
      </c>
      <c r="AE12" s="1">
        <v>0.76736111111111116</v>
      </c>
      <c r="AF12" s="1">
        <v>0.75</v>
      </c>
      <c r="AG12" s="1">
        <v>0.66666666666666663</v>
      </c>
      <c r="AH12" s="1"/>
      <c r="AI12" s="1"/>
      <c r="AJ12" s="1"/>
    </row>
    <row r="13" spans="1:36" x14ac:dyDescent="0.25">
      <c r="A13" s="13"/>
      <c r="B13" s="2" t="s">
        <v>8</v>
      </c>
      <c r="C13" s="2"/>
      <c r="D13" s="6">
        <f>(D12-D9-D11+D10)*24</f>
        <v>7.6000000000000014</v>
      </c>
      <c r="E13" s="6">
        <f t="shared" ref="E13:AG13" si="2">(E12-E9-E11+E10)*24</f>
        <v>7.6000000000000014</v>
      </c>
      <c r="F13" s="6"/>
      <c r="G13" s="6"/>
      <c r="H13" s="6">
        <f t="shared" si="2"/>
        <v>7.6000000000000014</v>
      </c>
      <c r="I13" s="6">
        <f t="shared" si="2"/>
        <v>9.9166666666666679</v>
      </c>
      <c r="J13" s="6">
        <f t="shared" si="2"/>
        <v>9.9166666666666679</v>
      </c>
      <c r="K13" s="6">
        <f t="shared" si="2"/>
        <v>8</v>
      </c>
      <c r="L13" s="6">
        <f t="shared" si="2"/>
        <v>7.8333333333333304</v>
      </c>
      <c r="M13" s="6"/>
      <c r="N13" s="6"/>
      <c r="O13" s="6">
        <f t="shared" si="2"/>
        <v>8</v>
      </c>
      <c r="P13" s="6">
        <f t="shared" si="2"/>
        <v>8.25</v>
      </c>
      <c r="Q13" s="6">
        <f t="shared" si="2"/>
        <v>8.75</v>
      </c>
      <c r="R13" s="6">
        <f t="shared" si="2"/>
        <v>7.6000000000000014</v>
      </c>
      <c r="S13" s="6">
        <f t="shared" si="2"/>
        <v>7.6000000000000014</v>
      </c>
      <c r="T13" s="6"/>
      <c r="U13" s="6"/>
      <c r="V13" s="6">
        <f t="shared" si="2"/>
        <v>8.5</v>
      </c>
      <c r="W13" s="6">
        <f t="shared" si="2"/>
        <v>8.5</v>
      </c>
      <c r="X13" s="6">
        <f t="shared" si="2"/>
        <v>9.7499999999999982</v>
      </c>
      <c r="Y13" s="6">
        <f t="shared" si="2"/>
        <v>7.4999999999999982</v>
      </c>
      <c r="Z13" s="6">
        <f t="shared" si="2"/>
        <v>7.4166666666666679</v>
      </c>
      <c r="AA13" s="6"/>
      <c r="AB13" s="6"/>
      <c r="AC13" s="6">
        <f t="shared" si="2"/>
        <v>8.25</v>
      </c>
      <c r="AD13" s="6">
        <f t="shared" si="2"/>
        <v>8.5</v>
      </c>
      <c r="AE13" s="6">
        <f t="shared" si="2"/>
        <v>9.1666666666666679</v>
      </c>
      <c r="AF13" s="6">
        <f t="shared" si="2"/>
        <v>8.5</v>
      </c>
      <c r="AG13" s="6">
        <f t="shared" si="2"/>
        <v>6.5</v>
      </c>
      <c r="AH13" s="6"/>
      <c r="AI13" s="6"/>
      <c r="AJ13" s="6"/>
    </row>
    <row r="14" spans="1:36" x14ac:dyDescent="0.25">
      <c r="A14" s="2"/>
      <c r="B14" s="1" t="s">
        <v>19</v>
      </c>
      <c r="C14" s="1"/>
      <c r="D14" s="6">
        <f>(D12-D9)*24</f>
        <v>7.6000000000000014</v>
      </c>
      <c r="E14" s="6">
        <f t="shared" ref="E14:AG14" si="3">(E12-E9)*24</f>
        <v>7.6000000000000014</v>
      </c>
      <c r="F14" s="6"/>
      <c r="G14" s="6"/>
      <c r="H14" s="6">
        <f t="shared" si="3"/>
        <v>7.6000000000000014</v>
      </c>
      <c r="I14" s="6">
        <f t="shared" si="3"/>
        <v>10.666666666666668</v>
      </c>
      <c r="J14" s="6">
        <f t="shared" si="3"/>
        <v>10.666666666666668</v>
      </c>
      <c r="K14" s="6">
        <f t="shared" si="3"/>
        <v>8.75</v>
      </c>
      <c r="L14" s="6">
        <f t="shared" si="3"/>
        <v>8.5833333333333304</v>
      </c>
      <c r="M14" s="6"/>
      <c r="N14" s="6"/>
      <c r="O14" s="6">
        <f t="shared" si="3"/>
        <v>8.75</v>
      </c>
      <c r="P14" s="6">
        <f t="shared" si="3"/>
        <v>9</v>
      </c>
      <c r="Q14" s="6">
        <f t="shared" si="3"/>
        <v>9.5</v>
      </c>
      <c r="R14" s="6">
        <f t="shared" si="3"/>
        <v>7.6000000000000014</v>
      </c>
      <c r="S14" s="6">
        <f t="shared" si="3"/>
        <v>7.6000000000000014</v>
      </c>
      <c r="T14" s="6"/>
      <c r="U14" s="6"/>
      <c r="V14" s="6">
        <f t="shared" si="3"/>
        <v>9.25</v>
      </c>
      <c r="W14" s="6">
        <f t="shared" si="3"/>
        <v>9.25</v>
      </c>
      <c r="X14" s="6">
        <f t="shared" si="3"/>
        <v>10.499999999999998</v>
      </c>
      <c r="Y14" s="6">
        <f t="shared" si="3"/>
        <v>8.2499999999999982</v>
      </c>
      <c r="Z14" s="6">
        <f t="shared" si="3"/>
        <v>8.1666666666666679</v>
      </c>
      <c r="AA14" s="6"/>
      <c r="AB14" s="6"/>
      <c r="AC14" s="6">
        <f t="shared" si="3"/>
        <v>9</v>
      </c>
      <c r="AD14" s="6">
        <f t="shared" si="3"/>
        <v>9.25</v>
      </c>
      <c r="AE14" s="6">
        <f t="shared" si="3"/>
        <v>9.9166666666666679</v>
      </c>
      <c r="AF14" s="6">
        <f t="shared" si="3"/>
        <v>9.25</v>
      </c>
      <c r="AG14" s="6">
        <f t="shared" si="3"/>
        <v>7.25</v>
      </c>
      <c r="AH14" s="6"/>
      <c r="AI14" s="2"/>
      <c r="AJ14" s="2"/>
    </row>
    <row r="15" spans="1:36" x14ac:dyDescent="0.25">
      <c r="A15" s="13" t="s">
        <v>18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25">
      <c r="A16" s="13"/>
      <c r="B16" s="2" t="s">
        <v>9</v>
      </c>
      <c r="C16" s="10">
        <f t="shared" ref="C16:C22" si="4">SUM(D16:AH16)</f>
        <v>143.01</v>
      </c>
      <c r="D16" s="6">
        <v>0</v>
      </c>
      <c r="E16" s="6">
        <v>0</v>
      </c>
      <c r="F16" s="6"/>
      <c r="G16" s="6"/>
      <c r="H16" s="6">
        <v>0</v>
      </c>
      <c r="I16" s="6">
        <v>9.92</v>
      </c>
      <c r="J16" s="6">
        <v>9.92</v>
      </c>
      <c r="K16" s="6">
        <v>8</v>
      </c>
      <c r="L16" s="6">
        <v>7.83</v>
      </c>
      <c r="M16" s="6"/>
      <c r="N16" s="6"/>
      <c r="O16" s="6">
        <v>8</v>
      </c>
      <c r="P16" s="6">
        <v>8.25</v>
      </c>
      <c r="Q16" s="6">
        <v>8.75</v>
      </c>
      <c r="R16" s="6"/>
      <c r="S16" s="6"/>
      <c r="T16" s="6"/>
      <c r="U16" s="6"/>
      <c r="V16" s="6">
        <v>8.5</v>
      </c>
      <c r="W16" s="6">
        <v>8.5</v>
      </c>
      <c r="X16" s="6">
        <v>9.75</v>
      </c>
      <c r="Y16" s="6">
        <v>7.5</v>
      </c>
      <c r="Z16" s="6">
        <v>7.42</v>
      </c>
      <c r="AA16" s="6"/>
      <c r="AB16" s="6"/>
      <c r="AC16" s="6">
        <v>8.25</v>
      </c>
      <c r="AD16" s="6">
        <v>8.5</v>
      </c>
      <c r="AE16" s="6">
        <v>9.17</v>
      </c>
      <c r="AF16" s="6">
        <v>8.5</v>
      </c>
      <c r="AG16" s="6">
        <v>6.25</v>
      </c>
      <c r="AH16" s="6"/>
      <c r="AI16" s="6"/>
      <c r="AJ16" s="2"/>
    </row>
    <row r="17" spans="1:36" x14ac:dyDescent="0.25">
      <c r="A17" s="13"/>
      <c r="B17" s="2" t="s">
        <v>10</v>
      </c>
      <c r="C17" s="10">
        <f t="shared" si="4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4"/>
    </row>
    <row r="18" spans="1:36" x14ac:dyDescent="0.25">
      <c r="A18" s="13"/>
      <c r="B18" s="2" t="s">
        <v>11</v>
      </c>
      <c r="C18" s="10">
        <f t="shared" si="4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2"/>
    </row>
    <row r="19" spans="1:36" x14ac:dyDescent="0.25">
      <c r="A19" s="13"/>
      <c r="B19" s="2" t="s">
        <v>12</v>
      </c>
      <c r="C19" s="10">
        <f t="shared" si="4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2"/>
    </row>
    <row r="20" spans="1:36" x14ac:dyDescent="0.25">
      <c r="A20" s="13"/>
      <c r="B20" s="2" t="s">
        <v>13</v>
      </c>
      <c r="C20" s="10">
        <f t="shared" si="4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2"/>
    </row>
    <row r="21" spans="1:36" x14ac:dyDescent="0.25">
      <c r="A21" s="13"/>
      <c r="B21" s="2" t="s">
        <v>14</v>
      </c>
      <c r="C21" s="10">
        <f t="shared" si="4"/>
        <v>15.2</v>
      </c>
      <c r="D21" s="6">
        <v>7.6</v>
      </c>
      <c r="E21" s="6">
        <v>7.6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2"/>
    </row>
    <row r="22" spans="1:36" x14ac:dyDescent="0.25">
      <c r="A22" s="2"/>
      <c r="B22" s="2" t="s">
        <v>15</v>
      </c>
      <c r="C22" s="10">
        <f t="shared" si="4"/>
        <v>15.2</v>
      </c>
      <c r="D22" s="6"/>
      <c r="E22" s="6"/>
      <c r="F22" s="6"/>
      <c r="G22" s="6"/>
      <c r="H22" s="6">
        <v>7.6</v>
      </c>
      <c r="I22" s="6"/>
      <c r="J22" s="6"/>
      <c r="K22" s="6"/>
      <c r="L22" s="6"/>
      <c r="M22" s="6"/>
      <c r="N22" s="6"/>
      <c r="O22" s="6"/>
      <c r="P22" s="6"/>
      <c r="Q22" s="6"/>
      <c r="R22" s="6">
        <v>7.6</v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2"/>
    </row>
    <row r="23" spans="1:36" x14ac:dyDescent="0.25">
      <c r="A23" s="2"/>
      <c r="B23" s="2" t="s">
        <v>20</v>
      </c>
      <c r="C23" s="10">
        <f>SUM(D23:AH23)</f>
        <v>6.2100000000000062</v>
      </c>
      <c r="D23" s="6">
        <f>(D16+D17+D18+D19+D20+D21+D22)-7.6</f>
        <v>0</v>
      </c>
      <c r="E23" s="6">
        <f t="shared" ref="E23:AG23" si="5">(E16+E17+E18+E19+E20+E21+E22)-7.6</f>
        <v>0</v>
      </c>
      <c r="F23" s="6"/>
      <c r="G23" s="6"/>
      <c r="H23" s="6">
        <f t="shared" si="5"/>
        <v>0</v>
      </c>
      <c r="I23" s="6">
        <f t="shared" si="5"/>
        <v>2.3200000000000003</v>
      </c>
      <c r="J23" s="6">
        <f t="shared" si="5"/>
        <v>2.3200000000000003</v>
      </c>
      <c r="K23" s="6">
        <f t="shared" si="5"/>
        <v>0.40000000000000036</v>
      </c>
      <c r="L23" s="6">
        <f t="shared" si="5"/>
        <v>0.23000000000000043</v>
      </c>
      <c r="M23" s="6"/>
      <c r="N23" s="6"/>
      <c r="O23" s="6">
        <f t="shared" si="5"/>
        <v>0.40000000000000036</v>
      </c>
      <c r="P23" s="6">
        <f t="shared" si="5"/>
        <v>0.65000000000000036</v>
      </c>
      <c r="Q23" s="6">
        <f t="shared" si="5"/>
        <v>1.1500000000000004</v>
      </c>
      <c r="R23" s="6">
        <f t="shared" si="5"/>
        <v>0</v>
      </c>
      <c r="S23" s="6">
        <f t="shared" si="5"/>
        <v>-7.6</v>
      </c>
      <c r="T23" s="6"/>
      <c r="U23" s="6"/>
      <c r="V23" s="6">
        <f t="shared" si="5"/>
        <v>0.90000000000000036</v>
      </c>
      <c r="W23" s="6">
        <f t="shared" si="5"/>
        <v>0.90000000000000036</v>
      </c>
      <c r="X23" s="6">
        <f t="shared" si="5"/>
        <v>2.1500000000000004</v>
      </c>
      <c r="Y23" s="6">
        <f t="shared" si="5"/>
        <v>-9.9999999999999645E-2</v>
      </c>
      <c r="Z23" s="6">
        <f t="shared" si="5"/>
        <v>-0.17999999999999972</v>
      </c>
      <c r="AA23" s="6"/>
      <c r="AB23" s="6"/>
      <c r="AC23" s="6">
        <f t="shared" si="5"/>
        <v>0.65000000000000036</v>
      </c>
      <c r="AD23" s="6">
        <f t="shared" si="5"/>
        <v>0.90000000000000036</v>
      </c>
      <c r="AE23" s="6">
        <f t="shared" si="5"/>
        <v>1.5700000000000003</v>
      </c>
      <c r="AF23" s="6">
        <f t="shared" si="5"/>
        <v>0.90000000000000036</v>
      </c>
      <c r="AG23" s="6">
        <f t="shared" si="5"/>
        <v>-1.3499999999999996</v>
      </c>
      <c r="AH23" s="6"/>
      <c r="AI23" s="6"/>
      <c r="AJ23" s="2"/>
    </row>
    <row r="24" spans="1:36" x14ac:dyDescent="0.25">
      <c r="A24" s="2"/>
      <c r="B24" s="2"/>
      <c r="C24" s="10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2"/>
    </row>
    <row r="25" spans="1:36" x14ac:dyDescent="0.25">
      <c r="A25" s="2"/>
      <c r="B25" s="2" t="s">
        <v>22</v>
      </c>
      <c r="C25" s="10">
        <f>C16+C17+C18+C19</f>
        <v>143.01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2"/>
    </row>
    <row r="26" spans="1:36" x14ac:dyDescent="0.25">
      <c r="A26" s="2"/>
      <c r="B26" s="2"/>
      <c r="C26" s="2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2"/>
    </row>
    <row r="27" spans="1:36" x14ac:dyDescent="0.25">
      <c r="A27" s="2"/>
      <c r="B27" s="2" t="s">
        <v>23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5">
      <c r="A28" s="2"/>
      <c r="B28" s="2" t="s">
        <v>20</v>
      </c>
      <c r="C28" s="6">
        <f>SUM('Januar 17'!C23 + 'Februar 17'!C23 + 'März 17'!C23+'April 17'!C23+'Mai 17'!C23+'Juni 17'!C23)</f>
        <v>40.393333333333388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25">
      <c r="B29" s="2" t="s">
        <v>14</v>
      </c>
      <c r="C29" s="11">
        <f>SUM('März 17'!C21 + 'April 17'!C21)</f>
        <v>0</v>
      </c>
    </row>
  </sheetData>
  <mergeCells count="2">
    <mergeCell ref="A9:A13"/>
    <mergeCell ref="A15:A2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workbookViewId="0">
      <selection activeCell="J18" sqref="J18"/>
    </sheetView>
  </sheetViews>
  <sheetFormatPr baseColWidth="10" defaultColWidth="9.140625" defaultRowHeight="15" x14ac:dyDescent="0.25"/>
  <cols>
    <col min="2" max="2" width="18.5703125" customWidth="1"/>
    <col min="4" max="34" width="7.7109375" customWidth="1"/>
  </cols>
  <sheetData>
    <row r="1" spans="1:36" x14ac:dyDescent="0.25">
      <c r="A1" s="2"/>
      <c r="B1" s="2"/>
      <c r="C1" s="2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25">
      <c r="A2" s="2"/>
      <c r="B2" s="2" t="s">
        <v>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25">
      <c r="A3" s="5"/>
      <c r="B3" s="5" t="s">
        <v>0</v>
      </c>
      <c r="C3" s="5"/>
      <c r="D3" s="8">
        <v>42917</v>
      </c>
      <c r="E3" s="8">
        <f>D3+1</f>
        <v>42918</v>
      </c>
      <c r="F3" s="8">
        <f t="shared" ref="F3:AH3" si="0">E3+1</f>
        <v>42919</v>
      </c>
      <c r="G3" s="8">
        <f t="shared" si="0"/>
        <v>42920</v>
      </c>
      <c r="H3" s="8">
        <f t="shared" si="0"/>
        <v>42921</v>
      </c>
      <c r="I3" s="8">
        <f t="shared" si="0"/>
        <v>42922</v>
      </c>
      <c r="J3" s="8">
        <f t="shared" si="0"/>
        <v>42923</v>
      </c>
      <c r="K3" s="8">
        <f t="shared" si="0"/>
        <v>42924</v>
      </c>
      <c r="L3" s="8">
        <f t="shared" si="0"/>
        <v>42925</v>
      </c>
      <c r="M3" s="8">
        <f t="shared" si="0"/>
        <v>42926</v>
      </c>
      <c r="N3" s="8">
        <f t="shared" si="0"/>
        <v>42927</v>
      </c>
      <c r="O3" s="8">
        <f t="shared" si="0"/>
        <v>42928</v>
      </c>
      <c r="P3" s="8">
        <f t="shared" si="0"/>
        <v>42929</v>
      </c>
      <c r="Q3" s="8">
        <f t="shared" si="0"/>
        <v>42930</v>
      </c>
      <c r="R3" s="8">
        <f t="shared" si="0"/>
        <v>42931</v>
      </c>
      <c r="S3" s="8">
        <f t="shared" si="0"/>
        <v>42932</v>
      </c>
      <c r="T3" s="8">
        <f t="shared" si="0"/>
        <v>42933</v>
      </c>
      <c r="U3" s="8">
        <f t="shared" si="0"/>
        <v>42934</v>
      </c>
      <c r="V3" s="8">
        <f t="shared" si="0"/>
        <v>42935</v>
      </c>
      <c r="W3" s="8">
        <f t="shared" si="0"/>
        <v>42936</v>
      </c>
      <c r="X3" s="8">
        <f t="shared" si="0"/>
        <v>42937</v>
      </c>
      <c r="Y3" s="8">
        <f t="shared" si="0"/>
        <v>42938</v>
      </c>
      <c r="Z3" s="8">
        <f t="shared" si="0"/>
        <v>42939</v>
      </c>
      <c r="AA3" s="8">
        <f t="shared" si="0"/>
        <v>42940</v>
      </c>
      <c r="AB3" s="8">
        <f t="shared" si="0"/>
        <v>42941</v>
      </c>
      <c r="AC3" s="8">
        <f t="shared" si="0"/>
        <v>42942</v>
      </c>
      <c r="AD3" s="8">
        <f t="shared" si="0"/>
        <v>42943</v>
      </c>
      <c r="AE3" s="8">
        <f t="shared" si="0"/>
        <v>42944</v>
      </c>
      <c r="AF3" s="8">
        <f t="shared" si="0"/>
        <v>42945</v>
      </c>
      <c r="AG3" s="8">
        <f t="shared" si="0"/>
        <v>42946</v>
      </c>
      <c r="AH3" s="8">
        <f t="shared" si="0"/>
        <v>42947</v>
      </c>
      <c r="AI3" s="2"/>
      <c r="AJ3" s="2"/>
    </row>
    <row r="4" spans="1:36" x14ac:dyDescent="0.25">
      <c r="A4" s="2"/>
      <c r="B4" s="2" t="s">
        <v>1</v>
      </c>
      <c r="C4" s="2"/>
      <c r="D4" s="9" t="str">
        <f>TEXT(D3,"TTT")</f>
        <v>Sa</v>
      </c>
      <c r="E4" s="9" t="str">
        <f t="shared" ref="E4:AH4" si="1">TEXT(E3,"TTT")</f>
        <v>So</v>
      </c>
      <c r="F4" s="9" t="str">
        <f t="shared" si="1"/>
        <v>Mo</v>
      </c>
      <c r="G4" s="9" t="str">
        <f t="shared" si="1"/>
        <v>Di</v>
      </c>
      <c r="H4" s="9" t="str">
        <f t="shared" si="1"/>
        <v>Mi</v>
      </c>
      <c r="I4" s="9" t="str">
        <f t="shared" si="1"/>
        <v>Do</v>
      </c>
      <c r="J4" s="9" t="str">
        <f t="shared" si="1"/>
        <v>Fr</v>
      </c>
      <c r="K4" s="9" t="str">
        <f t="shared" si="1"/>
        <v>Sa</v>
      </c>
      <c r="L4" s="9" t="str">
        <f t="shared" si="1"/>
        <v>So</v>
      </c>
      <c r="M4" s="9" t="str">
        <f t="shared" si="1"/>
        <v>Mo</v>
      </c>
      <c r="N4" s="9" t="str">
        <f t="shared" si="1"/>
        <v>Di</v>
      </c>
      <c r="O4" s="9" t="str">
        <f t="shared" si="1"/>
        <v>Mi</v>
      </c>
      <c r="P4" s="9" t="str">
        <f t="shared" si="1"/>
        <v>Do</v>
      </c>
      <c r="Q4" s="9" t="str">
        <f t="shared" si="1"/>
        <v>Fr</v>
      </c>
      <c r="R4" s="9" t="str">
        <f t="shared" si="1"/>
        <v>Sa</v>
      </c>
      <c r="S4" s="9" t="str">
        <f t="shared" si="1"/>
        <v>So</v>
      </c>
      <c r="T4" s="9" t="str">
        <f t="shared" si="1"/>
        <v>Mo</v>
      </c>
      <c r="U4" s="9" t="str">
        <f t="shared" si="1"/>
        <v>Di</v>
      </c>
      <c r="V4" s="9" t="str">
        <f t="shared" si="1"/>
        <v>Mi</v>
      </c>
      <c r="W4" s="9" t="str">
        <f t="shared" si="1"/>
        <v>Do</v>
      </c>
      <c r="X4" s="9" t="str">
        <f t="shared" si="1"/>
        <v>Fr</v>
      </c>
      <c r="Y4" s="9" t="str">
        <f t="shared" si="1"/>
        <v>Sa</v>
      </c>
      <c r="Z4" s="9" t="str">
        <f t="shared" si="1"/>
        <v>So</v>
      </c>
      <c r="AA4" s="9" t="str">
        <f t="shared" si="1"/>
        <v>Mo</v>
      </c>
      <c r="AB4" s="9" t="str">
        <f t="shared" si="1"/>
        <v>Di</v>
      </c>
      <c r="AC4" s="9" t="str">
        <f t="shared" si="1"/>
        <v>Mi</v>
      </c>
      <c r="AD4" s="9" t="str">
        <f t="shared" si="1"/>
        <v>Do</v>
      </c>
      <c r="AE4" s="9" t="str">
        <f t="shared" si="1"/>
        <v>Fr</v>
      </c>
      <c r="AF4" s="9" t="str">
        <f t="shared" si="1"/>
        <v>Sa</v>
      </c>
      <c r="AG4" s="9" t="str">
        <f t="shared" si="1"/>
        <v>So</v>
      </c>
      <c r="AH4" s="9" t="str">
        <f t="shared" si="1"/>
        <v>Mo</v>
      </c>
      <c r="AI4" s="3"/>
      <c r="AJ4" s="3"/>
    </row>
    <row r="5" spans="1:3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5">
      <c r="A6" s="2"/>
      <c r="B6" s="2" t="s">
        <v>2</v>
      </c>
      <c r="C6" s="2"/>
      <c r="D6" s="2">
        <v>15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25">
      <c r="A9" s="13" t="s">
        <v>7</v>
      </c>
      <c r="B9" s="1" t="s">
        <v>3</v>
      </c>
      <c r="C9" s="1"/>
      <c r="E9" s="1"/>
      <c r="F9" s="1">
        <v>0.375</v>
      </c>
      <c r="G9" s="1">
        <v>0.35416666666666669</v>
      </c>
      <c r="H9" s="1">
        <v>0.35416666666666669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3"/>
      <c r="B10" s="1" t="s">
        <v>4</v>
      </c>
      <c r="C10" s="1"/>
      <c r="E10" s="1"/>
      <c r="F10" s="1">
        <v>0.5</v>
      </c>
      <c r="G10" s="1">
        <v>0.5</v>
      </c>
      <c r="H10" s="1">
        <v>0.5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3"/>
      <c r="B11" s="1" t="s">
        <v>5</v>
      </c>
      <c r="C11" s="1"/>
      <c r="E11" s="1"/>
      <c r="F11" s="1">
        <v>0.53125</v>
      </c>
      <c r="G11" s="1">
        <v>0.53125</v>
      </c>
      <c r="H11" s="1">
        <v>0.53125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3"/>
      <c r="B12" s="1" t="s">
        <v>6</v>
      </c>
      <c r="C12" s="1"/>
      <c r="E12" s="1"/>
      <c r="F12" s="1">
        <v>0.73958333333333337</v>
      </c>
      <c r="G12" s="1">
        <v>0.71875</v>
      </c>
      <c r="H12" s="1">
        <v>0.77083333333333337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3"/>
      <c r="B13" s="2" t="s">
        <v>8</v>
      </c>
      <c r="C13" s="2"/>
      <c r="D13" s="6"/>
      <c r="E13" s="6"/>
      <c r="F13" s="6">
        <f>(F12-F9-F11+F10)*24</f>
        <v>8</v>
      </c>
      <c r="G13" s="6">
        <f t="shared" ref="G13:AH13" si="2">(G12-G9-G11+G10)*24</f>
        <v>8</v>
      </c>
      <c r="H13" s="6">
        <f t="shared" si="2"/>
        <v>9.25</v>
      </c>
      <c r="I13" s="6">
        <f t="shared" si="2"/>
        <v>0</v>
      </c>
      <c r="J13" s="6">
        <f t="shared" si="2"/>
        <v>0</v>
      </c>
      <c r="K13" s="6"/>
      <c r="L13" s="6"/>
      <c r="M13" s="6">
        <f t="shared" si="2"/>
        <v>0</v>
      </c>
      <c r="N13" s="6">
        <f t="shared" si="2"/>
        <v>0</v>
      </c>
      <c r="O13" s="6">
        <f t="shared" si="2"/>
        <v>0</v>
      </c>
      <c r="P13" s="6">
        <f t="shared" si="2"/>
        <v>0</v>
      </c>
      <c r="Q13" s="6">
        <f t="shared" si="2"/>
        <v>0</v>
      </c>
      <c r="R13" s="6"/>
      <c r="S13" s="6"/>
      <c r="T13" s="6">
        <f t="shared" si="2"/>
        <v>0</v>
      </c>
      <c r="U13" s="6">
        <f t="shared" si="2"/>
        <v>0</v>
      </c>
      <c r="V13" s="6">
        <f t="shared" si="2"/>
        <v>0</v>
      </c>
      <c r="W13" s="6">
        <f t="shared" si="2"/>
        <v>0</v>
      </c>
      <c r="X13" s="6">
        <f t="shared" si="2"/>
        <v>0</v>
      </c>
      <c r="Y13" s="6"/>
      <c r="Z13" s="6"/>
      <c r="AA13" s="6">
        <f t="shared" si="2"/>
        <v>0</v>
      </c>
      <c r="AB13" s="6">
        <f t="shared" si="2"/>
        <v>0</v>
      </c>
      <c r="AC13" s="6">
        <f t="shared" si="2"/>
        <v>0</v>
      </c>
      <c r="AD13" s="6">
        <f t="shared" si="2"/>
        <v>0</v>
      </c>
      <c r="AE13" s="6">
        <f t="shared" si="2"/>
        <v>0</v>
      </c>
      <c r="AF13" s="6"/>
      <c r="AG13" s="6"/>
      <c r="AH13" s="6">
        <f t="shared" si="2"/>
        <v>0</v>
      </c>
      <c r="AI13" s="6"/>
      <c r="AJ13" s="6"/>
    </row>
    <row r="14" spans="1:36" x14ac:dyDescent="0.25">
      <c r="A14" s="2"/>
      <c r="B14" s="1" t="s">
        <v>19</v>
      </c>
      <c r="C14" s="1"/>
      <c r="D14" s="6"/>
      <c r="E14" s="6"/>
      <c r="F14" s="6">
        <f>(F12-F9)*24</f>
        <v>8.75</v>
      </c>
      <c r="G14" s="6">
        <f t="shared" ref="G14:AH14" si="3">(G12-G9)*24</f>
        <v>8.75</v>
      </c>
      <c r="H14" s="6">
        <f t="shared" si="3"/>
        <v>10</v>
      </c>
      <c r="I14" s="6">
        <f t="shared" si="3"/>
        <v>0</v>
      </c>
      <c r="J14" s="6">
        <f t="shared" si="3"/>
        <v>0</v>
      </c>
      <c r="K14" s="6"/>
      <c r="L14" s="6"/>
      <c r="M14" s="6">
        <f t="shared" si="3"/>
        <v>0</v>
      </c>
      <c r="N14" s="6">
        <f t="shared" si="3"/>
        <v>0</v>
      </c>
      <c r="O14" s="6">
        <f t="shared" si="3"/>
        <v>0</v>
      </c>
      <c r="P14" s="6">
        <f t="shared" si="3"/>
        <v>0</v>
      </c>
      <c r="Q14" s="6">
        <f t="shared" si="3"/>
        <v>0</v>
      </c>
      <c r="R14" s="6"/>
      <c r="S14" s="6"/>
      <c r="T14" s="6">
        <f t="shared" si="3"/>
        <v>0</v>
      </c>
      <c r="U14" s="6">
        <f t="shared" si="3"/>
        <v>0</v>
      </c>
      <c r="V14" s="6">
        <f t="shared" si="3"/>
        <v>0</v>
      </c>
      <c r="W14" s="6">
        <f t="shared" si="3"/>
        <v>0</v>
      </c>
      <c r="X14" s="6">
        <f t="shared" si="3"/>
        <v>0</v>
      </c>
      <c r="Y14" s="6"/>
      <c r="Z14" s="6"/>
      <c r="AA14" s="6">
        <f t="shared" si="3"/>
        <v>0</v>
      </c>
      <c r="AB14" s="6">
        <f t="shared" si="3"/>
        <v>0</v>
      </c>
      <c r="AC14" s="6">
        <f t="shared" si="3"/>
        <v>0</v>
      </c>
      <c r="AD14" s="6">
        <f t="shared" si="3"/>
        <v>0</v>
      </c>
      <c r="AE14" s="6">
        <f t="shared" si="3"/>
        <v>0</v>
      </c>
      <c r="AF14" s="6"/>
      <c r="AG14" s="6"/>
      <c r="AH14" s="6">
        <f t="shared" si="3"/>
        <v>0</v>
      </c>
      <c r="AI14" s="2"/>
      <c r="AJ14" s="2"/>
    </row>
    <row r="15" spans="1:36" x14ac:dyDescent="0.25">
      <c r="A15" s="13" t="s">
        <v>18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25">
      <c r="A16" s="13"/>
      <c r="B16" s="2" t="s">
        <v>9</v>
      </c>
      <c r="C16" s="10">
        <f t="shared" ref="C16:C22" si="4">SUM(D16:AH16)</f>
        <v>139.24999999999997</v>
      </c>
      <c r="D16" s="6"/>
      <c r="E16" s="6"/>
      <c r="F16" s="6">
        <v>8</v>
      </c>
      <c r="G16" s="6">
        <v>8</v>
      </c>
      <c r="H16" s="6">
        <v>9.25</v>
      </c>
      <c r="I16" s="6">
        <v>7.6</v>
      </c>
      <c r="J16" s="6">
        <v>0</v>
      </c>
      <c r="K16" s="6"/>
      <c r="L16" s="6"/>
      <c r="M16" s="6">
        <v>0</v>
      </c>
      <c r="N16" s="6">
        <v>7.6</v>
      </c>
      <c r="O16" s="6">
        <v>7.6</v>
      </c>
      <c r="P16" s="6">
        <v>7.6</v>
      </c>
      <c r="Q16" s="6">
        <v>7.6</v>
      </c>
      <c r="R16" s="6"/>
      <c r="S16" s="6"/>
      <c r="T16" s="6">
        <v>7.6</v>
      </c>
      <c r="U16" s="6">
        <v>7.6</v>
      </c>
      <c r="V16" s="6">
        <v>7.6</v>
      </c>
      <c r="W16" s="6">
        <v>7.6</v>
      </c>
      <c r="X16" s="6">
        <v>0</v>
      </c>
      <c r="Y16" s="6"/>
      <c r="Z16" s="6"/>
      <c r="AA16" s="6">
        <v>7.6</v>
      </c>
      <c r="AB16" s="6">
        <v>7.6</v>
      </c>
      <c r="AC16" s="6">
        <v>7.6</v>
      </c>
      <c r="AD16" s="6">
        <v>7.6</v>
      </c>
      <c r="AE16" s="6">
        <v>7.6</v>
      </c>
      <c r="AF16" s="6"/>
      <c r="AG16" s="6"/>
      <c r="AH16" s="6">
        <v>7.6</v>
      </c>
      <c r="AI16" s="6"/>
      <c r="AJ16" s="2"/>
    </row>
    <row r="17" spans="1:36" x14ac:dyDescent="0.25">
      <c r="A17" s="13"/>
      <c r="B17" s="2" t="s">
        <v>10</v>
      </c>
      <c r="C17" s="10">
        <f t="shared" si="4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4"/>
    </row>
    <row r="18" spans="1:36" x14ac:dyDescent="0.25">
      <c r="A18" s="13"/>
      <c r="B18" s="2" t="s">
        <v>11</v>
      </c>
      <c r="C18" s="10">
        <f t="shared" si="4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2"/>
    </row>
    <row r="19" spans="1:36" x14ac:dyDescent="0.25">
      <c r="A19" s="13"/>
      <c r="B19" s="2" t="s">
        <v>12</v>
      </c>
      <c r="C19" s="10">
        <f t="shared" si="4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2"/>
    </row>
    <row r="20" spans="1:36" x14ac:dyDescent="0.25">
      <c r="A20" s="13"/>
      <c r="B20" s="2" t="s">
        <v>13</v>
      </c>
      <c r="C20" s="10">
        <f t="shared" si="4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2"/>
    </row>
    <row r="21" spans="1:36" x14ac:dyDescent="0.25">
      <c r="A21" s="13"/>
      <c r="B21" s="2" t="s">
        <v>14</v>
      </c>
      <c r="C21" s="10">
        <f t="shared" si="4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2"/>
    </row>
    <row r="22" spans="1:36" x14ac:dyDescent="0.25">
      <c r="A22" s="2"/>
      <c r="B22" s="2" t="s">
        <v>15</v>
      </c>
      <c r="C22" s="10">
        <f t="shared" si="4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2"/>
    </row>
    <row r="23" spans="1:36" x14ac:dyDescent="0.25">
      <c r="A23" s="2"/>
      <c r="B23" s="2" t="s">
        <v>20</v>
      </c>
      <c r="C23" s="10">
        <f>SUM(D23:AH23)</f>
        <v>-20.349999999999998</v>
      </c>
      <c r="D23" s="6"/>
      <c r="E23" s="6"/>
      <c r="F23" s="6">
        <f t="shared" ref="F23:AH23" si="5">(F16+F17+F18+F19)-7.6</f>
        <v>0.40000000000000036</v>
      </c>
      <c r="G23" s="6">
        <f t="shared" si="5"/>
        <v>0.40000000000000036</v>
      </c>
      <c r="H23" s="6">
        <f t="shared" si="5"/>
        <v>1.6500000000000004</v>
      </c>
      <c r="I23" s="6">
        <f t="shared" si="5"/>
        <v>0</v>
      </c>
      <c r="J23" s="6">
        <f t="shared" si="5"/>
        <v>-7.6</v>
      </c>
      <c r="K23" s="6"/>
      <c r="L23" s="6"/>
      <c r="M23" s="6">
        <f t="shared" si="5"/>
        <v>-7.6</v>
      </c>
      <c r="N23" s="6">
        <f t="shared" si="5"/>
        <v>0</v>
      </c>
      <c r="O23" s="6">
        <f t="shared" si="5"/>
        <v>0</v>
      </c>
      <c r="P23" s="6">
        <f t="shared" si="5"/>
        <v>0</v>
      </c>
      <c r="Q23" s="6">
        <f t="shared" si="5"/>
        <v>0</v>
      </c>
      <c r="R23" s="6"/>
      <c r="S23" s="6"/>
      <c r="T23" s="6">
        <f t="shared" si="5"/>
        <v>0</v>
      </c>
      <c r="U23" s="6">
        <f t="shared" si="5"/>
        <v>0</v>
      </c>
      <c r="V23" s="6">
        <f t="shared" si="5"/>
        <v>0</v>
      </c>
      <c r="W23" s="6">
        <f t="shared" si="5"/>
        <v>0</v>
      </c>
      <c r="X23" s="6">
        <f t="shared" si="5"/>
        <v>-7.6</v>
      </c>
      <c r="Y23" s="6"/>
      <c r="Z23" s="6"/>
      <c r="AA23" s="6">
        <f t="shared" si="5"/>
        <v>0</v>
      </c>
      <c r="AB23" s="6">
        <f t="shared" si="5"/>
        <v>0</v>
      </c>
      <c r="AC23" s="6">
        <f t="shared" si="5"/>
        <v>0</v>
      </c>
      <c r="AD23" s="6">
        <f t="shared" si="5"/>
        <v>0</v>
      </c>
      <c r="AE23" s="6">
        <f t="shared" si="5"/>
        <v>0</v>
      </c>
      <c r="AF23" s="6"/>
      <c r="AG23" s="6"/>
      <c r="AH23" s="6">
        <f t="shared" si="5"/>
        <v>0</v>
      </c>
      <c r="AI23" s="6"/>
      <c r="AJ23" s="2"/>
    </row>
    <row r="24" spans="1:36" x14ac:dyDescent="0.25">
      <c r="A24" s="2"/>
      <c r="B24" s="2"/>
      <c r="C24" s="10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2"/>
    </row>
    <row r="25" spans="1:36" x14ac:dyDescent="0.25">
      <c r="A25" s="2"/>
      <c r="B25" s="2" t="s">
        <v>22</v>
      </c>
      <c r="C25" s="10">
        <f>C16+C17+C18+C19</f>
        <v>139.24999999999997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2"/>
    </row>
    <row r="26" spans="1:36" x14ac:dyDescent="0.25">
      <c r="A26" s="2"/>
      <c r="B26" s="2"/>
      <c r="C26" s="2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2"/>
    </row>
    <row r="27" spans="1:36" x14ac:dyDescent="0.25">
      <c r="A27" s="2"/>
      <c r="B27" s="2" t="s">
        <v>23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5">
      <c r="A28" s="2"/>
      <c r="B28" s="2" t="s">
        <v>20</v>
      </c>
      <c r="C28" s="6">
        <f>SUM('Januar 17'!C23 + 'Februar 17'!C23 + 'März 17'!C23+'April 17'!C23+'Mai 17'!C23+'Juni 17'!C23+'Juli 17'!C23)</f>
        <v>20.04333333333339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25">
      <c r="B29" s="2" t="s">
        <v>14</v>
      </c>
      <c r="C29" s="11">
        <f>SUM('März 17'!C21 + 'April 17'!C21)</f>
        <v>0</v>
      </c>
    </row>
  </sheetData>
  <mergeCells count="2">
    <mergeCell ref="A9:A13"/>
    <mergeCell ref="A15:A2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workbookViewId="0">
      <selection activeCell="Q23" sqref="Q23"/>
    </sheetView>
  </sheetViews>
  <sheetFormatPr baseColWidth="10" defaultColWidth="9.140625" defaultRowHeight="15" x14ac:dyDescent="0.25"/>
  <cols>
    <col min="2" max="2" width="18.5703125" customWidth="1"/>
    <col min="4" max="34" width="7.7109375" customWidth="1"/>
  </cols>
  <sheetData>
    <row r="1" spans="1:36" x14ac:dyDescent="0.25">
      <c r="A1" s="2"/>
      <c r="B1" s="2"/>
      <c r="C1" s="2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25">
      <c r="A2" s="2"/>
      <c r="B2" s="2" t="s">
        <v>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25">
      <c r="A3" s="5"/>
      <c r="B3" s="5" t="s">
        <v>0</v>
      </c>
      <c r="C3" s="5"/>
      <c r="D3" s="8">
        <v>42948</v>
      </c>
      <c r="E3" s="8">
        <f>D3+1</f>
        <v>42949</v>
      </c>
      <c r="F3" s="8">
        <f t="shared" ref="F3:AH3" si="0">E3+1</f>
        <v>42950</v>
      </c>
      <c r="G3" s="8">
        <f t="shared" si="0"/>
        <v>42951</v>
      </c>
      <c r="H3" s="8">
        <f t="shared" si="0"/>
        <v>42952</v>
      </c>
      <c r="I3" s="8">
        <f t="shared" si="0"/>
        <v>42953</v>
      </c>
      <c r="J3" s="8">
        <f t="shared" si="0"/>
        <v>42954</v>
      </c>
      <c r="K3" s="8">
        <f t="shared" si="0"/>
        <v>42955</v>
      </c>
      <c r="L3" s="8">
        <f t="shared" si="0"/>
        <v>42956</v>
      </c>
      <c r="M3" s="8">
        <f t="shared" si="0"/>
        <v>42957</v>
      </c>
      <c r="N3" s="8">
        <f t="shared" si="0"/>
        <v>42958</v>
      </c>
      <c r="O3" s="8">
        <f t="shared" si="0"/>
        <v>42959</v>
      </c>
      <c r="P3" s="8">
        <f t="shared" si="0"/>
        <v>42960</v>
      </c>
      <c r="Q3" s="8">
        <f t="shared" si="0"/>
        <v>42961</v>
      </c>
      <c r="R3" s="8">
        <f t="shared" si="0"/>
        <v>42962</v>
      </c>
      <c r="S3" s="8">
        <f t="shared" si="0"/>
        <v>42963</v>
      </c>
      <c r="T3" s="8">
        <f t="shared" si="0"/>
        <v>42964</v>
      </c>
      <c r="U3" s="8">
        <f t="shared" si="0"/>
        <v>42965</v>
      </c>
      <c r="V3" s="8">
        <f t="shared" si="0"/>
        <v>42966</v>
      </c>
      <c r="W3" s="8">
        <f t="shared" si="0"/>
        <v>42967</v>
      </c>
      <c r="X3" s="8">
        <f t="shared" si="0"/>
        <v>42968</v>
      </c>
      <c r="Y3" s="8">
        <f t="shared" si="0"/>
        <v>42969</v>
      </c>
      <c r="Z3" s="8">
        <f t="shared" si="0"/>
        <v>42970</v>
      </c>
      <c r="AA3" s="8">
        <f t="shared" si="0"/>
        <v>42971</v>
      </c>
      <c r="AB3" s="8">
        <f t="shared" si="0"/>
        <v>42972</v>
      </c>
      <c r="AC3" s="8">
        <f t="shared" si="0"/>
        <v>42973</v>
      </c>
      <c r="AD3" s="8">
        <f t="shared" si="0"/>
        <v>42974</v>
      </c>
      <c r="AE3" s="8">
        <f t="shared" si="0"/>
        <v>42975</v>
      </c>
      <c r="AF3" s="8">
        <f t="shared" si="0"/>
        <v>42976</v>
      </c>
      <c r="AG3" s="8">
        <f t="shared" si="0"/>
        <v>42977</v>
      </c>
      <c r="AH3" s="8">
        <f t="shared" si="0"/>
        <v>42978</v>
      </c>
      <c r="AI3" s="2"/>
      <c r="AJ3" s="2"/>
    </row>
    <row r="4" spans="1:36" x14ac:dyDescent="0.25">
      <c r="A4" s="2"/>
      <c r="B4" s="2" t="s">
        <v>1</v>
      </c>
      <c r="C4" s="2"/>
      <c r="D4" s="9" t="str">
        <f>TEXT(D3,"TTT")</f>
        <v>Di</v>
      </c>
      <c r="E4" s="9" t="str">
        <f t="shared" ref="E4:AH4" si="1">TEXT(E3,"TTT")</f>
        <v>Mi</v>
      </c>
      <c r="F4" s="9" t="str">
        <f t="shared" si="1"/>
        <v>Do</v>
      </c>
      <c r="G4" s="9" t="str">
        <f t="shared" si="1"/>
        <v>Fr</v>
      </c>
      <c r="H4" s="9" t="str">
        <f t="shared" si="1"/>
        <v>Sa</v>
      </c>
      <c r="I4" s="9" t="str">
        <f t="shared" si="1"/>
        <v>So</v>
      </c>
      <c r="J4" s="9" t="str">
        <f t="shared" si="1"/>
        <v>Mo</v>
      </c>
      <c r="K4" s="9" t="str">
        <f t="shared" si="1"/>
        <v>Di</v>
      </c>
      <c r="L4" s="9" t="str">
        <f t="shared" si="1"/>
        <v>Mi</v>
      </c>
      <c r="M4" s="9" t="str">
        <f t="shared" si="1"/>
        <v>Do</v>
      </c>
      <c r="N4" s="9" t="str">
        <f t="shared" si="1"/>
        <v>Fr</v>
      </c>
      <c r="O4" s="9" t="str">
        <f t="shared" si="1"/>
        <v>Sa</v>
      </c>
      <c r="P4" s="9" t="str">
        <f t="shared" si="1"/>
        <v>So</v>
      </c>
      <c r="Q4" s="9" t="str">
        <f t="shared" si="1"/>
        <v>Mo</v>
      </c>
      <c r="R4" s="9" t="str">
        <f t="shared" si="1"/>
        <v>Di</v>
      </c>
      <c r="S4" s="9" t="str">
        <f t="shared" si="1"/>
        <v>Mi</v>
      </c>
      <c r="T4" s="9" t="str">
        <f t="shared" si="1"/>
        <v>Do</v>
      </c>
      <c r="U4" s="9" t="str">
        <f t="shared" si="1"/>
        <v>Fr</v>
      </c>
      <c r="V4" s="9" t="str">
        <f t="shared" si="1"/>
        <v>Sa</v>
      </c>
      <c r="W4" s="9" t="str">
        <f t="shared" si="1"/>
        <v>So</v>
      </c>
      <c r="X4" s="9" t="str">
        <f t="shared" si="1"/>
        <v>Mo</v>
      </c>
      <c r="Y4" s="9" t="str">
        <f t="shared" si="1"/>
        <v>Di</v>
      </c>
      <c r="Z4" s="9" t="str">
        <f t="shared" si="1"/>
        <v>Mi</v>
      </c>
      <c r="AA4" s="9" t="str">
        <f t="shared" si="1"/>
        <v>Do</v>
      </c>
      <c r="AB4" s="9" t="str">
        <f t="shared" si="1"/>
        <v>Fr</v>
      </c>
      <c r="AC4" s="9" t="str">
        <f t="shared" si="1"/>
        <v>Sa</v>
      </c>
      <c r="AD4" s="9" t="str">
        <f t="shared" si="1"/>
        <v>So</v>
      </c>
      <c r="AE4" s="9" t="str">
        <f t="shared" si="1"/>
        <v>Mo</v>
      </c>
      <c r="AF4" s="9" t="str">
        <f t="shared" si="1"/>
        <v>Di</v>
      </c>
      <c r="AG4" s="9" t="str">
        <f t="shared" si="1"/>
        <v>Mi</v>
      </c>
      <c r="AH4" s="9" t="str">
        <f t="shared" si="1"/>
        <v>Do</v>
      </c>
      <c r="AI4" s="3"/>
      <c r="AJ4" s="3"/>
    </row>
    <row r="5" spans="1:3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5">
      <c r="A6" s="2"/>
      <c r="B6" s="2" t="s">
        <v>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25">
      <c r="A9" s="13" t="s">
        <v>7</v>
      </c>
      <c r="B9" s="1" t="s">
        <v>3</v>
      </c>
      <c r="C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3"/>
      <c r="B10" s="1" t="s">
        <v>4</v>
      </c>
      <c r="C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3"/>
      <c r="B11" s="1" t="s">
        <v>5</v>
      </c>
      <c r="C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3"/>
      <c r="B12" s="1" t="s">
        <v>6</v>
      </c>
      <c r="C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3"/>
      <c r="B13" s="2" t="s">
        <v>8</v>
      </c>
      <c r="C13" s="2"/>
      <c r="D13" s="6">
        <f>(D12-D9-D11+D10)*24</f>
        <v>0</v>
      </c>
      <c r="E13" s="6">
        <f t="shared" ref="E13:AH13" si="2">(E12-E9-E11+E10)*24</f>
        <v>0</v>
      </c>
      <c r="F13" s="6">
        <f t="shared" si="2"/>
        <v>0</v>
      </c>
      <c r="G13" s="6">
        <f t="shared" si="2"/>
        <v>0</v>
      </c>
      <c r="H13" s="6"/>
      <c r="I13" s="6"/>
      <c r="J13" s="6">
        <f t="shared" si="2"/>
        <v>0</v>
      </c>
      <c r="K13" s="6">
        <f t="shared" si="2"/>
        <v>0</v>
      </c>
      <c r="L13" s="6">
        <f t="shared" si="2"/>
        <v>0</v>
      </c>
      <c r="M13" s="6">
        <f t="shared" si="2"/>
        <v>0</v>
      </c>
      <c r="N13" s="6">
        <f t="shared" si="2"/>
        <v>0</v>
      </c>
      <c r="O13" s="6"/>
      <c r="P13" s="6"/>
      <c r="Q13" s="6">
        <f t="shared" si="2"/>
        <v>0</v>
      </c>
      <c r="R13" s="6">
        <f t="shared" si="2"/>
        <v>0</v>
      </c>
      <c r="S13" s="6">
        <f t="shared" si="2"/>
        <v>0</v>
      </c>
      <c r="T13" s="6">
        <f t="shared" si="2"/>
        <v>0</v>
      </c>
      <c r="U13" s="6">
        <f t="shared" si="2"/>
        <v>0</v>
      </c>
      <c r="V13" s="6"/>
      <c r="W13" s="6"/>
      <c r="X13" s="6">
        <f t="shared" si="2"/>
        <v>0</v>
      </c>
      <c r="Y13" s="6">
        <f t="shared" si="2"/>
        <v>0</v>
      </c>
      <c r="Z13" s="6">
        <f t="shared" si="2"/>
        <v>0</v>
      </c>
      <c r="AA13" s="6">
        <f t="shared" si="2"/>
        <v>0</v>
      </c>
      <c r="AB13" s="6">
        <f t="shared" si="2"/>
        <v>0</v>
      </c>
      <c r="AC13" s="6"/>
      <c r="AD13" s="6"/>
      <c r="AE13" s="6">
        <f t="shared" si="2"/>
        <v>0</v>
      </c>
      <c r="AF13" s="6">
        <f t="shared" si="2"/>
        <v>0</v>
      </c>
      <c r="AG13" s="6">
        <f t="shared" si="2"/>
        <v>0</v>
      </c>
      <c r="AH13" s="6">
        <f t="shared" si="2"/>
        <v>0</v>
      </c>
      <c r="AI13" s="6"/>
      <c r="AJ13" s="6"/>
    </row>
    <row r="14" spans="1:36" x14ac:dyDescent="0.25">
      <c r="A14" s="2"/>
      <c r="B14" s="1" t="s">
        <v>19</v>
      </c>
      <c r="C14" s="1"/>
      <c r="D14" s="6">
        <f>(D12-D9)*24</f>
        <v>0</v>
      </c>
      <c r="E14" s="6">
        <f t="shared" ref="E14:AH14" si="3">(E12-E9)*24</f>
        <v>0</v>
      </c>
      <c r="F14" s="6">
        <f t="shared" si="3"/>
        <v>0</v>
      </c>
      <c r="G14" s="6">
        <f t="shared" si="3"/>
        <v>0</v>
      </c>
      <c r="H14" s="6"/>
      <c r="I14" s="6"/>
      <c r="J14" s="6">
        <f t="shared" si="3"/>
        <v>0</v>
      </c>
      <c r="K14" s="6">
        <f t="shared" si="3"/>
        <v>0</v>
      </c>
      <c r="L14" s="6">
        <f t="shared" si="3"/>
        <v>0</v>
      </c>
      <c r="M14" s="6">
        <f t="shared" si="3"/>
        <v>0</v>
      </c>
      <c r="N14" s="6">
        <f t="shared" si="3"/>
        <v>0</v>
      </c>
      <c r="O14" s="6"/>
      <c r="P14" s="6"/>
      <c r="Q14" s="6">
        <f t="shared" si="3"/>
        <v>0</v>
      </c>
      <c r="R14" s="6">
        <f t="shared" si="3"/>
        <v>0</v>
      </c>
      <c r="S14" s="6">
        <f t="shared" si="3"/>
        <v>0</v>
      </c>
      <c r="T14" s="6">
        <f t="shared" si="3"/>
        <v>0</v>
      </c>
      <c r="U14" s="6">
        <f t="shared" si="3"/>
        <v>0</v>
      </c>
      <c r="V14" s="6"/>
      <c r="W14" s="6"/>
      <c r="X14" s="6">
        <f t="shared" si="3"/>
        <v>0</v>
      </c>
      <c r="Y14" s="6">
        <f t="shared" si="3"/>
        <v>0</v>
      </c>
      <c r="Z14" s="6">
        <f t="shared" si="3"/>
        <v>0</v>
      </c>
      <c r="AA14" s="6">
        <f t="shared" si="3"/>
        <v>0</v>
      </c>
      <c r="AB14" s="6">
        <f t="shared" si="3"/>
        <v>0</v>
      </c>
      <c r="AC14" s="6"/>
      <c r="AD14" s="6"/>
      <c r="AE14" s="6">
        <f t="shared" si="3"/>
        <v>0</v>
      </c>
      <c r="AF14" s="6">
        <f t="shared" si="3"/>
        <v>0</v>
      </c>
      <c r="AG14" s="6">
        <f t="shared" si="3"/>
        <v>0</v>
      </c>
      <c r="AH14" s="6">
        <f t="shared" si="3"/>
        <v>0</v>
      </c>
      <c r="AI14" s="2"/>
      <c r="AJ14" s="2"/>
    </row>
    <row r="15" spans="1:36" x14ac:dyDescent="0.25">
      <c r="A15" s="13" t="s">
        <v>18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25">
      <c r="A16" s="13"/>
      <c r="B16" s="2" t="s">
        <v>9</v>
      </c>
      <c r="C16" s="10">
        <f t="shared" ref="C16:C22" si="4">SUM(D16:AH16)</f>
        <v>174.79999999999993</v>
      </c>
      <c r="D16" s="6">
        <v>7.6</v>
      </c>
      <c r="E16" s="6">
        <v>7.6</v>
      </c>
      <c r="F16" s="6">
        <v>7.6</v>
      </c>
      <c r="G16" s="6">
        <v>7.6</v>
      </c>
      <c r="H16" s="6"/>
      <c r="I16" s="6"/>
      <c r="J16" s="6">
        <v>7.6</v>
      </c>
      <c r="K16" s="6">
        <v>7.6</v>
      </c>
      <c r="L16" s="6">
        <v>7.6</v>
      </c>
      <c r="M16" s="6">
        <v>7.6</v>
      </c>
      <c r="N16" s="6">
        <v>7.6</v>
      </c>
      <c r="O16" s="6"/>
      <c r="P16" s="6"/>
      <c r="Q16" s="6">
        <v>7.6</v>
      </c>
      <c r="R16" s="6">
        <v>7.6</v>
      </c>
      <c r="S16" s="6">
        <v>7.6</v>
      </c>
      <c r="T16" s="6">
        <v>7.6</v>
      </c>
      <c r="U16" s="6">
        <v>7.6</v>
      </c>
      <c r="V16" s="6"/>
      <c r="W16" s="6"/>
      <c r="X16" s="6">
        <v>7.6</v>
      </c>
      <c r="Y16" s="6">
        <v>7.6</v>
      </c>
      <c r="Z16" s="6">
        <v>7.6</v>
      </c>
      <c r="AA16" s="6">
        <v>7.6</v>
      </c>
      <c r="AB16" s="6">
        <v>7.6</v>
      </c>
      <c r="AC16" s="6"/>
      <c r="AD16" s="6"/>
      <c r="AE16" s="6">
        <v>7.6</v>
      </c>
      <c r="AF16" s="6">
        <v>7.6</v>
      </c>
      <c r="AG16" s="6">
        <v>7.6</v>
      </c>
      <c r="AH16" s="6">
        <v>7.6</v>
      </c>
      <c r="AI16" s="6"/>
      <c r="AJ16" s="2"/>
    </row>
    <row r="17" spans="1:36" x14ac:dyDescent="0.25">
      <c r="A17" s="13"/>
      <c r="B17" s="2" t="s">
        <v>10</v>
      </c>
      <c r="C17" s="10">
        <f t="shared" si="4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4"/>
    </row>
    <row r="18" spans="1:36" x14ac:dyDescent="0.25">
      <c r="A18" s="13"/>
      <c r="B18" s="2" t="s">
        <v>11</v>
      </c>
      <c r="C18" s="10">
        <f t="shared" si="4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2"/>
    </row>
    <row r="19" spans="1:36" x14ac:dyDescent="0.25">
      <c r="A19" s="13"/>
      <c r="B19" s="2" t="s">
        <v>12</v>
      </c>
      <c r="C19" s="10">
        <f t="shared" si="4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2"/>
    </row>
    <row r="20" spans="1:36" x14ac:dyDescent="0.25">
      <c r="A20" s="13"/>
      <c r="B20" s="2" t="s">
        <v>13</v>
      </c>
      <c r="C20" s="10">
        <f t="shared" si="4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2"/>
    </row>
    <row r="21" spans="1:36" x14ac:dyDescent="0.25">
      <c r="A21" s="13"/>
      <c r="B21" s="2" t="s">
        <v>14</v>
      </c>
      <c r="C21" s="10">
        <f t="shared" si="4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2"/>
    </row>
    <row r="22" spans="1:36" x14ac:dyDescent="0.25">
      <c r="A22" s="2"/>
      <c r="B22" s="2" t="s">
        <v>15</v>
      </c>
      <c r="C22" s="10">
        <f t="shared" si="4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2"/>
    </row>
    <row r="23" spans="1:36" x14ac:dyDescent="0.25">
      <c r="A23" s="2"/>
      <c r="B23" s="2" t="s">
        <v>20</v>
      </c>
      <c r="C23" s="10">
        <f>SUM(D23:AH23)</f>
        <v>0</v>
      </c>
      <c r="D23" s="6">
        <f t="shared" ref="D23:E23" si="5">(D16+D17+D18+D19)-7.6</f>
        <v>0</v>
      </c>
      <c r="E23" s="6">
        <f t="shared" si="5"/>
        <v>0</v>
      </c>
      <c r="F23" s="6">
        <f t="shared" ref="F23:AH23" si="6">(F16+F17+F18+F19)-7.6</f>
        <v>0</v>
      </c>
      <c r="G23" s="6">
        <f t="shared" si="6"/>
        <v>0</v>
      </c>
      <c r="H23" s="6"/>
      <c r="I23" s="6"/>
      <c r="J23" s="6">
        <f t="shared" si="6"/>
        <v>0</v>
      </c>
      <c r="K23" s="6">
        <f t="shared" si="6"/>
        <v>0</v>
      </c>
      <c r="L23" s="6">
        <f t="shared" si="6"/>
        <v>0</v>
      </c>
      <c r="M23" s="6">
        <f t="shared" si="6"/>
        <v>0</v>
      </c>
      <c r="N23" s="6">
        <f t="shared" si="6"/>
        <v>0</v>
      </c>
      <c r="O23" s="6"/>
      <c r="P23" s="6"/>
      <c r="Q23" s="6">
        <f t="shared" si="6"/>
        <v>0</v>
      </c>
      <c r="R23" s="6">
        <f t="shared" si="6"/>
        <v>0</v>
      </c>
      <c r="S23" s="6">
        <f t="shared" si="6"/>
        <v>0</v>
      </c>
      <c r="T23" s="6">
        <f t="shared" si="6"/>
        <v>0</v>
      </c>
      <c r="U23" s="6">
        <f t="shared" si="6"/>
        <v>0</v>
      </c>
      <c r="V23" s="6"/>
      <c r="W23" s="6"/>
      <c r="X23" s="6">
        <f t="shared" si="6"/>
        <v>0</v>
      </c>
      <c r="Y23" s="6">
        <f t="shared" si="6"/>
        <v>0</v>
      </c>
      <c r="Z23" s="6">
        <f t="shared" si="6"/>
        <v>0</v>
      </c>
      <c r="AA23" s="6">
        <f t="shared" si="6"/>
        <v>0</v>
      </c>
      <c r="AB23" s="6">
        <f t="shared" si="6"/>
        <v>0</v>
      </c>
      <c r="AC23" s="6"/>
      <c r="AD23" s="6"/>
      <c r="AE23" s="6">
        <f t="shared" si="6"/>
        <v>0</v>
      </c>
      <c r="AF23" s="6">
        <f t="shared" si="6"/>
        <v>0</v>
      </c>
      <c r="AG23" s="6">
        <f t="shared" si="6"/>
        <v>0</v>
      </c>
      <c r="AH23" s="6">
        <f t="shared" si="6"/>
        <v>0</v>
      </c>
      <c r="AI23" s="6"/>
      <c r="AJ23" s="2"/>
    </row>
    <row r="24" spans="1:36" x14ac:dyDescent="0.25">
      <c r="A24" s="2"/>
      <c r="B24" s="2"/>
      <c r="C24" s="10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2"/>
    </row>
    <row r="25" spans="1:36" x14ac:dyDescent="0.25">
      <c r="A25" s="2"/>
      <c r="B25" s="2" t="s">
        <v>22</v>
      </c>
      <c r="C25" s="10">
        <f>C16+C17+C18+C19</f>
        <v>174.79999999999993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2"/>
    </row>
    <row r="26" spans="1:36" x14ac:dyDescent="0.25">
      <c r="A26" s="2"/>
      <c r="B26" s="2"/>
      <c r="C26" s="2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2"/>
    </row>
    <row r="27" spans="1:36" x14ac:dyDescent="0.25">
      <c r="A27" s="2"/>
      <c r="B27" s="2" t="s">
        <v>23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5">
      <c r="A28" s="2"/>
      <c r="B28" s="2" t="s">
        <v>20</v>
      </c>
      <c r="C28" s="6">
        <f>SUM('Januar 17'!C23 + 'Februar 17'!C23 + 'März 17'!C23+'April 17'!C23+'Mai 17'!C23+'Juni 17'!C23+'Juli 17'!C23+'August 17'!C23)</f>
        <v>20.04333333333339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25">
      <c r="B29" s="2" t="s">
        <v>14</v>
      </c>
      <c r="C29" s="11">
        <f>SUM('März 17'!C21 + 'April 17'!C21)</f>
        <v>0</v>
      </c>
    </row>
  </sheetData>
  <mergeCells count="2">
    <mergeCell ref="A9:A13"/>
    <mergeCell ref="A15:A2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Übersicht</vt:lpstr>
      <vt:lpstr>Januar 17</vt:lpstr>
      <vt:lpstr>Februar 17</vt:lpstr>
      <vt:lpstr>März 17</vt:lpstr>
      <vt:lpstr>April 17</vt:lpstr>
      <vt:lpstr>Mai 17</vt:lpstr>
      <vt:lpstr>Juni 17</vt:lpstr>
      <vt:lpstr>Juli 17</vt:lpstr>
      <vt:lpstr>August 17</vt:lpstr>
      <vt:lpstr>September 17</vt:lpstr>
      <vt:lpstr>Oktober 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2017-07-06T15:03:50Z</dcterms:modified>
</cp:coreProperties>
</file>