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30" windowWidth="19320" windowHeight="6150" firstSheet="1" activeTab="2"/>
  </bookViews>
  <sheets>
    <sheet name="Struktur" sheetId="6" r:id="rId1"/>
    <sheet name="Programme" sheetId="1" r:id="rId2"/>
    <sheet name="MonitoringSite" sheetId="2" r:id="rId3"/>
    <sheet name="MonitoringPurpose" sheetId="3" r:id="rId4"/>
    <sheet name="SWEcologicalMonitoring" sheetId="4" r:id="rId5"/>
    <sheet name="ChemicalMonitoring" sheetId="5" r:id="rId6"/>
    <sheet name="GIS_SWB" sheetId="7" r:id="rId7"/>
    <sheet name="Ark2" sheetId="8" r:id="rId8"/>
  </sheets>
  <calcPr calcId="145621"/>
</workbook>
</file>

<file path=xl/calcChain.xml><?xml version="1.0" encoding="utf-8"?>
<calcChain xmlns="http://schemas.openxmlformats.org/spreadsheetml/2006/main">
  <c r="AN4" i="7" l="1"/>
  <c r="AN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N19" i="7"/>
  <c r="AN20" i="7"/>
  <c r="AN21" i="7"/>
  <c r="AN22" i="7"/>
  <c r="AN23" i="7"/>
  <c r="AN24" i="7"/>
  <c r="AN25" i="7"/>
  <c r="AN26" i="7"/>
  <c r="AN27" i="7"/>
  <c r="AN28" i="7"/>
  <c r="AN29" i="7"/>
  <c r="AN30" i="7"/>
  <c r="AN31" i="7"/>
  <c r="AN32" i="7"/>
  <c r="AN33" i="7"/>
  <c r="AN34" i="7"/>
  <c r="AN35" i="7"/>
  <c r="AN36" i="7"/>
  <c r="AN37" i="7"/>
  <c r="AN38" i="7"/>
  <c r="AN39" i="7"/>
  <c r="AN40" i="7"/>
  <c r="AN41" i="7"/>
  <c r="AN42" i="7"/>
  <c r="AN43" i="7"/>
  <c r="AN44" i="7"/>
  <c r="AN45" i="7"/>
  <c r="AN46" i="7"/>
  <c r="AN47" i="7"/>
  <c r="AN48" i="7"/>
  <c r="AN49" i="7"/>
  <c r="AN50" i="7"/>
  <c r="AN51" i="7"/>
  <c r="AN52" i="7"/>
  <c r="AN53" i="7"/>
  <c r="AN54" i="7"/>
  <c r="AN55" i="7"/>
  <c r="AN56" i="7"/>
  <c r="AN3" i="7"/>
  <c r="M3" i="7"/>
  <c r="N3" i="7"/>
  <c r="Q3" i="7"/>
  <c r="S3" i="7"/>
  <c r="T3" i="7"/>
  <c r="Z3" i="7"/>
  <c r="AA3" i="7"/>
  <c r="AC3" i="7"/>
  <c r="AD3" i="7"/>
  <c r="AE3" i="7"/>
  <c r="AI3" i="7"/>
  <c r="AJ3" i="7"/>
  <c r="AK3" i="7"/>
  <c r="AP3" i="7"/>
  <c r="M4" i="7"/>
  <c r="N4" i="7"/>
  <c r="Q4" i="7" s="1"/>
  <c r="S4" i="7"/>
  <c r="T4" i="7"/>
  <c r="Z4" i="7"/>
  <c r="AC4" i="7"/>
  <c r="AD4" i="7"/>
  <c r="AE4" i="7"/>
  <c r="AI4" i="7"/>
  <c r="AJ4" i="7"/>
  <c r="AK4" i="7"/>
  <c r="AP4" i="7"/>
  <c r="M5" i="7"/>
  <c r="N5" i="7"/>
  <c r="Q5" i="7" s="1"/>
  <c r="S5" i="7"/>
  <c r="T5" i="7"/>
  <c r="Z5" i="7"/>
  <c r="AC5" i="7"/>
  <c r="AD5" i="7"/>
  <c r="AE5" i="7"/>
  <c r="AI5" i="7"/>
  <c r="AJ5" i="7"/>
  <c r="AK5" i="7"/>
  <c r="AP5" i="7"/>
  <c r="M6" i="7"/>
  <c r="N6" i="7"/>
  <c r="Q6" i="7"/>
  <c r="S6" i="7"/>
  <c r="T6" i="7"/>
  <c r="Z6" i="7"/>
  <c r="AA6" i="7"/>
  <c r="AC6" i="7"/>
  <c r="AD6" i="7"/>
  <c r="AE6" i="7"/>
  <c r="AI6" i="7"/>
  <c r="AJ6" i="7"/>
  <c r="AK6" i="7"/>
  <c r="AP6" i="7"/>
  <c r="M7" i="7"/>
  <c r="N7" i="7"/>
  <c r="Q7" i="7"/>
  <c r="S7" i="7"/>
  <c r="T7" i="7"/>
  <c r="Z7" i="7"/>
  <c r="AA7" i="7"/>
  <c r="AC7" i="7"/>
  <c r="AD7" i="7"/>
  <c r="AE7" i="7"/>
  <c r="AI7" i="7"/>
  <c r="AJ7" i="7"/>
  <c r="AK7" i="7"/>
  <c r="AP7" i="7"/>
  <c r="M8" i="7"/>
  <c r="N8" i="7"/>
  <c r="Q8" i="7" s="1"/>
  <c r="S8" i="7"/>
  <c r="T8" i="7"/>
  <c r="Z8" i="7"/>
  <c r="AC8" i="7"/>
  <c r="AD8" i="7"/>
  <c r="AE8" i="7"/>
  <c r="AI8" i="7"/>
  <c r="AJ8" i="7"/>
  <c r="AK8" i="7"/>
  <c r="AP8" i="7"/>
  <c r="M9" i="7"/>
  <c r="N9" i="7"/>
  <c r="Q9" i="7" s="1"/>
  <c r="S9" i="7"/>
  <c r="T9" i="7"/>
  <c r="Z9" i="7"/>
  <c r="AC9" i="7"/>
  <c r="AD9" i="7"/>
  <c r="AE9" i="7"/>
  <c r="AI9" i="7"/>
  <c r="AJ9" i="7"/>
  <c r="AK9" i="7"/>
  <c r="AP9" i="7"/>
  <c r="M10" i="7"/>
  <c r="N10" i="7"/>
  <c r="Q10" i="7"/>
  <c r="S10" i="7"/>
  <c r="T10" i="7"/>
  <c r="Z10" i="7"/>
  <c r="AA10" i="7"/>
  <c r="AC10" i="7"/>
  <c r="AD10" i="7"/>
  <c r="AE10" i="7"/>
  <c r="AI10" i="7"/>
  <c r="AJ10" i="7"/>
  <c r="AK10" i="7"/>
  <c r="AP10" i="7"/>
  <c r="M11" i="7"/>
  <c r="N11" i="7"/>
  <c r="Q11" i="7"/>
  <c r="S11" i="7"/>
  <c r="T11" i="7"/>
  <c r="Z11" i="7"/>
  <c r="AA11" i="7"/>
  <c r="AC11" i="7"/>
  <c r="AD11" i="7"/>
  <c r="AE11" i="7"/>
  <c r="AI11" i="7"/>
  <c r="AJ11" i="7"/>
  <c r="AK11" i="7"/>
  <c r="AP11" i="7"/>
  <c r="M12" i="7"/>
  <c r="N12" i="7"/>
  <c r="Q12" i="7" s="1"/>
  <c r="S12" i="7"/>
  <c r="T12" i="7"/>
  <c r="Z12" i="7"/>
  <c r="AC12" i="7"/>
  <c r="AD12" i="7"/>
  <c r="AE12" i="7"/>
  <c r="AI12" i="7"/>
  <c r="AJ12" i="7"/>
  <c r="AK12" i="7"/>
  <c r="AP12" i="7"/>
  <c r="M13" i="7"/>
  <c r="N13" i="7"/>
  <c r="Q13" i="7" s="1"/>
  <c r="S13" i="7"/>
  <c r="T13" i="7"/>
  <c r="Z13" i="7"/>
  <c r="AC13" i="7"/>
  <c r="AD13" i="7"/>
  <c r="AE13" i="7"/>
  <c r="AI13" i="7"/>
  <c r="AJ13" i="7"/>
  <c r="AK13" i="7"/>
  <c r="AP13" i="7"/>
  <c r="M14" i="7"/>
  <c r="N14" i="7"/>
  <c r="Q14" i="7"/>
  <c r="S14" i="7"/>
  <c r="T14" i="7"/>
  <c r="Z14" i="7"/>
  <c r="AA14" i="7"/>
  <c r="AC14" i="7"/>
  <c r="AD14" i="7"/>
  <c r="AE14" i="7"/>
  <c r="AI14" i="7"/>
  <c r="AJ14" i="7"/>
  <c r="AK14" i="7"/>
  <c r="AP14" i="7"/>
  <c r="M15" i="7"/>
  <c r="N15" i="7"/>
  <c r="Q15" i="7"/>
  <c r="S15" i="7"/>
  <c r="T15" i="7"/>
  <c r="Z15" i="7"/>
  <c r="AA15" i="7"/>
  <c r="AC15" i="7"/>
  <c r="AD15" i="7"/>
  <c r="AE15" i="7"/>
  <c r="AI15" i="7"/>
  <c r="AJ15" i="7"/>
  <c r="AK15" i="7"/>
  <c r="AP15" i="7"/>
  <c r="M16" i="7"/>
  <c r="N16" i="7"/>
  <c r="Q16" i="7" s="1"/>
  <c r="S16" i="7"/>
  <c r="T16" i="7"/>
  <c r="Z16" i="7"/>
  <c r="AC16" i="7"/>
  <c r="AD16" i="7"/>
  <c r="AE16" i="7"/>
  <c r="AI16" i="7"/>
  <c r="AJ16" i="7"/>
  <c r="AK16" i="7"/>
  <c r="AP16" i="7"/>
  <c r="M17" i="7"/>
  <c r="N17" i="7"/>
  <c r="Q17" i="7" s="1"/>
  <c r="S17" i="7"/>
  <c r="T17" i="7"/>
  <c r="Z17" i="7"/>
  <c r="AC17" i="7"/>
  <c r="AD17" i="7"/>
  <c r="AE17" i="7"/>
  <c r="AI17" i="7"/>
  <c r="AJ17" i="7"/>
  <c r="AK17" i="7"/>
  <c r="AP17" i="7"/>
  <c r="M18" i="7"/>
  <c r="N18" i="7"/>
  <c r="Q18" i="7"/>
  <c r="S18" i="7"/>
  <c r="T18" i="7"/>
  <c r="Z18" i="7"/>
  <c r="AA18" i="7"/>
  <c r="AC18" i="7"/>
  <c r="AD18" i="7"/>
  <c r="AE18" i="7"/>
  <c r="AI18" i="7"/>
  <c r="AJ18" i="7"/>
  <c r="AK18" i="7"/>
  <c r="AP18" i="7"/>
  <c r="M19" i="7"/>
  <c r="N19" i="7"/>
  <c r="Q19" i="7"/>
  <c r="S19" i="7"/>
  <c r="T19" i="7"/>
  <c r="Z19" i="7"/>
  <c r="AA19" i="7"/>
  <c r="AC19" i="7"/>
  <c r="AD19" i="7"/>
  <c r="AE19" i="7"/>
  <c r="AI19" i="7"/>
  <c r="AJ19" i="7"/>
  <c r="AK19" i="7"/>
  <c r="AP19" i="7"/>
  <c r="M20" i="7"/>
  <c r="N20" i="7"/>
  <c r="Q20" i="7" s="1"/>
  <c r="S20" i="7"/>
  <c r="T20" i="7"/>
  <c r="Z20" i="7"/>
  <c r="AC20" i="7"/>
  <c r="AD20" i="7"/>
  <c r="AE20" i="7"/>
  <c r="AI20" i="7"/>
  <c r="AJ20" i="7"/>
  <c r="AK20" i="7"/>
  <c r="AP20" i="7"/>
  <c r="M21" i="7"/>
  <c r="N21" i="7"/>
  <c r="Q21" i="7" s="1"/>
  <c r="S21" i="7"/>
  <c r="T21" i="7"/>
  <c r="Z21" i="7"/>
  <c r="AC21" i="7"/>
  <c r="AD21" i="7"/>
  <c r="AE21" i="7"/>
  <c r="AI21" i="7"/>
  <c r="AJ21" i="7"/>
  <c r="AK21" i="7"/>
  <c r="AP21" i="7"/>
  <c r="M22" i="7"/>
  <c r="N22" i="7"/>
  <c r="Q22" i="7"/>
  <c r="S22" i="7"/>
  <c r="T22" i="7"/>
  <c r="Z22" i="7"/>
  <c r="AA22" i="7"/>
  <c r="AC22" i="7"/>
  <c r="AD22" i="7"/>
  <c r="AE22" i="7"/>
  <c r="AI22" i="7"/>
  <c r="AJ22" i="7"/>
  <c r="AK22" i="7"/>
  <c r="AP22" i="7"/>
  <c r="M23" i="7"/>
  <c r="N23" i="7"/>
  <c r="Q23" i="7"/>
  <c r="S23" i="7"/>
  <c r="T23" i="7"/>
  <c r="Z23" i="7"/>
  <c r="AA23" i="7"/>
  <c r="AC23" i="7"/>
  <c r="AD23" i="7"/>
  <c r="AE23" i="7"/>
  <c r="AI23" i="7"/>
  <c r="AJ23" i="7"/>
  <c r="AK23" i="7"/>
  <c r="AP23" i="7"/>
  <c r="M24" i="7"/>
  <c r="N24" i="7"/>
  <c r="Q24" i="7" s="1"/>
  <c r="S24" i="7"/>
  <c r="T24" i="7"/>
  <c r="Z24" i="7"/>
  <c r="AC24" i="7"/>
  <c r="AD24" i="7"/>
  <c r="AE24" i="7"/>
  <c r="AI24" i="7"/>
  <c r="AJ24" i="7"/>
  <c r="AK24" i="7"/>
  <c r="AP24" i="7"/>
  <c r="M25" i="7"/>
  <c r="N25" i="7"/>
  <c r="Q25" i="7" s="1"/>
  <c r="S25" i="7"/>
  <c r="T25" i="7"/>
  <c r="Z25" i="7"/>
  <c r="AC25" i="7"/>
  <c r="AD25" i="7"/>
  <c r="AE25" i="7"/>
  <c r="AI25" i="7"/>
  <c r="AJ25" i="7"/>
  <c r="AK25" i="7"/>
  <c r="AP25" i="7"/>
  <c r="M26" i="7"/>
  <c r="N26" i="7"/>
  <c r="Q26" i="7"/>
  <c r="S26" i="7"/>
  <c r="T26" i="7"/>
  <c r="Z26" i="7"/>
  <c r="AA26" i="7"/>
  <c r="AC26" i="7"/>
  <c r="AD26" i="7"/>
  <c r="AE26" i="7"/>
  <c r="AI26" i="7"/>
  <c r="AJ26" i="7"/>
  <c r="AK26" i="7"/>
  <c r="AP26" i="7"/>
  <c r="M27" i="7"/>
  <c r="N27" i="7"/>
  <c r="Q27" i="7"/>
  <c r="S27" i="7"/>
  <c r="T27" i="7"/>
  <c r="Z27" i="7"/>
  <c r="AA27" i="7"/>
  <c r="AC27" i="7"/>
  <c r="AD27" i="7"/>
  <c r="AE27" i="7"/>
  <c r="AI27" i="7"/>
  <c r="AJ27" i="7"/>
  <c r="AK27" i="7"/>
  <c r="AP27" i="7"/>
  <c r="M28" i="7"/>
  <c r="N28" i="7"/>
  <c r="Q28" i="7" s="1"/>
  <c r="S28" i="7"/>
  <c r="T28" i="7"/>
  <c r="Z28" i="7"/>
  <c r="AC28" i="7"/>
  <c r="AD28" i="7"/>
  <c r="AE28" i="7"/>
  <c r="AI28" i="7"/>
  <c r="AJ28" i="7"/>
  <c r="AK28" i="7"/>
  <c r="AP28" i="7"/>
  <c r="M29" i="7"/>
  <c r="N29" i="7"/>
  <c r="Q29" i="7" s="1"/>
  <c r="S29" i="7"/>
  <c r="T29" i="7"/>
  <c r="Z29" i="7"/>
  <c r="AC29" i="7"/>
  <c r="AD29" i="7"/>
  <c r="AE29" i="7"/>
  <c r="AI29" i="7"/>
  <c r="AJ29" i="7"/>
  <c r="AK29" i="7"/>
  <c r="AP29" i="7"/>
  <c r="M30" i="7"/>
  <c r="N30" i="7"/>
  <c r="Z30" i="7" s="1"/>
  <c r="Q30" i="7"/>
  <c r="S30" i="7"/>
  <c r="T30" i="7"/>
  <c r="AA30" i="7"/>
  <c r="AC30" i="7"/>
  <c r="AD30" i="7"/>
  <c r="AE30" i="7"/>
  <c r="AI30" i="7"/>
  <c r="AJ30" i="7"/>
  <c r="AK30" i="7"/>
  <c r="AP30" i="7"/>
  <c r="M31" i="7"/>
  <c r="N31" i="7"/>
  <c r="Q31" i="7"/>
  <c r="S31" i="7"/>
  <c r="T31" i="7"/>
  <c r="Z31" i="7"/>
  <c r="AA31" i="7"/>
  <c r="AC31" i="7"/>
  <c r="AD31" i="7"/>
  <c r="AE31" i="7"/>
  <c r="AI31" i="7"/>
  <c r="AJ31" i="7"/>
  <c r="AK31" i="7"/>
  <c r="AP31" i="7"/>
  <c r="M32" i="7"/>
  <c r="N32" i="7"/>
  <c r="Q32" i="7" s="1"/>
  <c r="S32" i="7"/>
  <c r="T32" i="7"/>
  <c r="Z32" i="7"/>
  <c r="AC32" i="7"/>
  <c r="AD32" i="7"/>
  <c r="AE32" i="7"/>
  <c r="AI32" i="7"/>
  <c r="AJ32" i="7"/>
  <c r="AK32" i="7"/>
  <c r="AP32" i="7"/>
  <c r="M33" i="7"/>
  <c r="N33" i="7"/>
  <c r="Q33" i="7" s="1"/>
  <c r="S33" i="7"/>
  <c r="T33" i="7"/>
  <c r="Z33" i="7"/>
  <c r="AC33" i="7"/>
  <c r="AD33" i="7"/>
  <c r="AE33" i="7"/>
  <c r="AI33" i="7"/>
  <c r="AJ33" i="7"/>
  <c r="AK33" i="7"/>
  <c r="AP33" i="7"/>
  <c r="M34" i="7"/>
  <c r="N34" i="7"/>
  <c r="Q34" i="7"/>
  <c r="S34" i="7"/>
  <c r="T34" i="7"/>
  <c r="Z34" i="7"/>
  <c r="AA34" i="7"/>
  <c r="AC34" i="7"/>
  <c r="AD34" i="7"/>
  <c r="AE34" i="7"/>
  <c r="AI34" i="7"/>
  <c r="AJ34" i="7"/>
  <c r="AK34" i="7"/>
  <c r="AP34" i="7"/>
  <c r="M35" i="7"/>
  <c r="N35" i="7"/>
  <c r="Q35" i="7"/>
  <c r="S35" i="7"/>
  <c r="T35" i="7"/>
  <c r="Z35" i="7"/>
  <c r="AA35" i="7"/>
  <c r="AC35" i="7"/>
  <c r="AD35" i="7"/>
  <c r="AE35" i="7"/>
  <c r="AI35" i="7"/>
  <c r="AJ35" i="7"/>
  <c r="AK35" i="7"/>
  <c r="AP35" i="7"/>
  <c r="M36" i="7"/>
  <c r="N36" i="7"/>
  <c r="Q36" i="7" s="1"/>
  <c r="S36" i="7"/>
  <c r="T36" i="7"/>
  <c r="Z36" i="7"/>
  <c r="AC36" i="7"/>
  <c r="AD36" i="7"/>
  <c r="AE36" i="7"/>
  <c r="AI36" i="7"/>
  <c r="AJ36" i="7"/>
  <c r="AK36" i="7"/>
  <c r="AP36" i="7"/>
  <c r="M37" i="7"/>
  <c r="N37" i="7"/>
  <c r="Q37" i="7" s="1"/>
  <c r="S37" i="7"/>
  <c r="T37" i="7"/>
  <c r="Z37" i="7"/>
  <c r="AC37" i="7"/>
  <c r="AD37" i="7"/>
  <c r="AE37" i="7"/>
  <c r="AI37" i="7"/>
  <c r="AJ37" i="7"/>
  <c r="AK37" i="7"/>
  <c r="AP37" i="7"/>
  <c r="M38" i="7"/>
  <c r="N38" i="7"/>
  <c r="Q38" i="7"/>
  <c r="S38" i="7"/>
  <c r="T38" i="7"/>
  <c r="Z38" i="7"/>
  <c r="AA38" i="7"/>
  <c r="AC38" i="7"/>
  <c r="AD38" i="7"/>
  <c r="AE38" i="7"/>
  <c r="AI38" i="7"/>
  <c r="AJ38" i="7"/>
  <c r="AK38" i="7"/>
  <c r="AP38" i="7"/>
  <c r="M39" i="7"/>
  <c r="N39" i="7"/>
  <c r="Q39" i="7"/>
  <c r="S39" i="7"/>
  <c r="T39" i="7"/>
  <c r="Z39" i="7"/>
  <c r="AA39" i="7"/>
  <c r="AC39" i="7"/>
  <c r="AD39" i="7"/>
  <c r="AE39" i="7"/>
  <c r="AI39" i="7"/>
  <c r="AJ39" i="7"/>
  <c r="AK39" i="7"/>
  <c r="AP39" i="7"/>
  <c r="M40" i="7"/>
  <c r="N40" i="7"/>
  <c r="Q40" i="7" s="1"/>
  <c r="S40" i="7"/>
  <c r="T40" i="7"/>
  <c r="Z40" i="7"/>
  <c r="AC40" i="7"/>
  <c r="AD40" i="7"/>
  <c r="AE40" i="7"/>
  <c r="AI40" i="7"/>
  <c r="AJ40" i="7"/>
  <c r="AK40" i="7"/>
  <c r="AP40" i="7"/>
  <c r="M41" i="7"/>
  <c r="N41" i="7"/>
  <c r="Q41" i="7" s="1"/>
  <c r="S41" i="7"/>
  <c r="T41" i="7"/>
  <c r="Z41" i="7"/>
  <c r="AC41" i="7"/>
  <c r="AD41" i="7"/>
  <c r="AE41" i="7"/>
  <c r="AI41" i="7"/>
  <c r="AJ41" i="7"/>
  <c r="AK41" i="7"/>
  <c r="AP41" i="7"/>
  <c r="M42" i="7"/>
  <c r="N42" i="7"/>
  <c r="Q42" i="7"/>
  <c r="S42" i="7"/>
  <c r="T42" i="7"/>
  <c r="Z42" i="7"/>
  <c r="AA42" i="7"/>
  <c r="AC42" i="7"/>
  <c r="AD42" i="7"/>
  <c r="AE42" i="7"/>
  <c r="AI42" i="7"/>
  <c r="AJ42" i="7"/>
  <c r="AK42" i="7"/>
  <c r="AP42" i="7"/>
  <c r="M43" i="7"/>
  <c r="N43" i="7"/>
  <c r="Q43" i="7"/>
  <c r="S43" i="7"/>
  <c r="T43" i="7"/>
  <c r="Z43" i="7"/>
  <c r="AA43" i="7"/>
  <c r="AC43" i="7"/>
  <c r="AD43" i="7"/>
  <c r="AE43" i="7"/>
  <c r="AI43" i="7"/>
  <c r="AJ43" i="7"/>
  <c r="AK43" i="7"/>
  <c r="AP43" i="7"/>
  <c r="M44" i="7"/>
  <c r="N44" i="7"/>
  <c r="Q44" i="7" s="1"/>
  <c r="S44" i="7"/>
  <c r="T44" i="7"/>
  <c r="Z44" i="7"/>
  <c r="AC44" i="7"/>
  <c r="AD44" i="7"/>
  <c r="AE44" i="7"/>
  <c r="AI44" i="7"/>
  <c r="AJ44" i="7"/>
  <c r="AK44" i="7"/>
  <c r="AP44" i="7"/>
  <c r="M45" i="7"/>
  <c r="N45" i="7"/>
  <c r="Q45" i="7" s="1"/>
  <c r="S45" i="7"/>
  <c r="T45" i="7"/>
  <c r="Z45" i="7"/>
  <c r="AC45" i="7"/>
  <c r="AD45" i="7"/>
  <c r="AE45" i="7"/>
  <c r="AI45" i="7"/>
  <c r="AJ45" i="7"/>
  <c r="AK45" i="7"/>
  <c r="AP45" i="7"/>
  <c r="M46" i="7"/>
  <c r="N46" i="7"/>
  <c r="Q46" i="7"/>
  <c r="S46" i="7"/>
  <c r="T46" i="7"/>
  <c r="Z46" i="7"/>
  <c r="AA46" i="7"/>
  <c r="AC46" i="7"/>
  <c r="AD46" i="7"/>
  <c r="AE46" i="7"/>
  <c r="AI46" i="7"/>
  <c r="AJ46" i="7"/>
  <c r="AK46" i="7"/>
  <c r="AP46" i="7"/>
  <c r="M47" i="7"/>
  <c r="N47" i="7"/>
  <c r="Q47" i="7"/>
  <c r="S47" i="7"/>
  <c r="T47" i="7"/>
  <c r="Z47" i="7"/>
  <c r="AA47" i="7"/>
  <c r="AC47" i="7"/>
  <c r="AD47" i="7"/>
  <c r="AE47" i="7"/>
  <c r="AI47" i="7"/>
  <c r="AJ47" i="7"/>
  <c r="AK47" i="7"/>
  <c r="AP47" i="7"/>
  <c r="M48" i="7"/>
  <c r="N48" i="7"/>
  <c r="Q48" i="7" s="1"/>
  <c r="S48" i="7"/>
  <c r="T48" i="7"/>
  <c r="Z48" i="7"/>
  <c r="AC48" i="7"/>
  <c r="AD48" i="7"/>
  <c r="AE48" i="7"/>
  <c r="AI48" i="7"/>
  <c r="AJ48" i="7"/>
  <c r="AK48" i="7"/>
  <c r="AP48" i="7"/>
  <c r="M49" i="7"/>
  <c r="N49" i="7"/>
  <c r="Q49" i="7" s="1"/>
  <c r="S49" i="7"/>
  <c r="T49" i="7"/>
  <c r="Z49" i="7"/>
  <c r="AC49" i="7"/>
  <c r="AD49" i="7"/>
  <c r="AE49" i="7"/>
  <c r="AI49" i="7"/>
  <c r="AJ49" i="7"/>
  <c r="AK49" i="7"/>
  <c r="AP49" i="7"/>
  <c r="M50" i="7"/>
  <c r="N50" i="7"/>
  <c r="Q50" i="7"/>
  <c r="S50" i="7"/>
  <c r="T50" i="7"/>
  <c r="Z50" i="7"/>
  <c r="AA50" i="7"/>
  <c r="AC50" i="7"/>
  <c r="AD50" i="7"/>
  <c r="AE50" i="7"/>
  <c r="AI50" i="7"/>
  <c r="AJ50" i="7"/>
  <c r="AK50" i="7"/>
  <c r="AP50" i="7"/>
  <c r="M51" i="7"/>
  <c r="N51" i="7"/>
  <c r="Q51" i="7"/>
  <c r="S51" i="7"/>
  <c r="T51" i="7"/>
  <c r="Z51" i="7"/>
  <c r="AA51" i="7"/>
  <c r="AC51" i="7"/>
  <c r="AD51" i="7"/>
  <c r="AE51" i="7"/>
  <c r="AI51" i="7"/>
  <c r="AJ51" i="7"/>
  <c r="AK51" i="7"/>
  <c r="AP51" i="7"/>
  <c r="M52" i="7"/>
  <c r="N52" i="7"/>
  <c r="Q52" i="7" s="1"/>
  <c r="S52" i="7"/>
  <c r="T52" i="7"/>
  <c r="Z52" i="7"/>
  <c r="AC52" i="7"/>
  <c r="AD52" i="7"/>
  <c r="AE52" i="7"/>
  <c r="AI52" i="7"/>
  <c r="AJ52" i="7"/>
  <c r="AK52" i="7"/>
  <c r="AP52" i="7"/>
  <c r="M53" i="7"/>
  <c r="N53" i="7"/>
  <c r="Q53" i="7" s="1"/>
  <c r="S53" i="7"/>
  <c r="T53" i="7"/>
  <c r="Z53" i="7"/>
  <c r="AC53" i="7"/>
  <c r="AD53" i="7"/>
  <c r="AE53" i="7"/>
  <c r="AI53" i="7"/>
  <c r="AJ53" i="7"/>
  <c r="AK53" i="7"/>
  <c r="AP53" i="7"/>
  <c r="M54" i="7"/>
  <c r="N54" i="7"/>
  <c r="Q54" i="7"/>
  <c r="S54" i="7"/>
  <c r="T54" i="7"/>
  <c r="Z54" i="7"/>
  <c r="AA54" i="7"/>
  <c r="AC54" i="7"/>
  <c r="AD54" i="7"/>
  <c r="AE54" i="7"/>
  <c r="AI54" i="7"/>
  <c r="AJ54" i="7"/>
  <c r="AK54" i="7"/>
  <c r="AP54" i="7"/>
  <c r="M55" i="7"/>
  <c r="N55" i="7"/>
  <c r="Q55" i="7"/>
  <c r="S55" i="7"/>
  <c r="T55" i="7"/>
  <c r="Z55" i="7"/>
  <c r="AA55" i="7"/>
  <c r="AC55" i="7"/>
  <c r="AD55" i="7"/>
  <c r="AE55" i="7"/>
  <c r="AI55" i="7"/>
  <c r="AJ55" i="7"/>
  <c r="AK55" i="7"/>
  <c r="AP55" i="7"/>
  <c r="M56" i="7"/>
  <c r="N56" i="7"/>
  <c r="Q56" i="7" s="1"/>
  <c r="S56" i="7"/>
  <c r="T56" i="7"/>
  <c r="Z56" i="7"/>
  <c r="AC56" i="7"/>
  <c r="AD56" i="7"/>
  <c r="AE56" i="7"/>
  <c r="AI56" i="7"/>
  <c r="AJ56" i="7"/>
  <c r="AK56" i="7"/>
  <c r="AP56" i="7"/>
  <c r="AP2" i="7"/>
  <c r="AK2" i="7"/>
  <c r="AJ2" i="7"/>
  <c r="AI2" i="7"/>
  <c r="AE2" i="7"/>
  <c r="AD2" i="7"/>
  <c r="AC2" i="7"/>
  <c r="N2" i="7"/>
  <c r="M2" i="7"/>
  <c r="AN2" i="7"/>
  <c r="T2" i="7"/>
  <c r="S2" i="7"/>
  <c r="AA2" i="7"/>
  <c r="AA56" i="7" l="1"/>
  <c r="AA52" i="7"/>
  <c r="AA48" i="7"/>
  <c r="AA44" i="7"/>
  <c r="AA40" i="7"/>
  <c r="AA36" i="7"/>
  <c r="AA32" i="7"/>
  <c r="AA28" i="7"/>
  <c r="AA24" i="7"/>
  <c r="AA20" i="7"/>
  <c r="AA16" i="7"/>
  <c r="AA12" i="7"/>
  <c r="AA8" i="7"/>
  <c r="AA4" i="7"/>
  <c r="AA53" i="7"/>
  <c r="AA49" i="7"/>
  <c r="AA45" i="7"/>
  <c r="AA41" i="7"/>
  <c r="AA37" i="7"/>
  <c r="AA33" i="7"/>
  <c r="AA29" i="7"/>
  <c r="AA25" i="7"/>
  <c r="AA21" i="7"/>
  <c r="AA17" i="7"/>
  <c r="AA13" i="7"/>
  <c r="AA9" i="7"/>
  <c r="AA5" i="7"/>
  <c r="Z2" i="7"/>
  <c r="Q2" i="7"/>
</calcChain>
</file>

<file path=xl/sharedStrings.xml><?xml version="1.0" encoding="utf-8"?>
<sst xmlns="http://schemas.openxmlformats.org/spreadsheetml/2006/main" count="2389" uniqueCount="272">
  <si>
    <t>programmeID</t>
  </si>
  <si>
    <t>euRBDCode</t>
  </si>
  <si>
    <t>euProgrammeCode</t>
  </si>
  <si>
    <t>programmeName</t>
  </si>
  <si>
    <t>programmeCategoryRW</t>
  </si>
  <si>
    <t>programmeCategoryLW</t>
  </si>
  <si>
    <t>programmeCategoryTW</t>
  </si>
  <si>
    <t>programmeCategoryCW</t>
  </si>
  <si>
    <t>programmeCategoryTeW</t>
  </si>
  <si>
    <t>programmeCategoryGW</t>
  </si>
  <si>
    <t>euMonitoringSiteCode</t>
  </si>
  <si>
    <t>euMonitoringSiteName</t>
  </si>
  <si>
    <t>euWaterBodyCode</t>
  </si>
  <si>
    <t>waterCategory</t>
  </si>
  <si>
    <t>ecologicalMonitoring</t>
  </si>
  <si>
    <t>chemicalMonitoring</t>
  </si>
  <si>
    <t>quantitativeMonitoring</t>
  </si>
  <si>
    <t>quantitativeFrequency</t>
  </si>
  <si>
    <t>quantitativeCycle</t>
  </si>
  <si>
    <t>quantitativeLastMonitored</t>
  </si>
  <si>
    <t>wellSpring</t>
  </si>
  <si>
    <t>depth</t>
  </si>
  <si>
    <t>monitoringPurpose</t>
  </si>
  <si>
    <t>qeCode</t>
  </si>
  <si>
    <t>qeDescription</t>
  </si>
  <si>
    <t>qeFrequency</t>
  </si>
  <si>
    <t>qeCycle</t>
  </si>
  <si>
    <t>qeLastMonitored</t>
  </si>
  <si>
    <t>chemicalSubstanceCode</t>
  </si>
  <si>
    <t>chemicalSubstanceOther</t>
  </si>
  <si>
    <t>chemicalMatrix</t>
  </si>
  <si>
    <t>chemicalPurpose</t>
  </si>
  <si>
    <t>chemicalFrequency</t>
  </si>
  <si>
    <t>chemicalCycle</t>
  </si>
  <si>
    <t>chemicalLastMonitored</t>
  </si>
  <si>
    <t>MON-skema</t>
  </si>
  <si>
    <t>Monitoring</t>
  </si>
  <si>
    <t>Programme</t>
  </si>
  <si>
    <t>MonitoringSite</t>
  </si>
  <si>
    <t>MonitoringPurpose</t>
  </si>
  <si>
    <t>SWEcologicalMonitoring</t>
  </si>
  <si>
    <t>ChemicalMonitoring</t>
  </si>
  <si>
    <t>DK1</t>
  </si>
  <si>
    <t>OperationelCW</t>
  </si>
  <si>
    <t>CW</t>
  </si>
  <si>
    <t>Not applicable</t>
  </si>
  <si>
    <t>Yes</t>
  </si>
  <si>
    <t>DKCOAST1</t>
  </si>
  <si>
    <t>DKCOAST2</t>
  </si>
  <si>
    <t>DKCOAST16</t>
  </si>
  <si>
    <t>DKCOAST17</t>
  </si>
  <si>
    <t>DKCOAST24</t>
  </si>
  <si>
    <t>DKCOAST28</t>
  </si>
  <si>
    <t>DKCOAST29</t>
  </si>
  <si>
    <t>DKCOAST35</t>
  </si>
  <si>
    <t>DKCOAST38</t>
  </si>
  <si>
    <t>DKCOAST46</t>
  </si>
  <si>
    <t>DKCOAST47</t>
  </si>
  <si>
    <t>DKCOAST48</t>
  </si>
  <si>
    <t>DKCOAST59</t>
  </si>
  <si>
    <t>DKCOAST86</t>
  </si>
  <si>
    <t>DKCOAST87</t>
  </si>
  <si>
    <t>DKCOAST90</t>
  </si>
  <si>
    <t>DKCOAST92</t>
  </si>
  <si>
    <t>DKCOAST93</t>
  </si>
  <si>
    <t>DKCOAST96</t>
  </si>
  <si>
    <t>DKCOAST105</t>
  </si>
  <si>
    <t>DKCOAST111</t>
  </si>
  <si>
    <t>DKCOAST114</t>
  </si>
  <si>
    <t>DKCOAST121</t>
  </si>
  <si>
    <t>DKCOAST123</t>
  </si>
  <si>
    <t>DKCOAST124</t>
  </si>
  <si>
    <t>DKCOAST128</t>
  </si>
  <si>
    <t>DKCOAST129</t>
  </si>
  <si>
    <t>DKCOAST130</t>
  </si>
  <si>
    <t>DKCOAST131</t>
  </si>
  <si>
    <t>DKCOAST132</t>
  </si>
  <si>
    <t>DKCOAST136</t>
  </si>
  <si>
    <t>DKCOAST137</t>
  </si>
  <si>
    <t>DKCOAST138</t>
  </si>
  <si>
    <t>DKCOAST139</t>
  </si>
  <si>
    <t>DKCOAST141</t>
  </si>
  <si>
    <t>DKCOAST142</t>
  </si>
  <si>
    <t>DKCOAST144</t>
  </si>
  <si>
    <t>DKCOAST147</t>
  </si>
  <si>
    <t>DKCOAST154</t>
  </si>
  <si>
    <t>DKCOAST156</t>
  </si>
  <si>
    <t>DKCOAST157</t>
  </si>
  <si>
    <t>DKCOAST159</t>
  </si>
  <si>
    <t>DKCOAST160</t>
  </si>
  <si>
    <t>DKCOAST200</t>
  </si>
  <si>
    <t>DKCOAST201</t>
  </si>
  <si>
    <t>DKCOAST204</t>
  </si>
  <si>
    <t>DKCOAST205</t>
  </si>
  <si>
    <t>DKCOAST206</t>
  </si>
  <si>
    <t>DKCOAST207</t>
  </si>
  <si>
    <t>DKCOAST213</t>
  </si>
  <si>
    <t>DKCOAST216</t>
  </si>
  <si>
    <t>DKCOAST217</t>
  </si>
  <si>
    <t>DKCOAST221</t>
  </si>
  <si>
    <t>DKCOAST222</t>
  </si>
  <si>
    <t>DKCOAST225</t>
  </si>
  <si>
    <t>BF12</t>
  </si>
  <si>
    <t>BF01</t>
  </si>
  <si>
    <t>Korsoer Nor</t>
  </si>
  <si>
    <t>Basnaes Nor</t>
  </si>
  <si>
    <t>BF_IF_N</t>
  </si>
  <si>
    <t>Sejeroebugt</t>
  </si>
  <si>
    <t>Kalundborg Fjord</t>
  </si>
  <si>
    <t>Karrebaek Fjord</t>
  </si>
  <si>
    <t>Guldborgsund</t>
  </si>
  <si>
    <t>Fakse Bugt</t>
  </si>
  <si>
    <t>Praestø Fjord</t>
  </si>
  <si>
    <t>Stege Bugt</t>
  </si>
  <si>
    <t>Naeraa Strand</t>
  </si>
  <si>
    <t>Nyborg Fjord</t>
  </si>
  <si>
    <t>Helnaes Bugt</t>
  </si>
  <si>
    <t>Langelands Sund</t>
  </si>
  <si>
    <t>Storebaelt vest</t>
  </si>
  <si>
    <t>Augustenborg Fjord</t>
  </si>
  <si>
    <t>Lister Dyb</t>
  </si>
  <si>
    <t>FFSB0011</t>
  </si>
  <si>
    <t>Graadyb</t>
  </si>
  <si>
    <t>Vejle Fjord</t>
  </si>
  <si>
    <t>Kolding Fjord</t>
  </si>
  <si>
    <t>Horsens Fjord</t>
  </si>
  <si>
    <t>Ringkøbing Fjord</t>
  </si>
  <si>
    <t>Hevring Bugt</t>
  </si>
  <si>
    <t>Anholt, habitat area no 42</t>
  </si>
  <si>
    <t>Ebeltoft Vig</t>
  </si>
  <si>
    <t>Savns Fjord</t>
  </si>
  <si>
    <t>Knebel Vig</t>
  </si>
  <si>
    <t>Aarhus Bugt and Kaloe Vig</t>
  </si>
  <si>
    <t>Kattegat, Laesoe</t>
  </si>
  <si>
    <t>Nissum omr, Løgstør omr og Nibe omr</t>
  </si>
  <si>
    <t>Skive Fjord and Lovns Bredning</t>
  </si>
  <si>
    <t>Mariager Fjord inner</t>
  </si>
  <si>
    <t>Mariager Fjord outer</t>
  </si>
  <si>
    <t>Hesseloe Bugt east</t>
  </si>
  <si>
    <t>Koege Bugt</t>
  </si>
  <si>
    <t>Jammerland Bugt</t>
  </si>
  <si>
    <t>Habitatomraade 112</t>
  </si>
  <si>
    <t>Karrebbaeksminde Bugt</t>
  </si>
  <si>
    <t>Nakskov Fjord</t>
  </si>
  <si>
    <t>Toroe Vig</t>
  </si>
  <si>
    <t>Lillebaelt east</t>
  </si>
  <si>
    <t>Lillebaelt Bredningen</t>
  </si>
  <si>
    <t>Skagerrak, Tannis Bugt</t>
  </si>
  <si>
    <t>Aalborg Bugt, south</t>
  </si>
  <si>
    <t>Aalbaek Bugt</t>
  </si>
  <si>
    <t>DK2</t>
  </si>
  <si>
    <t>No</t>
  </si>
  <si>
    <t>UTM-X på monitoringsstation</t>
  </si>
  <si>
    <t>UTM-Ypå monitoringsstation</t>
  </si>
  <si>
    <t>operationalActivityPeriodBegin</t>
  </si>
  <si>
    <t>operationalActivityPeriodEnd</t>
  </si>
  <si>
    <t>mediaMonitoredBiota</t>
  </si>
  <si>
    <t>mediaMonitoredWater</t>
  </si>
  <si>
    <t>mediaMonitoredSediment</t>
  </si>
  <si>
    <t>catchmentArea</t>
  </si>
  <si>
    <t>maximumDepth</t>
  </si>
  <si>
    <t>link</t>
  </si>
  <si>
    <t>QE1-3 - Benthic invertebrates</t>
  </si>
  <si>
    <t>not relevant</t>
  </si>
  <si>
    <t>OPE - Operational monitoring</t>
  </si>
  <si>
    <t>TRUE</t>
  </si>
  <si>
    <t>FALSE</t>
  </si>
  <si>
    <t>DKNOVANACW</t>
  </si>
  <si>
    <t>DK3</t>
  </si>
  <si>
    <t>DK4</t>
  </si>
  <si>
    <t>DKFAUNAROSKILDE12</t>
  </si>
  <si>
    <t>DKFAUNAROSKILDE01</t>
  </si>
  <si>
    <t>DKFAUNAKORSOER</t>
  </si>
  <si>
    <t>DKFAUNABASNAES</t>
  </si>
  <si>
    <t>DKFAUNAISEFJORDN</t>
  </si>
  <si>
    <t>DKFAUNASEJEROE</t>
  </si>
  <si>
    <t>DKFAUNAKALUNDBORG</t>
  </si>
  <si>
    <t>DKFAUNAKARREBAEKFJ</t>
  </si>
  <si>
    <t>DKFAUNAGULDBORGSUND</t>
  </si>
  <si>
    <t>DKFAUNAFAKSE</t>
  </si>
  <si>
    <t>DKFAUNAPRAESTOE</t>
  </si>
  <si>
    <t>DKFAUNASTEGEBUGT</t>
  </si>
  <si>
    <t>DKFAUNANAERAASTR</t>
  </si>
  <si>
    <t>DKFAUNANYBORGFJORD</t>
  </si>
  <si>
    <t>DKFAUNAHELNAESBUGT</t>
  </si>
  <si>
    <t>DKFAUNALANGELANDSSUND</t>
  </si>
  <si>
    <t>DKFAUNAODENSEFJORDBF10A</t>
  </si>
  <si>
    <t>DKFAUNAODENSEFJORDBF10B</t>
  </si>
  <si>
    <t>DKFAUNASTOREBAELTVEST</t>
  </si>
  <si>
    <t>DKFAUNAAUGUSTENBORG</t>
  </si>
  <si>
    <t>DKFAUNALISTERDYB</t>
  </si>
  <si>
    <t>DKFAUNAFLENSBORG11</t>
  </si>
  <si>
    <t>DKFAUNAGRAADYB</t>
  </si>
  <si>
    <t>DKFAUNAVEJLE</t>
  </si>
  <si>
    <t>DKFAUNAKOLDING</t>
  </si>
  <si>
    <t>DKFAUNAHORSEND</t>
  </si>
  <si>
    <t>DKFAUNANISSUMFJORDA</t>
  </si>
  <si>
    <t>DKFAUNANISSUMFJORDB</t>
  </si>
  <si>
    <t>DKFAUNANISSUMFJORDC</t>
  </si>
  <si>
    <t>DKFAUNARINGKOEBING</t>
  </si>
  <si>
    <t>DKFAUNARANDERSA</t>
  </si>
  <si>
    <t>DKFAUNARANDERSB</t>
  </si>
  <si>
    <t>Randers FjordA</t>
  </si>
  <si>
    <t>Randers FjordB</t>
  </si>
  <si>
    <t>BF 10A</t>
  </si>
  <si>
    <t>BF 10B</t>
  </si>
  <si>
    <t>Nissum FjordA</t>
  </si>
  <si>
    <t>Nissum FjordB</t>
  </si>
  <si>
    <t>Nissum FjordC</t>
  </si>
  <si>
    <t>DKFAUNAHEVRINGBUGT</t>
  </si>
  <si>
    <t>DKFAUNAANHOLT</t>
  </si>
  <si>
    <t>DKFAUNAEBELTOFTVIG</t>
  </si>
  <si>
    <t>DKFAUNASTAVNSFJ</t>
  </si>
  <si>
    <t>DKFAUNAKNEBELVIG</t>
  </si>
  <si>
    <t>DKFAUNAAARHUSBUGTKALOE</t>
  </si>
  <si>
    <t>DKFAUNAKATTEGATLAESOE</t>
  </si>
  <si>
    <t>DKFAUNALOEGSTORBR</t>
  </si>
  <si>
    <t>DKFAUNASKIVEFJORD</t>
  </si>
  <si>
    <t>DKFAUNAMARIAGERINDRE</t>
  </si>
  <si>
    <t>DKFAUNAMARIAGERYDRE</t>
  </si>
  <si>
    <t>DKFAUNAKATTEGATNORDSJAEL</t>
  </si>
  <si>
    <t>DKFAUNAKOEGEBUGT</t>
  </si>
  <si>
    <t>DKFAUNAJAMMERLANDBUGT</t>
  </si>
  <si>
    <t>DKFAUNAHABITATAREA112</t>
  </si>
  <si>
    <t>DKFAUNAKARREBAEKSMINDE</t>
  </si>
  <si>
    <t>DKFAUNANAKSKOV</t>
  </si>
  <si>
    <t>DKFAUNATOROEVIG</t>
  </si>
  <si>
    <t>DKFAUNALILLEBAELTEAST</t>
  </si>
  <si>
    <t>DKFAUNALILLEBAELTBRED</t>
  </si>
  <si>
    <t>DKFAUNASKAGERRAK</t>
  </si>
  <si>
    <t>DKFAUNAAALBORGBUGTSYD</t>
  </si>
  <si>
    <t>DKFAUNAAALBAEKBUGT</t>
  </si>
  <si>
    <t>HAB - Protection of habitats or species depending on water - WFD Annex IV.1.v</t>
  </si>
  <si>
    <t>DKFAUNAHORSENS</t>
  </si>
  <si>
    <t>http://www.miljoeportal.dk/borger/Intro_overfladevand/Sider/default.aspx</t>
  </si>
  <si>
    <t>WKT</t>
  </si>
  <si>
    <t>localId</t>
  </si>
  <si>
    <t>namespace</t>
  </si>
  <si>
    <t>versionId</t>
  </si>
  <si>
    <t>thematicId</t>
  </si>
  <si>
    <t>themaIdSch</t>
  </si>
  <si>
    <t>beginLife</t>
  </si>
  <si>
    <t>endLife</t>
  </si>
  <si>
    <t>predecesId</t>
  </si>
  <si>
    <t>predeIdSch</t>
  </si>
  <si>
    <t>successoId</t>
  </si>
  <si>
    <t>succeIdSch</t>
  </si>
  <si>
    <t>wEvolution</t>
  </si>
  <si>
    <t>nameTxtInt</t>
  </si>
  <si>
    <t>nameText</t>
  </si>
  <si>
    <t>nameTxtLan</t>
  </si>
  <si>
    <t>opActBegin</t>
  </si>
  <si>
    <t>opActEnd</t>
  </si>
  <si>
    <t>foiId</t>
  </si>
  <si>
    <t>foiIdSch</t>
  </si>
  <si>
    <t>rSiteId</t>
  </si>
  <si>
    <t>rSiteIdSch</t>
  </si>
  <si>
    <t>mediaBiota</t>
  </si>
  <si>
    <t>mediaWater</t>
  </si>
  <si>
    <t>mediaSedim</t>
  </si>
  <si>
    <t>purpose</t>
  </si>
  <si>
    <t>catchArea</t>
  </si>
  <si>
    <t>maxDepth</t>
  </si>
  <si>
    <t>confStatus</t>
  </si>
  <si>
    <t>euSurfaceWaterBodyCode</t>
  </si>
  <si>
    <t>2015-12-22T00:00:00+01:00</t>
  </si>
  <si>
    <t>NotApplicable</t>
  </si>
  <si>
    <t>creation</t>
  </si>
  <si>
    <t>dan</t>
  </si>
  <si>
    <t>MON</t>
  </si>
  <si>
    <t>F</t>
  </si>
  <si>
    <t>link_1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</si>
</sst>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F2F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/>
    <xf numFmtId="0" fontId="0" fillId="0" borderId="2" xfId="0" applyFill="1" applyBorder="1" applyAlignment="1">
      <alignment vertical="top"/>
    </xf>
    <xf numFmtId="0" fontId="0" fillId="0" borderId="0" xfId="0" applyFill="1"/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1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1" fillId="0" borderId="0" xfId="1" applyAlignment="1">
      <alignment wrapText="1"/>
    </xf>
    <xf numFmtId="165" fontId="0" fillId="0" borderId="0" xfId="0" applyNumberFormat="1"/>
    <xf numFmtId="0" fontId="0" fillId="0" borderId="0" xfId="0" applyNumberFormat="1"/>
    <xf numFmtId="0" fontId="1" fillId="0" borderId="0" xfId="1" applyNumberFormat="1"/>
    <xf numFmtId="164" fontId="2" fillId="0" borderId="0" xfId="0" applyNumberFormat="1" applyFont="1"/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259080</xdr:colOff>
      <xdr:row>3</xdr:row>
      <xdr:rowOff>15240</xdr:rowOff>
    </xdr:to>
    <xdr:sp macro="" textlink="">
      <xdr:nvSpPr>
        <xdr:cNvPr id="2" name="Højrepil 1"/>
        <xdr:cNvSpPr/>
      </xdr:nvSpPr>
      <xdr:spPr>
        <a:xfrm>
          <a:off x="609600" y="365760"/>
          <a:ext cx="259080" cy="198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259080</xdr:colOff>
      <xdr:row>7</xdr:row>
      <xdr:rowOff>15240</xdr:rowOff>
    </xdr:to>
    <xdr:sp macro="" textlink="">
      <xdr:nvSpPr>
        <xdr:cNvPr id="3" name="Højrepil 2"/>
        <xdr:cNvSpPr/>
      </xdr:nvSpPr>
      <xdr:spPr>
        <a:xfrm>
          <a:off x="769620" y="1097280"/>
          <a:ext cx="259080" cy="198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3</xdr:col>
      <xdr:colOff>259080</xdr:colOff>
      <xdr:row>5</xdr:row>
      <xdr:rowOff>15240</xdr:rowOff>
    </xdr:to>
    <xdr:sp macro="" textlink="">
      <xdr:nvSpPr>
        <xdr:cNvPr id="4" name="Højrepil 3"/>
        <xdr:cNvSpPr/>
      </xdr:nvSpPr>
      <xdr:spPr>
        <a:xfrm>
          <a:off x="2011680" y="731520"/>
          <a:ext cx="259080" cy="198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259080</xdr:colOff>
      <xdr:row>7</xdr:row>
      <xdr:rowOff>15240</xdr:rowOff>
    </xdr:to>
    <xdr:sp macro="" textlink="">
      <xdr:nvSpPr>
        <xdr:cNvPr id="5" name="Højrepil 4"/>
        <xdr:cNvSpPr/>
      </xdr:nvSpPr>
      <xdr:spPr>
        <a:xfrm>
          <a:off x="2011680" y="1097280"/>
          <a:ext cx="259080" cy="198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259080</xdr:colOff>
      <xdr:row>9</xdr:row>
      <xdr:rowOff>15240</xdr:rowOff>
    </xdr:to>
    <xdr:sp macro="" textlink="">
      <xdr:nvSpPr>
        <xdr:cNvPr id="6" name="Højrepil 5"/>
        <xdr:cNvSpPr/>
      </xdr:nvSpPr>
      <xdr:spPr>
        <a:xfrm>
          <a:off x="2011680" y="1463040"/>
          <a:ext cx="259080" cy="1981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</xdr:col>
      <xdr:colOff>57150</xdr:colOff>
      <xdr:row>2</xdr:row>
      <xdr:rowOff>85725</xdr:rowOff>
    </xdr:from>
    <xdr:to>
      <xdr:col>3</xdr:col>
      <xdr:colOff>316230</xdr:colOff>
      <xdr:row>3</xdr:row>
      <xdr:rowOff>100965</xdr:rowOff>
    </xdr:to>
    <xdr:sp macro="" textlink="">
      <xdr:nvSpPr>
        <xdr:cNvPr id="7" name="Højrepil 6"/>
        <xdr:cNvSpPr/>
      </xdr:nvSpPr>
      <xdr:spPr>
        <a:xfrm rot="1970168">
          <a:off x="2019300" y="457200"/>
          <a:ext cx="259080" cy="2057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iljoeportal.dk/borger/Intro_overfladevand/Sider/default.aspx" TargetMode="External"/><Relationship Id="rId21" Type="http://schemas.openxmlformats.org/officeDocument/2006/relationships/hyperlink" Target="http://www.miljoeportal.dk/borger/Intro_overfladevand/Sider/default.aspx" TargetMode="External"/><Relationship Id="rId42" Type="http://schemas.openxmlformats.org/officeDocument/2006/relationships/hyperlink" Target="http://www.miljoeportal.dk/borger/Intro_overfladevand/Sider/default.aspx" TargetMode="External"/><Relationship Id="rId47" Type="http://schemas.openxmlformats.org/officeDocument/2006/relationships/hyperlink" Target="http://www.miljoeportal.dk/borger/Intro_overfladevand/Sider/default.aspx" TargetMode="External"/><Relationship Id="rId63" Type="http://schemas.openxmlformats.org/officeDocument/2006/relationships/hyperlink" Target="http://svana.dk/vand/vandomraadeplaner/vandomraadeplaner-2015-2021/vandomraadeplaner-2015-2021/" TargetMode="External"/><Relationship Id="rId68" Type="http://schemas.openxmlformats.org/officeDocument/2006/relationships/hyperlink" Target="http://svana.dk/vand/vandomraadeplaner/vandomraadeplaner-2015-2021/vandomraadeplaner-2015-2021/" TargetMode="External"/><Relationship Id="rId84" Type="http://schemas.openxmlformats.org/officeDocument/2006/relationships/hyperlink" Target="http://svana.dk/vand/vandomraadeplaner/vandomraadeplaner-2015-2021/vandomraadeplaner-2015-2021/" TargetMode="External"/><Relationship Id="rId89" Type="http://schemas.openxmlformats.org/officeDocument/2006/relationships/hyperlink" Target="http://svana.dk/vand/vandomraadeplaner/vandomraadeplaner-2015-2021/vandomraadeplaner-2015-2021/" TargetMode="External"/><Relationship Id="rId2" Type="http://schemas.openxmlformats.org/officeDocument/2006/relationships/hyperlink" Target="http://www.miljoeportal.dk/borger/Intro_overfladevand/Sider/default.aspx" TargetMode="External"/><Relationship Id="rId16" Type="http://schemas.openxmlformats.org/officeDocument/2006/relationships/hyperlink" Target="http://www.miljoeportal.dk/borger/Intro_overfladevand/Sider/default.aspx" TargetMode="External"/><Relationship Id="rId29" Type="http://schemas.openxmlformats.org/officeDocument/2006/relationships/hyperlink" Target="http://www.miljoeportal.dk/borger/Intro_overfladevand/Sider/default.aspx" TargetMode="External"/><Relationship Id="rId107" Type="http://schemas.openxmlformats.org/officeDocument/2006/relationships/hyperlink" Target="http://svana.dk/vand/vandomraadeplaner/vandomraadeplaner-2015-2021/vandomraadeplaner-2015-2021/" TargetMode="External"/><Relationship Id="rId11" Type="http://schemas.openxmlformats.org/officeDocument/2006/relationships/hyperlink" Target="http://www.miljoeportal.dk/borger/Intro_overfladevand/Sider/default.aspx" TargetMode="External"/><Relationship Id="rId24" Type="http://schemas.openxmlformats.org/officeDocument/2006/relationships/hyperlink" Target="http://www.miljoeportal.dk/borger/Intro_overfladevand/Sider/default.aspx" TargetMode="External"/><Relationship Id="rId32" Type="http://schemas.openxmlformats.org/officeDocument/2006/relationships/hyperlink" Target="http://www.miljoeportal.dk/borger/Intro_overfladevand/Sider/default.aspx" TargetMode="External"/><Relationship Id="rId37" Type="http://schemas.openxmlformats.org/officeDocument/2006/relationships/hyperlink" Target="http://www.miljoeportal.dk/borger/Intro_overfladevand/Sider/default.aspx" TargetMode="External"/><Relationship Id="rId40" Type="http://schemas.openxmlformats.org/officeDocument/2006/relationships/hyperlink" Target="http://www.miljoeportal.dk/borger/Intro_overfladevand/Sider/default.aspx" TargetMode="External"/><Relationship Id="rId45" Type="http://schemas.openxmlformats.org/officeDocument/2006/relationships/hyperlink" Target="http://www.miljoeportal.dk/borger/Intro_overfladevand/Sider/default.aspx" TargetMode="External"/><Relationship Id="rId53" Type="http://schemas.openxmlformats.org/officeDocument/2006/relationships/hyperlink" Target="http://www.miljoeportal.dk/borger/Intro_overfladevand/Sider/default.aspx" TargetMode="External"/><Relationship Id="rId58" Type="http://schemas.openxmlformats.org/officeDocument/2006/relationships/hyperlink" Target="http://svana.dk/vand/vandomraadeplaner/vandomraadeplaner-2015-2021/vandomraadeplaner-2015-2021/" TargetMode="External"/><Relationship Id="rId66" Type="http://schemas.openxmlformats.org/officeDocument/2006/relationships/hyperlink" Target="http://svana.dk/vand/vandomraadeplaner/vandomraadeplaner-2015-2021/vandomraadeplaner-2015-2021/" TargetMode="External"/><Relationship Id="rId74" Type="http://schemas.openxmlformats.org/officeDocument/2006/relationships/hyperlink" Target="http://svana.dk/vand/vandomraadeplaner/vandomraadeplaner-2015-2021/vandomraadeplaner-2015-2021/" TargetMode="External"/><Relationship Id="rId79" Type="http://schemas.openxmlformats.org/officeDocument/2006/relationships/hyperlink" Target="http://svana.dk/vand/vandomraadeplaner/vandomraadeplaner-2015-2021/vandomraadeplaner-2015-2021/" TargetMode="External"/><Relationship Id="rId87" Type="http://schemas.openxmlformats.org/officeDocument/2006/relationships/hyperlink" Target="http://svana.dk/vand/vandomraadeplaner/vandomraadeplaner-2015-2021/vandomraadeplaner-2015-2021/" TargetMode="External"/><Relationship Id="rId102" Type="http://schemas.openxmlformats.org/officeDocument/2006/relationships/hyperlink" Target="http://svana.dk/vand/vandomraadeplaner/vandomraadeplaner-2015-2021/vandomraadeplaner-2015-2021/" TargetMode="External"/><Relationship Id="rId110" Type="http://schemas.openxmlformats.org/officeDocument/2006/relationships/hyperlink" Target="http://svana.dk/vand/vandomraadeplaner/vandomraadeplaner-2015-2021/vandomraadeplaner-2015-2021/" TargetMode="External"/><Relationship Id="rId5" Type="http://schemas.openxmlformats.org/officeDocument/2006/relationships/hyperlink" Target="http://www.miljoeportal.dk/borger/Intro_overfladevand/Sider/default.aspx" TargetMode="External"/><Relationship Id="rId61" Type="http://schemas.openxmlformats.org/officeDocument/2006/relationships/hyperlink" Target="http://svana.dk/vand/vandomraadeplaner/vandomraadeplaner-2015-2021/vandomraadeplaner-2015-2021/" TargetMode="External"/><Relationship Id="rId82" Type="http://schemas.openxmlformats.org/officeDocument/2006/relationships/hyperlink" Target="http://svana.dk/vand/vandomraadeplaner/vandomraadeplaner-2015-2021/vandomraadeplaner-2015-2021/" TargetMode="External"/><Relationship Id="rId90" Type="http://schemas.openxmlformats.org/officeDocument/2006/relationships/hyperlink" Target="http://svana.dk/vand/vandomraadeplaner/vandomraadeplaner-2015-2021/vandomraadeplaner-2015-2021/" TargetMode="External"/><Relationship Id="rId95" Type="http://schemas.openxmlformats.org/officeDocument/2006/relationships/hyperlink" Target="http://svana.dk/vand/vandomraadeplaner/vandomraadeplaner-2015-2021/vandomraadeplaner-2015-2021/" TargetMode="External"/><Relationship Id="rId19" Type="http://schemas.openxmlformats.org/officeDocument/2006/relationships/hyperlink" Target="http://www.miljoeportal.dk/borger/Intro_overfladevand/Sider/default.aspx" TargetMode="External"/><Relationship Id="rId14" Type="http://schemas.openxmlformats.org/officeDocument/2006/relationships/hyperlink" Target="http://www.miljoeportal.dk/borger/Intro_overfladevand/Sider/default.aspx" TargetMode="External"/><Relationship Id="rId22" Type="http://schemas.openxmlformats.org/officeDocument/2006/relationships/hyperlink" Target="http://www.miljoeportal.dk/borger/Intro_overfladevand/Sider/default.aspx" TargetMode="External"/><Relationship Id="rId27" Type="http://schemas.openxmlformats.org/officeDocument/2006/relationships/hyperlink" Target="http://www.miljoeportal.dk/borger/Intro_overfladevand/Sider/default.aspx" TargetMode="External"/><Relationship Id="rId30" Type="http://schemas.openxmlformats.org/officeDocument/2006/relationships/hyperlink" Target="http://www.miljoeportal.dk/borger/Intro_overfladevand/Sider/default.aspx" TargetMode="External"/><Relationship Id="rId35" Type="http://schemas.openxmlformats.org/officeDocument/2006/relationships/hyperlink" Target="http://www.miljoeportal.dk/borger/Intro_overfladevand/Sider/default.aspx" TargetMode="External"/><Relationship Id="rId43" Type="http://schemas.openxmlformats.org/officeDocument/2006/relationships/hyperlink" Target="http://www.miljoeportal.dk/borger/Intro_overfladevand/Sider/default.aspx" TargetMode="External"/><Relationship Id="rId48" Type="http://schemas.openxmlformats.org/officeDocument/2006/relationships/hyperlink" Target="http://www.miljoeportal.dk/borger/Intro_overfladevand/Sider/default.aspx" TargetMode="External"/><Relationship Id="rId56" Type="http://schemas.openxmlformats.org/officeDocument/2006/relationships/hyperlink" Target="http://svana.dk/vand/vandomraadeplaner/vandomraadeplaner-2015-2021/vandomraadeplaner-2015-2021/" TargetMode="External"/><Relationship Id="rId64" Type="http://schemas.openxmlformats.org/officeDocument/2006/relationships/hyperlink" Target="http://svana.dk/vand/vandomraadeplaner/vandomraadeplaner-2015-2021/vandomraadeplaner-2015-2021/" TargetMode="External"/><Relationship Id="rId69" Type="http://schemas.openxmlformats.org/officeDocument/2006/relationships/hyperlink" Target="http://svana.dk/vand/vandomraadeplaner/vandomraadeplaner-2015-2021/vandomraadeplaner-2015-2021/" TargetMode="External"/><Relationship Id="rId77" Type="http://schemas.openxmlformats.org/officeDocument/2006/relationships/hyperlink" Target="http://svana.dk/vand/vandomraadeplaner/vandomraadeplaner-2015-2021/vandomraadeplaner-2015-2021/" TargetMode="External"/><Relationship Id="rId100" Type="http://schemas.openxmlformats.org/officeDocument/2006/relationships/hyperlink" Target="http://svana.dk/vand/vandomraadeplaner/vandomraadeplaner-2015-2021/vandomraadeplaner-2015-2021/" TargetMode="External"/><Relationship Id="rId105" Type="http://schemas.openxmlformats.org/officeDocument/2006/relationships/hyperlink" Target="http://svana.dk/vand/vandomraadeplaner/vandomraadeplaner-2015-2021/vandomraadeplaner-2015-2021/" TargetMode="External"/><Relationship Id="rId8" Type="http://schemas.openxmlformats.org/officeDocument/2006/relationships/hyperlink" Target="http://www.miljoeportal.dk/borger/Intro_overfladevand/Sider/default.aspx" TargetMode="External"/><Relationship Id="rId51" Type="http://schemas.openxmlformats.org/officeDocument/2006/relationships/hyperlink" Target="http://www.miljoeportal.dk/borger/Intro_overfladevand/Sider/default.aspx" TargetMode="External"/><Relationship Id="rId72" Type="http://schemas.openxmlformats.org/officeDocument/2006/relationships/hyperlink" Target="http://svana.dk/vand/vandomraadeplaner/vandomraadeplaner-2015-2021/vandomraadeplaner-2015-2021/" TargetMode="External"/><Relationship Id="rId80" Type="http://schemas.openxmlformats.org/officeDocument/2006/relationships/hyperlink" Target="http://svana.dk/vand/vandomraadeplaner/vandomraadeplaner-2015-2021/vandomraadeplaner-2015-2021/" TargetMode="External"/><Relationship Id="rId85" Type="http://schemas.openxmlformats.org/officeDocument/2006/relationships/hyperlink" Target="http://svana.dk/vand/vandomraadeplaner/vandomraadeplaner-2015-2021/vandomraadeplaner-2015-2021/" TargetMode="External"/><Relationship Id="rId93" Type="http://schemas.openxmlformats.org/officeDocument/2006/relationships/hyperlink" Target="http://svana.dk/vand/vandomraadeplaner/vandomraadeplaner-2015-2021/vandomraadeplaner-2015-2021/" TargetMode="External"/><Relationship Id="rId98" Type="http://schemas.openxmlformats.org/officeDocument/2006/relationships/hyperlink" Target="http://svana.dk/vand/vandomraadeplaner/vandomraadeplaner-2015-2021/vandomraadeplaner-2015-2021/" TargetMode="External"/><Relationship Id="rId3" Type="http://schemas.openxmlformats.org/officeDocument/2006/relationships/hyperlink" Target="http://www.miljoeportal.dk/borger/Intro_overfladevand/Sider/default.aspx" TargetMode="External"/><Relationship Id="rId12" Type="http://schemas.openxmlformats.org/officeDocument/2006/relationships/hyperlink" Target="http://www.miljoeportal.dk/borger/Intro_overfladevand/Sider/default.aspx" TargetMode="External"/><Relationship Id="rId17" Type="http://schemas.openxmlformats.org/officeDocument/2006/relationships/hyperlink" Target="http://www.miljoeportal.dk/borger/Intro_overfladevand/Sider/default.aspx" TargetMode="External"/><Relationship Id="rId25" Type="http://schemas.openxmlformats.org/officeDocument/2006/relationships/hyperlink" Target="http://www.miljoeportal.dk/borger/Intro_overfladevand/Sider/default.aspx" TargetMode="External"/><Relationship Id="rId33" Type="http://schemas.openxmlformats.org/officeDocument/2006/relationships/hyperlink" Target="http://www.miljoeportal.dk/borger/Intro_overfladevand/Sider/default.aspx" TargetMode="External"/><Relationship Id="rId38" Type="http://schemas.openxmlformats.org/officeDocument/2006/relationships/hyperlink" Target="http://www.miljoeportal.dk/borger/Intro_overfladevand/Sider/default.aspx" TargetMode="External"/><Relationship Id="rId46" Type="http://schemas.openxmlformats.org/officeDocument/2006/relationships/hyperlink" Target="http://www.miljoeportal.dk/borger/Intro_overfladevand/Sider/default.aspx" TargetMode="External"/><Relationship Id="rId59" Type="http://schemas.openxmlformats.org/officeDocument/2006/relationships/hyperlink" Target="http://svana.dk/vand/vandomraadeplaner/vandomraadeplaner-2015-2021/vandomraadeplaner-2015-2021/" TargetMode="External"/><Relationship Id="rId67" Type="http://schemas.openxmlformats.org/officeDocument/2006/relationships/hyperlink" Target="http://svana.dk/vand/vandomraadeplaner/vandomraadeplaner-2015-2021/vandomraadeplaner-2015-2021/" TargetMode="External"/><Relationship Id="rId103" Type="http://schemas.openxmlformats.org/officeDocument/2006/relationships/hyperlink" Target="http://svana.dk/vand/vandomraadeplaner/vandomraadeplaner-2015-2021/vandomraadeplaner-2015-2021/" TargetMode="External"/><Relationship Id="rId108" Type="http://schemas.openxmlformats.org/officeDocument/2006/relationships/hyperlink" Target="http://svana.dk/vand/vandomraadeplaner/vandomraadeplaner-2015-2021/vandomraadeplaner-2015-2021/" TargetMode="External"/><Relationship Id="rId20" Type="http://schemas.openxmlformats.org/officeDocument/2006/relationships/hyperlink" Target="http://www.miljoeportal.dk/borger/Intro_overfladevand/Sider/default.aspx" TargetMode="External"/><Relationship Id="rId41" Type="http://schemas.openxmlformats.org/officeDocument/2006/relationships/hyperlink" Target="http://www.miljoeportal.dk/borger/Intro_overfladevand/Sider/default.aspx" TargetMode="External"/><Relationship Id="rId54" Type="http://schemas.openxmlformats.org/officeDocument/2006/relationships/hyperlink" Target="http://www.miljoeportal.dk/borger/Intro_overfladevand/Sider/default.aspx" TargetMode="External"/><Relationship Id="rId62" Type="http://schemas.openxmlformats.org/officeDocument/2006/relationships/hyperlink" Target="http://svana.dk/vand/vandomraadeplaner/vandomraadeplaner-2015-2021/vandomraadeplaner-2015-2021/" TargetMode="External"/><Relationship Id="rId70" Type="http://schemas.openxmlformats.org/officeDocument/2006/relationships/hyperlink" Target="http://svana.dk/vand/vandomraadeplaner/vandomraadeplaner-2015-2021/vandomraadeplaner-2015-2021/" TargetMode="External"/><Relationship Id="rId75" Type="http://schemas.openxmlformats.org/officeDocument/2006/relationships/hyperlink" Target="http://svana.dk/vand/vandomraadeplaner/vandomraadeplaner-2015-2021/vandomraadeplaner-2015-2021/" TargetMode="External"/><Relationship Id="rId83" Type="http://schemas.openxmlformats.org/officeDocument/2006/relationships/hyperlink" Target="http://svana.dk/vand/vandomraadeplaner/vandomraadeplaner-2015-2021/vandomraadeplaner-2015-2021/" TargetMode="External"/><Relationship Id="rId88" Type="http://schemas.openxmlformats.org/officeDocument/2006/relationships/hyperlink" Target="http://svana.dk/vand/vandomraadeplaner/vandomraadeplaner-2015-2021/vandomraadeplaner-2015-2021/" TargetMode="External"/><Relationship Id="rId91" Type="http://schemas.openxmlformats.org/officeDocument/2006/relationships/hyperlink" Target="http://svana.dk/vand/vandomraadeplaner/vandomraadeplaner-2015-2021/vandomraadeplaner-2015-2021/" TargetMode="External"/><Relationship Id="rId96" Type="http://schemas.openxmlformats.org/officeDocument/2006/relationships/hyperlink" Target="http://svana.dk/vand/vandomraadeplaner/vandomraadeplaner-2015-2021/vandomraadeplaner-2015-2021/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://www.miljoeportal.dk/borger/Intro_overfladevand/Sider/default.aspx" TargetMode="External"/><Relationship Id="rId6" Type="http://schemas.openxmlformats.org/officeDocument/2006/relationships/hyperlink" Target="http://www.miljoeportal.dk/borger/Intro_overfladevand/Sider/default.aspx" TargetMode="External"/><Relationship Id="rId15" Type="http://schemas.openxmlformats.org/officeDocument/2006/relationships/hyperlink" Target="http://www.miljoeportal.dk/borger/Intro_overfladevand/Sider/default.aspx" TargetMode="External"/><Relationship Id="rId23" Type="http://schemas.openxmlformats.org/officeDocument/2006/relationships/hyperlink" Target="http://www.miljoeportal.dk/borger/Intro_overfladevand/Sider/default.aspx" TargetMode="External"/><Relationship Id="rId28" Type="http://schemas.openxmlformats.org/officeDocument/2006/relationships/hyperlink" Target="http://www.miljoeportal.dk/borger/Intro_overfladevand/Sider/default.aspx" TargetMode="External"/><Relationship Id="rId36" Type="http://schemas.openxmlformats.org/officeDocument/2006/relationships/hyperlink" Target="http://www.miljoeportal.dk/borger/Intro_overfladevand/Sider/default.aspx" TargetMode="External"/><Relationship Id="rId49" Type="http://schemas.openxmlformats.org/officeDocument/2006/relationships/hyperlink" Target="http://www.miljoeportal.dk/borger/Intro_overfladevand/Sider/default.aspx" TargetMode="External"/><Relationship Id="rId57" Type="http://schemas.openxmlformats.org/officeDocument/2006/relationships/hyperlink" Target="http://svana.dk/vand/vandomraadeplaner/vandomraadeplaner-2015-2021/vandomraadeplaner-2015-2021/" TargetMode="External"/><Relationship Id="rId106" Type="http://schemas.openxmlformats.org/officeDocument/2006/relationships/hyperlink" Target="http://svana.dk/vand/vandomraadeplaner/vandomraadeplaner-2015-2021/vandomraadeplaner-2015-2021/" TargetMode="External"/><Relationship Id="rId10" Type="http://schemas.openxmlformats.org/officeDocument/2006/relationships/hyperlink" Target="http://www.miljoeportal.dk/borger/Intro_overfladevand/Sider/default.aspx" TargetMode="External"/><Relationship Id="rId31" Type="http://schemas.openxmlformats.org/officeDocument/2006/relationships/hyperlink" Target="http://www.miljoeportal.dk/borger/Intro_overfladevand/Sider/default.aspx" TargetMode="External"/><Relationship Id="rId44" Type="http://schemas.openxmlformats.org/officeDocument/2006/relationships/hyperlink" Target="http://www.miljoeportal.dk/borger/Intro_overfladevand/Sider/default.aspx" TargetMode="External"/><Relationship Id="rId52" Type="http://schemas.openxmlformats.org/officeDocument/2006/relationships/hyperlink" Target="http://www.miljoeportal.dk/borger/Intro_overfladevand/Sider/default.aspx" TargetMode="External"/><Relationship Id="rId60" Type="http://schemas.openxmlformats.org/officeDocument/2006/relationships/hyperlink" Target="http://svana.dk/vand/vandomraadeplaner/vandomraadeplaner-2015-2021/vandomraadeplaner-2015-2021/" TargetMode="External"/><Relationship Id="rId65" Type="http://schemas.openxmlformats.org/officeDocument/2006/relationships/hyperlink" Target="http://svana.dk/vand/vandomraadeplaner/vandomraadeplaner-2015-2021/vandomraadeplaner-2015-2021/" TargetMode="External"/><Relationship Id="rId73" Type="http://schemas.openxmlformats.org/officeDocument/2006/relationships/hyperlink" Target="http://svana.dk/vand/vandomraadeplaner/vandomraadeplaner-2015-2021/vandomraadeplaner-2015-2021/" TargetMode="External"/><Relationship Id="rId78" Type="http://schemas.openxmlformats.org/officeDocument/2006/relationships/hyperlink" Target="http://svana.dk/vand/vandomraadeplaner/vandomraadeplaner-2015-2021/vandomraadeplaner-2015-2021/" TargetMode="External"/><Relationship Id="rId81" Type="http://schemas.openxmlformats.org/officeDocument/2006/relationships/hyperlink" Target="http://svana.dk/vand/vandomraadeplaner/vandomraadeplaner-2015-2021/vandomraadeplaner-2015-2021/" TargetMode="External"/><Relationship Id="rId86" Type="http://schemas.openxmlformats.org/officeDocument/2006/relationships/hyperlink" Target="http://svana.dk/vand/vandomraadeplaner/vandomraadeplaner-2015-2021/vandomraadeplaner-2015-2021/" TargetMode="External"/><Relationship Id="rId94" Type="http://schemas.openxmlformats.org/officeDocument/2006/relationships/hyperlink" Target="http://svana.dk/vand/vandomraadeplaner/vandomraadeplaner-2015-2021/vandomraadeplaner-2015-2021/" TargetMode="External"/><Relationship Id="rId99" Type="http://schemas.openxmlformats.org/officeDocument/2006/relationships/hyperlink" Target="http://svana.dk/vand/vandomraadeplaner/vandomraadeplaner-2015-2021/vandomraadeplaner-2015-2021/" TargetMode="External"/><Relationship Id="rId101" Type="http://schemas.openxmlformats.org/officeDocument/2006/relationships/hyperlink" Target="http://svana.dk/vand/vandomraadeplaner/vandomraadeplaner-2015-2021/vandomraadeplaner-2015-2021/" TargetMode="External"/><Relationship Id="rId4" Type="http://schemas.openxmlformats.org/officeDocument/2006/relationships/hyperlink" Target="http://www.miljoeportal.dk/borger/Intro_overfladevand/Sider/default.aspx" TargetMode="External"/><Relationship Id="rId9" Type="http://schemas.openxmlformats.org/officeDocument/2006/relationships/hyperlink" Target="http://www.miljoeportal.dk/borger/Intro_overfladevand/Sider/default.aspx" TargetMode="External"/><Relationship Id="rId13" Type="http://schemas.openxmlformats.org/officeDocument/2006/relationships/hyperlink" Target="http://www.miljoeportal.dk/borger/Intro_overfladevand/Sider/default.aspx" TargetMode="External"/><Relationship Id="rId18" Type="http://schemas.openxmlformats.org/officeDocument/2006/relationships/hyperlink" Target="http://www.miljoeportal.dk/borger/Intro_overfladevand/Sider/default.aspx" TargetMode="External"/><Relationship Id="rId39" Type="http://schemas.openxmlformats.org/officeDocument/2006/relationships/hyperlink" Target="http://www.miljoeportal.dk/borger/Intro_overfladevand/Sider/default.aspx" TargetMode="External"/><Relationship Id="rId109" Type="http://schemas.openxmlformats.org/officeDocument/2006/relationships/hyperlink" Target="http://svana.dk/vand/vandomraadeplaner/vandomraadeplaner-2015-2021/vandomraadeplaner-2015-2021/" TargetMode="External"/><Relationship Id="rId34" Type="http://schemas.openxmlformats.org/officeDocument/2006/relationships/hyperlink" Target="http://www.miljoeportal.dk/borger/Intro_overfladevand/Sider/default.aspx" TargetMode="External"/><Relationship Id="rId50" Type="http://schemas.openxmlformats.org/officeDocument/2006/relationships/hyperlink" Target="http://www.miljoeportal.dk/borger/Intro_overfladevand/Sider/default.aspx" TargetMode="External"/><Relationship Id="rId55" Type="http://schemas.openxmlformats.org/officeDocument/2006/relationships/hyperlink" Target="http://www.miljoeportal.dk/borger/Intro_overfladevand/Sider/default.aspx" TargetMode="External"/><Relationship Id="rId76" Type="http://schemas.openxmlformats.org/officeDocument/2006/relationships/hyperlink" Target="http://svana.dk/vand/vandomraadeplaner/vandomraadeplaner-2015-2021/vandomraadeplaner-2015-2021/" TargetMode="External"/><Relationship Id="rId97" Type="http://schemas.openxmlformats.org/officeDocument/2006/relationships/hyperlink" Target="http://svana.dk/vand/vandomraadeplaner/vandomraadeplaner-2015-2021/vandomraadeplaner-2015-2021/" TargetMode="External"/><Relationship Id="rId104" Type="http://schemas.openxmlformats.org/officeDocument/2006/relationships/hyperlink" Target="http://svana.dk/vand/vandomraadeplaner/vandomraadeplaner-2015-2021/vandomraadeplaner-2015-2021/" TargetMode="External"/><Relationship Id="rId7" Type="http://schemas.openxmlformats.org/officeDocument/2006/relationships/hyperlink" Target="http://www.miljoeportal.dk/borger/Intro_overfladevand/Sider/default.aspx" TargetMode="External"/><Relationship Id="rId71" Type="http://schemas.openxmlformats.org/officeDocument/2006/relationships/hyperlink" Target="http://svana.dk/vand/vandomraadeplaner/vandomraadeplaner-2015-2021/vandomraadeplaner-2015-2021/" TargetMode="External"/><Relationship Id="rId92" Type="http://schemas.openxmlformats.org/officeDocument/2006/relationships/hyperlink" Target="http://svana.dk/vand/vandomraadeplaner/vandomraadeplaner-2015-2021/vandomraadeplaner-2015-2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I34" sqref="I34"/>
    </sheetView>
  </sheetViews>
  <sheetFormatPr defaultRowHeight="15" x14ac:dyDescent="0.25"/>
  <cols>
    <col min="1" max="1" width="11.28515625" bestFit="1" customWidth="1"/>
    <col min="2" max="2" width="5" customWidth="1"/>
    <col min="3" max="3" width="13.140625" bestFit="1" customWidth="1"/>
    <col min="4" max="4" width="5.42578125" customWidth="1"/>
    <col min="5" max="5" width="21.140625" bestFit="1" customWidth="1"/>
  </cols>
  <sheetData>
    <row r="1" spans="1:5" ht="14.45" x14ac:dyDescent="0.3">
      <c r="A1" s="13" t="s">
        <v>35</v>
      </c>
      <c r="B1" s="13"/>
      <c r="C1" s="13"/>
      <c r="D1" s="13"/>
      <c r="E1" s="13"/>
    </row>
    <row r="3" spans="1:5" x14ac:dyDescent="0.25">
      <c r="A3" s="26" t="s">
        <v>36</v>
      </c>
      <c r="B3" s="13"/>
      <c r="C3" s="14" t="s">
        <v>37</v>
      </c>
      <c r="D3" s="13"/>
      <c r="E3" s="13"/>
    </row>
    <row r="4" spans="1:5" x14ac:dyDescent="0.25">
      <c r="A4" s="27"/>
      <c r="B4" s="13"/>
      <c r="C4" s="13"/>
      <c r="D4" s="13"/>
      <c r="E4" s="13"/>
    </row>
    <row r="5" spans="1:5" x14ac:dyDescent="0.25">
      <c r="A5" s="27"/>
      <c r="B5" s="13"/>
      <c r="C5" s="26" t="s">
        <v>38</v>
      </c>
      <c r="D5" s="13"/>
      <c r="E5" s="14" t="s">
        <v>39</v>
      </c>
    </row>
    <row r="6" spans="1:5" x14ac:dyDescent="0.25">
      <c r="A6" s="27"/>
      <c r="B6" s="13"/>
      <c r="C6" s="27"/>
      <c r="D6" s="13"/>
      <c r="E6" s="13"/>
    </row>
    <row r="7" spans="1:5" x14ac:dyDescent="0.25">
      <c r="A7" s="27"/>
      <c r="B7" s="13"/>
      <c r="C7" s="27"/>
      <c r="D7" s="13"/>
      <c r="E7" s="14" t="s">
        <v>40</v>
      </c>
    </row>
    <row r="8" spans="1:5" x14ac:dyDescent="0.25">
      <c r="A8" s="27"/>
      <c r="B8" s="13"/>
      <c r="C8" s="27"/>
      <c r="D8" s="13"/>
      <c r="E8" s="13"/>
    </row>
    <row r="9" spans="1:5" x14ac:dyDescent="0.25">
      <c r="A9" s="28"/>
      <c r="B9" s="13"/>
      <c r="C9" s="28"/>
      <c r="D9" s="13"/>
      <c r="E9" s="14" t="s">
        <v>41</v>
      </c>
    </row>
  </sheetData>
  <mergeCells count="2">
    <mergeCell ref="C5:C9"/>
    <mergeCell ref="A3:A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3" sqref="C3"/>
    </sheetView>
  </sheetViews>
  <sheetFormatPr defaultRowHeight="15" x14ac:dyDescent="0.25"/>
  <cols>
    <col min="1" max="1" width="14.85546875" customWidth="1"/>
    <col min="2" max="2" width="13" customWidth="1"/>
    <col min="3" max="3" width="26.85546875" bestFit="1" customWidth="1"/>
    <col min="4" max="4" width="15.42578125" bestFit="1" customWidth="1"/>
    <col min="5" max="5" width="20.85546875" bestFit="1" customWidth="1"/>
    <col min="6" max="7" width="20.7109375" bestFit="1" customWidth="1"/>
    <col min="8" max="8" width="20.85546875" bestFit="1" customWidth="1"/>
    <col min="9" max="9" width="21.85546875" bestFit="1" customWidth="1"/>
    <col min="10" max="10" width="21" bestFit="1" customWidth="1"/>
  </cols>
  <sheetData>
    <row r="1" spans="1:10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/>
      <c r="B2" s="1" t="s">
        <v>42</v>
      </c>
      <c r="C2" s="13" t="s">
        <v>167</v>
      </c>
      <c r="D2" t="s">
        <v>43</v>
      </c>
      <c r="E2" t="s">
        <v>151</v>
      </c>
      <c r="F2" t="s">
        <v>151</v>
      </c>
      <c r="G2" t="s">
        <v>151</v>
      </c>
      <c r="H2" t="s">
        <v>46</v>
      </c>
      <c r="I2" t="s">
        <v>151</v>
      </c>
      <c r="J2" t="s">
        <v>151</v>
      </c>
    </row>
    <row r="3" spans="1:10" x14ac:dyDescent="0.3">
      <c r="A3" s="4"/>
      <c r="B3" s="1" t="s">
        <v>150</v>
      </c>
      <c r="C3" s="13" t="s">
        <v>167</v>
      </c>
      <c r="D3" s="13" t="s">
        <v>43</v>
      </c>
      <c r="E3" s="13" t="s">
        <v>151</v>
      </c>
      <c r="F3" s="13" t="s">
        <v>151</v>
      </c>
      <c r="G3" s="13" t="s">
        <v>151</v>
      </c>
      <c r="H3" s="13" t="s">
        <v>46</v>
      </c>
      <c r="I3" s="13" t="s">
        <v>151</v>
      </c>
      <c r="J3" s="13" t="s">
        <v>151</v>
      </c>
    </row>
    <row r="4" spans="1:10" x14ac:dyDescent="0.3">
      <c r="A4" s="4"/>
      <c r="B4" s="1" t="s">
        <v>168</v>
      </c>
      <c r="C4" s="13" t="s">
        <v>167</v>
      </c>
      <c r="D4" s="13" t="s">
        <v>43</v>
      </c>
      <c r="E4" s="13" t="s">
        <v>151</v>
      </c>
      <c r="F4" s="13" t="s">
        <v>151</v>
      </c>
      <c r="G4" s="13" t="s">
        <v>151</v>
      </c>
      <c r="H4" s="13" t="s">
        <v>46</v>
      </c>
      <c r="I4" s="13" t="s">
        <v>151</v>
      </c>
      <c r="J4" s="13" t="s">
        <v>151</v>
      </c>
    </row>
    <row r="5" spans="1:10" x14ac:dyDescent="0.3">
      <c r="A5" s="4"/>
      <c r="B5" s="20" t="s">
        <v>169</v>
      </c>
      <c r="C5" s="13" t="s">
        <v>167</v>
      </c>
      <c r="D5" s="13" t="s">
        <v>43</v>
      </c>
      <c r="E5" s="13" t="s">
        <v>151</v>
      </c>
      <c r="F5" s="13" t="s">
        <v>151</v>
      </c>
      <c r="G5" s="13" t="s">
        <v>151</v>
      </c>
      <c r="H5" s="13" t="s">
        <v>46</v>
      </c>
      <c r="I5" s="13" t="s">
        <v>151</v>
      </c>
      <c r="J5" s="13" t="s">
        <v>151</v>
      </c>
    </row>
    <row r="6" spans="1:10" x14ac:dyDescent="0.3">
      <c r="A6" s="4"/>
      <c r="B6" s="1"/>
    </row>
    <row r="7" spans="1:10" x14ac:dyDescent="0.3">
      <c r="A7" s="4"/>
      <c r="B7" s="1"/>
    </row>
    <row r="8" spans="1:10" x14ac:dyDescent="0.3">
      <c r="A8" s="4"/>
      <c r="B8" s="1"/>
    </row>
    <row r="9" spans="1:10" x14ac:dyDescent="0.3">
      <c r="A9" s="4"/>
      <c r="B9" s="1"/>
    </row>
    <row r="10" spans="1:10" x14ac:dyDescent="0.25">
      <c r="A10" s="4"/>
      <c r="B10" s="1"/>
    </row>
    <row r="11" spans="1:10" x14ac:dyDescent="0.3">
      <c r="A11" s="4"/>
      <c r="B11" s="1"/>
    </row>
    <row r="12" spans="1:10" x14ac:dyDescent="0.3">
      <c r="A12" s="4"/>
      <c r="B12" s="1"/>
    </row>
    <row r="13" spans="1:10" x14ac:dyDescent="0.3">
      <c r="A13" s="1"/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7" workbookViewId="0">
      <selection activeCell="A5" sqref="A5:XFD5"/>
    </sheetView>
  </sheetViews>
  <sheetFormatPr defaultRowHeight="15" x14ac:dyDescent="0.25"/>
  <cols>
    <col min="1" max="1" width="30.28515625" customWidth="1"/>
    <col min="2" max="2" width="20.140625" bestFit="1" customWidth="1"/>
    <col min="3" max="3" width="16.5703125" bestFit="1" customWidth="1"/>
    <col min="4" max="4" width="13.28515625" customWidth="1"/>
    <col min="5" max="5" width="18.42578125" customWidth="1"/>
    <col min="6" max="6" width="17.42578125" customWidth="1"/>
    <col min="7" max="7" width="20" customWidth="1"/>
    <col min="8" max="8" width="19.28515625" customWidth="1"/>
    <col min="9" max="9" width="15.28515625" customWidth="1"/>
    <col min="10" max="10" width="23.140625" customWidth="1"/>
    <col min="11" max="11" width="9.28515625" customWidth="1"/>
    <col min="12" max="12" width="5.7109375" customWidth="1"/>
    <col min="13" max="13" width="10.7109375" bestFit="1" customWidth="1"/>
  </cols>
  <sheetData>
    <row r="1" spans="1:13" x14ac:dyDescent="0.3">
      <c r="A1" s="6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7" t="s">
        <v>1</v>
      </c>
    </row>
    <row r="2" spans="1:13" x14ac:dyDescent="0.25">
      <c r="A2" s="13" t="s">
        <v>170</v>
      </c>
      <c r="B2" s="13" t="s">
        <v>102</v>
      </c>
      <c r="C2" t="s">
        <v>47</v>
      </c>
      <c r="D2" t="s">
        <v>44</v>
      </c>
      <c r="E2" t="s">
        <v>46</v>
      </c>
      <c r="F2" t="s">
        <v>151</v>
      </c>
      <c r="G2" t="s">
        <v>45</v>
      </c>
      <c r="H2" s="13" t="s">
        <v>45</v>
      </c>
      <c r="I2" s="13" t="s">
        <v>45</v>
      </c>
      <c r="J2" s="13" t="s">
        <v>45</v>
      </c>
      <c r="K2" s="13" t="s">
        <v>45</v>
      </c>
      <c r="L2" s="13" t="s">
        <v>45</v>
      </c>
      <c r="M2" s="13" t="s">
        <v>150</v>
      </c>
    </row>
    <row r="3" spans="1:13" x14ac:dyDescent="0.25">
      <c r="A3" s="13" t="s">
        <v>171</v>
      </c>
      <c r="B3" s="13" t="s">
        <v>103</v>
      </c>
      <c r="C3" t="s">
        <v>48</v>
      </c>
      <c r="D3" s="13" t="s">
        <v>44</v>
      </c>
      <c r="E3" s="13" t="s">
        <v>46</v>
      </c>
      <c r="F3" s="13" t="s">
        <v>151</v>
      </c>
      <c r="G3" s="13" t="s">
        <v>45</v>
      </c>
      <c r="H3" s="13" t="s">
        <v>45</v>
      </c>
      <c r="I3" s="13" t="s">
        <v>45</v>
      </c>
      <c r="J3" s="13" t="s">
        <v>45</v>
      </c>
      <c r="K3" s="13" t="s">
        <v>45</v>
      </c>
      <c r="L3" s="13" t="s">
        <v>45</v>
      </c>
      <c r="M3" t="s">
        <v>150</v>
      </c>
    </row>
    <row r="4" spans="1:13" x14ac:dyDescent="0.25">
      <c r="A4" s="13" t="s">
        <v>172</v>
      </c>
      <c r="B4" s="13" t="s">
        <v>104</v>
      </c>
      <c r="C4" s="1" t="s">
        <v>49</v>
      </c>
      <c r="D4" s="13" t="s">
        <v>44</v>
      </c>
      <c r="E4" s="13" t="s">
        <v>46</v>
      </c>
      <c r="F4" s="13" t="s">
        <v>151</v>
      </c>
      <c r="G4" s="13" t="s">
        <v>45</v>
      </c>
      <c r="H4" s="13" t="s">
        <v>45</v>
      </c>
      <c r="I4" s="13" t="s">
        <v>45</v>
      </c>
      <c r="J4" s="13" t="s">
        <v>45</v>
      </c>
      <c r="K4" s="13" t="s">
        <v>45</v>
      </c>
      <c r="L4" s="13" t="s">
        <v>45</v>
      </c>
      <c r="M4" s="13" t="s">
        <v>150</v>
      </c>
    </row>
    <row r="5" spans="1:13" x14ac:dyDescent="0.25">
      <c r="A5" s="13" t="s">
        <v>173</v>
      </c>
      <c r="B5" s="13" t="s">
        <v>105</v>
      </c>
      <c r="C5" s="1" t="s">
        <v>50</v>
      </c>
      <c r="D5" s="13" t="s">
        <v>44</v>
      </c>
      <c r="E5" s="13" t="s">
        <v>46</v>
      </c>
      <c r="F5" s="13" t="s">
        <v>151</v>
      </c>
      <c r="G5" s="13" t="s">
        <v>45</v>
      </c>
      <c r="H5" s="13" t="s">
        <v>45</v>
      </c>
      <c r="I5" s="13" t="s">
        <v>45</v>
      </c>
      <c r="J5" s="13" t="s">
        <v>45</v>
      </c>
      <c r="K5" s="13" t="s">
        <v>45</v>
      </c>
      <c r="L5" s="13" t="s">
        <v>45</v>
      </c>
      <c r="M5" s="13" t="s">
        <v>150</v>
      </c>
    </row>
    <row r="6" spans="1:13" x14ac:dyDescent="0.25">
      <c r="A6" s="13" t="s">
        <v>174</v>
      </c>
      <c r="B6" s="13" t="s">
        <v>106</v>
      </c>
      <c r="C6" s="1" t="s">
        <v>51</v>
      </c>
      <c r="D6" s="13" t="s">
        <v>44</v>
      </c>
      <c r="E6" s="13" t="s">
        <v>46</v>
      </c>
      <c r="F6" s="13" t="s">
        <v>151</v>
      </c>
      <c r="G6" s="13" t="s">
        <v>45</v>
      </c>
      <c r="H6" s="13" t="s">
        <v>45</v>
      </c>
      <c r="I6" s="13" t="s">
        <v>45</v>
      </c>
      <c r="J6" s="13" t="s">
        <v>45</v>
      </c>
      <c r="K6" s="13" t="s">
        <v>45</v>
      </c>
      <c r="L6" s="13" t="s">
        <v>45</v>
      </c>
      <c r="M6" s="13" t="s">
        <v>150</v>
      </c>
    </row>
    <row r="7" spans="1:13" x14ac:dyDescent="0.25">
      <c r="A7" s="13" t="s">
        <v>175</v>
      </c>
      <c r="B7" s="13" t="s">
        <v>107</v>
      </c>
      <c r="C7" s="1" t="s">
        <v>52</v>
      </c>
      <c r="D7" s="13" t="s">
        <v>44</v>
      </c>
      <c r="E7" s="13" t="s">
        <v>46</v>
      </c>
      <c r="F7" s="13" t="s">
        <v>151</v>
      </c>
      <c r="G7" s="13" t="s">
        <v>45</v>
      </c>
      <c r="H7" s="13" t="s">
        <v>45</v>
      </c>
      <c r="I7" s="13" t="s">
        <v>45</v>
      </c>
      <c r="J7" s="13" t="s">
        <v>45</v>
      </c>
      <c r="K7" s="13" t="s">
        <v>45</v>
      </c>
      <c r="L7" s="13" t="s">
        <v>45</v>
      </c>
      <c r="M7" s="13" t="s">
        <v>150</v>
      </c>
    </row>
    <row r="8" spans="1:13" x14ac:dyDescent="0.25">
      <c r="A8" s="13" t="s">
        <v>176</v>
      </c>
      <c r="B8" s="13" t="s">
        <v>108</v>
      </c>
      <c r="C8" s="1" t="s">
        <v>53</v>
      </c>
      <c r="D8" s="13" t="s">
        <v>44</v>
      </c>
      <c r="E8" s="13" t="s">
        <v>46</v>
      </c>
      <c r="F8" s="13" t="s">
        <v>151</v>
      </c>
      <c r="G8" s="13" t="s">
        <v>45</v>
      </c>
      <c r="H8" s="13" t="s">
        <v>45</v>
      </c>
      <c r="I8" s="13" t="s">
        <v>45</v>
      </c>
      <c r="J8" s="13" t="s">
        <v>45</v>
      </c>
      <c r="K8" s="13" t="s">
        <v>45</v>
      </c>
      <c r="L8" s="13" t="s">
        <v>45</v>
      </c>
      <c r="M8" s="13" t="s">
        <v>150</v>
      </c>
    </row>
    <row r="9" spans="1:13" x14ac:dyDescent="0.25">
      <c r="A9" s="13" t="s">
        <v>177</v>
      </c>
      <c r="B9" s="13" t="s">
        <v>109</v>
      </c>
      <c r="C9" s="1" t="s">
        <v>54</v>
      </c>
      <c r="D9" s="13" t="s">
        <v>44</v>
      </c>
      <c r="E9" s="13" t="s">
        <v>46</v>
      </c>
      <c r="F9" s="13" t="s">
        <v>151</v>
      </c>
      <c r="G9" s="13" t="s">
        <v>45</v>
      </c>
      <c r="H9" s="13" t="s">
        <v>45</v>
      </c>
      <c r="I9" s="13" t="s">
        <v>45</v>
      </c>
      <c r="J9" s="13" t="s">
        <v>45</v>
      </c>
      <c r="K9" s="13" t="s">
        <v>45</v>
      </c>
      <c r="L9" s="13" t="s">
        <v>45</v>
      </c>
      <c r="M9" s="13" t="s">
        <v>150</v>
      </c>
    </row>
    <row r="10" spans="1:13" x14ac:dyDescent="0.25">
      <c r="A10" s="13" t="s">
        <v>178</v>
      </c>
      <c r="B10" s="13" t="s">
        <v>110</v>
      </c>
      <c r="C10" s="1" t="s">
        <v>55</v>
      </c>
      <c r="D10" s="13" t="s">
        <v>44</v>
      </c>
      <c r="E10" s="13" t="s">
        <v>46</v>
      </c>
      <c r="F10" s="13" t="s">
        <v>151</v>
      </c>
      <c r="G10" s="13" t="s">
        <v>45</v>
      </c>
      <c r="H10" s="13" t="s">
        <v>45</v>
      </c>
      <c r="I10" s="13" t="s">
        <v>45</v>
      </c>
      <c r="J10" s="13" t="s">
        <v>45</v>
      </c>
      <c r="K10" s="13" t="s">
        <v>45</v>
      </c>
      <c r="L10" s="13" t="s">
        <v>45</v>
      </c>
      <c r="M10" s="13" t="s">
        <v>150</v>
      </c>
    </row>
    <row r="11" spans="1:13" x14ac:dyDescent="0.25">
      <c r="A11" s="13" t="s">
        <v>179</v>
      </c>
      <c r="B11" s="13" t="s">
        <v>111</v>
      </c>
      <c r="C11" s="1" t="s">
        <v>56</v>
      </c>
      <c r="D11" s="13" t="s">
        <v>44</v>
      </c>
      <c r="E11" s="13" t="s">
        <v>46</v>
      </c>
      <c r="F11" s="13" t="s">
        <v>151</v>
      </c>
      <c r="G11" s="13" t="s">
        <v>45</v>
      </c>
      <c r="H11" s="13" t="s">
        <v>45</v>
      </c>
      <c r="I11" s="13" t="s">
        <v>45</v>
      </c>
      <c r="J11" s="13" t="s">
        <v>45</v>
      </c>
      <c r="K11" s="13" t="s">
        <v>45</v>
      </c>
      <c r="L11" s="13" t="s">
        <v>45</v>
      </c>
      <c r="M11" s="13" t="s">
        <v>150</v>
      </c>
    </row>
    <row r="12" spans="1:13" x14ac:dyDescent="0.25">
      <c r="A12" s="13" t="s">
        <v>180</v>
      </c>
      <c r="B12" s="13" t="s">
        <v>112</v>
      </c>
      <c r="C12" s="1" t="s">
        <v>57</v>
      </c>
      <c r="D12" s="13" t="s">
        <v>44</v>
      </c>
      <c r="E12" s="13" t="s">
        <v>46</v>
      </c>
      <c r="F12" s="13" t="s">
        <v>151</v>
      </c>
      <c r="G12" s="13" t="s">
        <v>45</v>
      </c>
      <c r="H12" s="13" t="s">
        <v>45</v>
      </c>
      <c r="I12" s="13" t="s">
        <v>45</v>
      </c>
      <c r="J12" s="13" t="s">
        <v>45</v>
      </c>
      <c r="K12" s="13" t="s">
        <v>45</v>
      </c>
      <c r="L12" s="13" t="s">
        <v>45</v>
      </c>
      <c r="M12" s="13" t="s">
        <v>150</v>
      </c>
    </row>
    <row r="13" spans="1:13" x14ac:dyDescent="0.25">
      <c r="A13" s="13" t="s">
        <v>181</v>
      </c>
      <c r="B13" s="13" t="s">
        <v>113</v>
      </c>
      <c r="C13" s="1" t="s">
        <v>58</v>
      </c>
      <c r="D13" s="13" t="s">
        <v>44</v>
      </c>
      <c r="E13" s="13" t="s">
        <v>46</v>
      </c>
      <c r="F13" s="13" t="s">
        <v>151</v>
      </c>
      <c r="G13" s="13" t="s">
        <v>45</v>
      </c>
      <c r="H13" s="13" t="s">
        <v>45</v>
      </c>
      <c r="I13" s="13" t="s">
        <v>45</v>
      </c>
      <c r="J13" s="13" t="s">
        <v>45</v>
      </c>
      <c r="K13" s="13" t="s">
        <v>45</v>
      </c>
      <c r="L13" s="13" t="s">
        <v>45</v>
      </c>
      <c r="M13" s="13" t="s">
        <v>150</v>
      </c>
    </row>
    <row r="14" spans="1:13" x14ac:dyDescent="0.25">
      <c r="A14" s="13" t="s">
        <v>182</v>
      </c>
      <c r="B14" s="13" t="s">
        <v>114</v>
      </c>
      <c r="C14" s="1" t="s">
        <v>59</v>
      </c>
      <c r="D14" s="13" t="s">
        <v>44</v>
      </c>
      <c r="E14" s="13" t="s">
        <v>46</v>
      </c>
      <c r="F14" s="13" t="s">
        <v>151</v>
      </c>
      <c r="G14" s="13" t="s">
        <v>45</v>
      </c>
      <c r="H14" s="13" t="s">
        <v>45</v>
      </c>
      <c r="I14" s="13" t="s">
        <v>45</v>
      </c>
      <c r="J14" s="13" t="s">
        <v>45</v>
      </c>
      <c r="K14" s="13" t="s">
        <v>45</v>
      </c>
      <c r="L14" s="13" t="s">
        <v>45</v>
      </c>
      <c r="M14" t="s">
        <v>42</v>
      </c>
    </row>
    <row r="15" spans="1:13" x14ac:dyDescent="0.25">
      <c r="A15" s="13" t="s">
        <v>183</v>
      </c>
      <c r="B15" s="13" t="s">
        <v>115</v>
      </c>
      <c r="C15" s="1" t="s">
        <v>60</v>
      </c>
      <c r="D15" s="13" t="s">
        <v>44</v>
      </c>
      <c r="E15" s="13" t="s">
        <v>46</v>
      </c>
      <c r="F15" s="13" t="s">
        <v>151</v>
      </c>
      <c r="G15" s="13" t="s">
        <v>45</v>
      </c>
      <c r="H15" s="13" t="s">
        <v>45</v>
      </c>
      <c r="I15" s="13" t="s">
        <v>45</v>
      </c>
      <c r="J15" s="13" t="s">
        <v>45</v>
      </c>
      <c r="K15" s="13" t="s">
        <v>45</v>
      </c>
      <c r="L15" s="13" t="s">
        <v>45</v>
      </c>
      <c r="M15" s="13" t="s">
        <v>42</v>
      </c>
    </row>
    <row r="16" spans="1:13" x14ac:dyDescent="0.25">
      <c r="A16" s="13" t="s">
        <v>184</v>
      </c>
      <c r="B16" s="13" t="s">
        <v>116</v>
      </c>
      <c r="C16" s="1" t="s">
        <v>61</v>
      </c>
      <c r="D16" s="13" t="s">
        <v>44</v>
      </c>
      <c r="E16" s="13" t="s">
        <v>46</v>
      </c>
      <c r="F16" s="13" t="s">
        <v>151</v>
      </c>
      <c r="G16" s="13" t="s">
        <v>45</v>
      </c>
      <c r="H16" s="13" t="s">
        <v>45</v>
      </c>
      <c r="I16" s="13" t="s">
        <v>45</v>
      </c>
      <c r="J16" s="13" t="s">
        <v>45</v>
      </c>
      <c r="K16" s="13" t="s">
        <v>45</v>
      </c>
      <c r="L16" s="13" t="s">
        <v>45</v>
      </c>
      <c r="M16" s="13" t="s">
        <v>42</v>
      </c>
    </row>
    <row r="17" spans="1:13" x14ac:dyDescent="0.25">
      <c r="A17" s="13" t="s">
        <v>185</v>
      </c>
      <c r="B17" s="13" t="s">
        <v>117</v>
      </c>
      <c r="C17" s="1" t="s">
        <v>62</v>
      </c>
      <c r="D17" s="13" t="s">
        <v>44</v>
      </c>
      <c r="E17" s="13" t="s">
        <v>46</v>
      </c>
      <c r="F17" s="13" t="s">
        <v>151</v>
      </c>
      <c r="G17" s="13" t="s">
        <v>45</v>
      </c>
      <c r="H17" s="13" t="s">
        <v>45</v>
      </c>
      <c r="I17" s="13" t="s">
        <v>45</v>
      </c>
      <c r="J17" s="13" t="s">
        <v>45</v>
      </c>
      <c r="K17" s="13" t="s">
        <v>45</v>
      </c>
      <c r="L17" s="13" t="s">
        <v>45</v>
      </c>
      <c r="M17" s="13" t="s">
        <v>42</v>
      </c>
    </row>
    <row r="18" spans="1:13" x14ac:dyDescent="0.25">
      <c r="A18" s="13" t="s">
        <v>186</v>
      </c>
      <c r="B18" s="13" t="s">
        <v>204</v>
      </c>
      <c r="C18" s="1" t="s">
        <v>63</v>
      </c>
      <c r="D18" s="13" t="s">
        <v>44</v>
      </c>
      <c r="E18" s="13" t="s">
        <v>46</v>
      </c>
      <c r="F18" s="13" t="s">
        <v>151</v>
      </c>
      <c r="G18" s="13" t="s">
        <v>45</v>
      </c>
      <c r="H18" s="13" t="s">
        <v>45</v>
      </c>
      <c r="I18" s="13" t="s">
        <v>45</v>
      </c>
      <c r="J18" s="13" t="s">
        <v>45</v>
      </c>
      <c r="K18" s="13" t="s">
        <v>45</v>
      </c>
      <c r="L18" s="13" t="s">
        <v>45</v>
      </c>
      <c r="M18" s="13" t="s">
        <v>42</v>
      </c>
    </row>
    <row r="19" spans="1:13" x14ac:dyDescent="0.25">
      <c r="A19" s="13" t="s">
        <v>187</v>
      </c>
      <c r="B19" s="13" t="s">
        <v>205</v>
      </c>
      <c r="C19" t="s">
        <v>64</v>
      </c>
      <c r="D19" s="13" t="s">
        <v>44</v>
      </c>
      <c r="E19" s="13" t="s">
        <v>46</v>
      </c>
      <c r="F19" s="13" t="s">
        <v>151</v>
      </c>
      <c r="G19" s="13" t="s">
        <v>45</v>
      </c>
      <c r="H19" s="13" t="s">
        <v>45</v>
      </c>
      <c r="I19" s="13" t="s">
        <v>45</v>
      </c>
      <c r="J19" s="13" t="s">
        <v>45</v>
      </c>
      <c r="K19" s="13" t="s">
        <v>45</v>
      </c>
      <c r="L19" s="13" t="s">
        <v>45</v>
      </c>
      <c r="M19" s="13" t="s">
        <v>42</v>
      </c>
    </row>
    <row r="20" spans="1:13" x14ac:dyDescent="0.25">
      <c r="A20" s="13" t="s">
        <v>188</v>
      </c>
      <c r="B20" s="13" t="s">
        <v>118</v>
      </c>
      <c r="C20" t="s">
        <v>65</v>
      </c>
      <c r="D20" s="13" t="s">
        <v>44</v>
      </c>
      <c r="E20" s="13" t="s">
        <v>46</v>
      </c>
      <c r="F20" s="13" t="s">
        <v>151</v>
      </c>
      <c r="G20" s="13" t="s">
        <v>45</v>
      </c>
      <c r="H20" s="13" t="s">
        <v>45</v>
      </c>
      <c r="I20" s="13" t="s">
        <v>45</v>
      </c>
      <c r="J20" s="13" t="s">
        <v>45</v>
      </c>
      <c r="K20" s="13" t="s">
        <v>45</v>
      </c>
      <c r="L20" s="13" t="s">
        <v>45</v>
      </c>
      <c r="M20" s="13" t="s">
        <v>42</v>
      </c>
    </row>
    <row r="21" spans="1:13" x14ac:dyDescent="0.25">
      <c r="A21" s="13" t="s">
        <v>189</v>
      </c>
      <c r="B21" s="13" t="s">
        <v>119</v>
      </c>
      <c r="C21" t="s">
        <v>66</v>
      </c>
      <c r="D21" s="13" t="s">
        <v>44</v>
      </c>
      <c r="E21" s="13" t="s">
        <v>46</v>
      </c>
      <c r="F21" s="13" t="s">
        <v>151</v>
      </c>
      <c r="G21" s="13" t="s">
        <v>45</v>
      </c>
      <c r="H21" s="13" t="s">
        <v>45</v>
      </c>
      <c r="I21" s="13" t="s">
        <v>45</v>
      </c>
      <c r="J21" s="13" t="s">
        <v>45</v>
      </c>
      <c r="K21" s="13" t="s">
        <v>45</v>
      </c>
      <c r="L21" s="13" t="s">
        <v>45</v>
      </c>
      <c r="M21" s="13" t="s">
        <v>42</v>
      </c>
    </row>
    <row r="22" spans="1:13" x14ac:dyDescent="0.25">
      <c r="A22" s="13" t="s">
        <v>190</v>
      </c>
      <c r="B22" s="13" t="s">
        <v>120</v>
      </c>
      <c r="C22" t="s">
        <v>67</v>
      </c>
      <c r="D22" s="13" t="s">
        <v>44</v>
      </c>
      <c r="E22" s="13" t="s">
        <v>46</v>
      </c>
      <c r="F22" s="13" t="s">
        <v>151</v>
      </c>
      <c r="G22" s="13" t="s">
        <v>45</v>
      </c>
      <c r="H22" s="13" t="s">
        <v>45</v>
      </c>
      <c r="I22" s="13" t="s">
        <v>45</v>
      </c>
      <c r="J22" s="13" t="s">
        <v>45</v>
      </c>
      <c r="K22" s="13" t="s">
        <v>45</v>
      </c>
      <c r="L22" s="13" t="s">
        <v>45</v>
      </c>
      <c r="M22" s="13" t="s">
        <v>42</v>
      </c>
    </row>
    <row r="23" spans="1:13" x14ac:dyDescent="0.25">
      <c r="A23" s="13" t="s">
        <v>191</v>
      </c>
      <c r="B23" s="13" t="s">
        <v>121</v>
      </c>
      <c r="C23" t="s">
        <v>68</v>
      </c>
      <c r="D23" s="13" t="s">
        <v>44</v>
      </c>
      <c r="E23" s="13" t="s">
        <v>46</v>
      </c>
      <c r="F23" s="13" t="s">
        <v>151</v>
      </c>
      <c r="G23" s="13" t="s">
        <v>45</v>
      </c>
      <c r="H23" s="13" t="s">
        <v>45</v>
      </c>
      <c r="I23" s="13" t="s">
        <v>45</v>
      </c>
      <c r="J23" s="13" t="s">
        <v>45</v>
      </c>
      <c r="K23" s="13" t="s">
        <v>45</v>
      </c>
      <c r="L23" s="13" t="s">
        <v>45</v>
      </c>
      <c r="M23" s="13" t="s">
        <v>42</v>
      </c>
    </row>
    <row r="24" spans="1:13" x14ac:dyDescent="0.25">
      <c r="A24" s="13" t="s">
        <v>192</v>
      </c>
      <c r="B24" s="13" t="s">
        <v>122</v>
      </c>
      <c r="C24" t="s">
        <v>69</v>
      </c>
      <c r="D24" s="13" t="s">
        <v>44</v>
      </c>
      <c r="E24" s="13" t="s">
        <v>46</v>
      </c>
      <c r="F24" s="13" t="s">
        <v>151</v>
      </c>
      <c r="G24" s="13" t="s">
        <v>45</v>
      </c>
      <c r="H24" s="13" t="s">
        <v>45</v>
      </c>
      <c r="I24" s="13" t="s">
        <v>45</v>
      </c>
      <c r="J24" s="13" t="s">
        <v>45</v>
      </c>
      <c r="K24" s="13" t="s">
        <v>45</v>
      </c>
      <c r="L24" s="13" t="s">
        <v>45</v>
      </c>
      <c r="M24" s="13" t="s">
        <v>42</v>
      </c>
    </row>
    <row r="25" spans="1:13" x14ac:dyDescent="0.25">
      <c r="A25" s="13" t="s">
        <v>193</v>
      </c>
      <c r="B25" s="13" t="s">
        <v>123</v>
      </c>
      <c r="C25" t="s">
        <v>70</v>
      </c>
      <c r="D25" s="13" t="s">
        <v>44</v>
      </c>
      <c r="E25" s="13" t="s">
        <v>46</v>
      </c>
      <c r="F25" s="13" t="s">
        <v>151</v>
      </c>
      <c r="G25" s="13" t="s">
        <v>45</v>
      </c>
      <c r="H25" s="13" t="s">
        <v>45</v>
      </c>
      <c r="I25" s="13" t="s">
        <v>45</v>
      </c>
      <c r="J25" s="13" t="s">
        <v>45</v>
      </c>
      <c r="K25" s="13" t="s">
        <v>45</v>
      </c>
      <c r="L25" s="13" t="s">
        <v>45</v>
      </c>
      <c r="M25" s="13" t="s">
        <v>42</v>
      </c>
    </row>
    <row r="26" spans="1:13" x14ac:dyDescent="0.25">
      <c r="A26" s="13" t="s">
        <v>194</v>
      </c>
      <c r="B26" s="13" t="s">
        <v>124</v>
      </c>
      <c r="C26" t="s">
        <v>71</v>
      </c>
      <c r="D26" s="13" t="s">
        <v>44</v>
      </c>
      <c r="E26" s="13" t="s">
        <v>46</v>
      </c>
      <c r="F26" s="13" t="s">
        <v>151</v>
      </c>
      <c r="G26" s="13" t="s">
        <v>45</v>
      </c>
      <c r="H26" s="13" t="s">
        <v>45</v>
      </c>
      <c r="I26" s="13" t="s">
        <v>45</v>
      </c>
      <c r="J26" s="13" t="s">
        <v>45</v>
      </c>
      <c r="K26" s="13" t="s">
        <v>45</v>
      </c>
      <c r="L26" s="13" t="s">
        <v>45</v>
      </c>
      <c r="M26" s="13" t="s">
        <v>42</v>
      </c>
    </row>
    <row r="27" spans="1:13" x14ac:dyDescent="0.25">
      <c r="A27" s="13" t="s">
        <v>233</v>
      </c>
      <c r="B27" s="13" t="s">
        <v>125</v>
      </c>
      <c r="C27" t="s">
        <v>72</v>
      </c>
      <c r="D27" s="13" t="s">
        <v>44</v>
      </c>
      <c r="E27" s="13" t="s">
        <v>46</v>
      </c>
      <c r="F27" s="13" t="s">
        <v>151</v>
      </c>
      <c r="G27" s="13" t="s">
        <v>45</v>
      </c>
      <c r="H27" s="13" t="s">
        <v>45</v>
      </c>
      <c r="I27" s="13" t="s">
        <v>45</v>
      </c>
      <c r="J27" s="13" t="s">
        <v>45</v>
      </c>
      <c r="K27" s="13" t="s">
        <v>45</v>
      </c>
      <c r="L27" s="13" t="s">
        <v>45</v>
      </c>
      <c r="M27" s="13" t="s">
        <v>42</v>
      </c>
    </row>
    <row r="28" spans="1:13" x14ac:dyDescent="0.25">
      <c r="A28" s="13" t="s">
        <v>196</v>
      </c>
      <c r="B28" s="13" t="s">
        <v>206</v>
      </c>
      <c r="C28" t="s">
        <v>73</v>
      </c>
      <c r="D28" s="13" t="s">
        <v>44</v>
      </c>
      <c r="E28" s="13" t="s">
        <v>46</v>
      </c>
      <c r="F28" s="13" t="s">
        <v>151</v>
      </c>
      <c r="G28" s="13" t="s">
        <v>45</v>
      </c>
      <c r="H28" s="13" t="s">
        <v>45</v>
      </c>
      <c r="I28" s="13" t="s">
        <v>45</v>
      </c>
      <c r="J28" s="13" t="s">
        <v>45</v>
      </c>
      <c r="K28" s="13" t="s">
        <v>45</v>
      </c>
      <c r="L28" s="13" t="s">
        <v>45</v>
      </c>
      <c r="M28" s="13" t="s">
        <v>42</v>
      </c>
    </row>
    <row r="29" spans="1:13" x14ac:dyDescent="0.25">
      <c r="A29" s="13" t="s">
        <v>197</v>
      </c>
      <c r="B29" s="13" t="s">
        <v>207</v>
      </c>
      <c r="C29" t="s">
        <v>74</v>
      </c>
      <c r="D29" s="13" t="s">
        <v>44</v>
      </c>
      <c r="E29" s="13" t="s">
        <v>46</v>
      </c>
      <c r="F29" s="13" t="s">
        <v>151</v>
      </c>
      <c r="G29" s="13" t="s">
        <v>45</v>
      </c>
      <c r="H29" s="13" t="s">
        <v>45</v>
      </c>
      <c r="I29" s="13" t="s">
        <v>45</v>
      </c>
      <c r="J29" s="13" t="s">
        <v>45</v>
      </c>
      <c r="K29" s="13" t="s">
        <v>45</v>
      </c>
      <c r="L29" s="13" t="s">
        <v>45</v>
      </c>
      <c r="M29" s="13" t="s">
        <v>42</v>
      </c>
    </row>
    <row r="30" spans="1:13" x14ac:dyDescent="0.25">
      <c r="A30" s="13" t="s">
        <v>198</v>
      </c>
      <c r="B30" s="13" t="s">
        <v>208</v>
      </c>
      <c r="C30" t="s">
        <v>75</v>
      </c>
      <c r="D30" s="13" t="s">
        <v>44</v>
      </c>
      <c r="E30" s="13" t="s">
        <v>46</v>
      </c>
      <c r="F30" s="13" t="s">
        <v>151</v>
      </c>
      <c r="G30" s="13" t="s">
        <v>45</v>
      </c>
      <c r="H30" s="13" t="s">
        <v>45</v>
      </c>
      <c r="I30" s="13" t="s">
        <v>45</v>
      </c>
      <c r="J30" s="13" t="s">
        <v>45</v>
      </c>
      <c r="K30" s="13" t="s">
        <v>45</v>
      </c>
      <c r="L30" s="13" t="s">
        <v>45</v>
      </c>
      <c r="M30" s="13" t="s">
        <v>42</v>
      </c>
    </row>
    <row r="31" spans="1:13" x14ac:dyDescent="0.25">
      <c r="A31" s="13" t="s">
        <v>199</v>
      </c>
      <c r="B31" s="13" t="s">
        <v>126</v>
      </c>
      <c r="C31" t="s">
        <v>76</v>
      </c>
      <c r="D31" s="13" t="s">
        <v>44</v>
      </c>
      <c r="E31" s="13" t="s">
        <v>46</v>
      </c>
      <c r="F31" s="13" t="s">
        <v>151</v>
      </c>
      <c r="G31" s="13" t="s">
        <v>45</v>
      </c>
      <c r="H31" s="13" t="s">
        <v>45</v>
      </c>
      <c r="I31" s="13" t="s">
        <v>45</v>
      </c>
      <c r="J31" s="13" t="s">
        <v>45</v>
      </c>
      <c r="K31" s="13" t="s">
        <v>45</v>
      </c>
      <c r="L31" s="13" t="s">
        <v>45</v>
      </c>
      <c r="M31" s="13" t="s">
        <v>42</v>
      </c>
    </row>
    <row r="32" spans="1:13" x14ac:dyDescent="0.25">
      <c r="A32" s="13" t="s">
        <v>200</v>
      </c>
      <c r="B32" s="13" t="s">
        <v>202</v>
      </c>
      <c r="C32" t="s">
        <v>77</v>
      </c>
      <c r="D32" s="13" t="s">
        <v>44</v>
      </c>
      <c r="E32" s="13" t="s">
        <v>46</v>
      </c>
      <c r="F32" s="13" t="s">
        <v>151</v>
      </c>
      <c r="G32" s="13" t="s">
        <v>45</v>
      </c>
      <c r="H32" s="13" t="s">
        <v>45</v>
      </c>
      <c r="I32" s="13" t="s">
        <v>45</v>
      </c>
      <c r="J32" s="13" t="s">
        <v>45</v>
      </c>
      <c r="K32" s="13" t="s">
        <v>45</v>
      </c>
      <c r="L32" s="13" t="s">
        <v>45</v>
      </c>
      <c r="M32" s="13" t="s">
        <v>42</v>
      </c>
    </row>
    <row r="33" spans="1:13" x14ac:dyDescent="0.25">
      <c r="A33" s="13" t="s">
        <v>201</v>
      </c>
      <c r="B33" s="13" t="s">
        <v>203</v>
      </c>
      <c r="C33" t="s">
        <v>78</v>
      </c>
      <c r="D33" s="13" t="s">
        <v>44</v>
      </c>
      <c r="E33" s="13" t="s">
        <v>46</v>
      </c>
      <c r="F33" s="13" t="s">
        <v>151</v>
      </c>
      <c r="G33" s="13" t="s">
        <v>45</v>
      </c>
      <c r="H33" s="13" t="s">
        <v>45</v>
      </c>
      <c r="I33" s="13" t="s">
        <v>45</v>
      </c>
      <c r="J33" s="13" t="s">
        <v>45</v>
      </c>
      <c r="K33" s="13" t="s">
        <v>45</v>
      </c>
      <c r="L33" s="13" t="s">
        <v>45</v>
      </c>
      <c r="M33" s="13" t="s">
        <v>42</v>
      </c>
    </row>
    <row r="34" spans="1:13" x14ac:dyDescent="0.25">
      <c r="A34" s="13" t="s">
        <v>209</v>
      </c>
      <c r="B34" s="13" t="s">
        <v>127</v>
      </c>
      <c r="C34" t="s">
        <v>79</v>
      </c>
      <c r="D34" s="13" t="s">
        <v>44</v>
      </c>
      <c r="E34" s="13" t="s">
        <v>46</v>
      </c>
      <c r="F34" s="13" t="s">
        <v>151</v>
      </c>
      <c r="G34" s="13" t="s">
        <v>45</v>
      </c>
      <c r="H34" s="13" t="s">
        <v>45</v>
      </c>
      <c r="I34" s="13" t="s">
        <v>45</v>
      </c>
      <c r="J34" s="13" t="s">
        <v>45</v>
      </c>
      <c r="K34" s="13" t="s">
        <v>45</v>
      </c>
      <c r="L34" s="13" t="s">
        <v>45</v>
      </c>
      <c r="M34" s="13" t="s">
        <v>42</v>
      </c>
    </row>
    <row r="35" spans="1:13" x14ac:dyDescent="0.25">
      <c r="A35" s="13" t="s">
        <v>210</v>
      </c>
      <c r="B35" s="13" t="s">
        <v>128</v>
      </c>
      <c r="C35" t="s">
        <v>80</v>
      </c>
      <c r="D35" s="13" t="s">
        <v>44</v>
      </c>
      <c r="E35" s="13" t="s">
        <v>46</v>
      </c>
      <c r="F35" s="13" t="s">
        <v>151</v>
      </c>
      <c r="G35" s="13" t="s">
        <v>45</v>
      </c>
      <c r="H35" s="13" t="s">
        <v>45</v>
      </c>
      <c r="I35" s="13" t="s">
        <v>45</v>
      </c>
      <c r="J35" s="13" t="s">
        <v>45</v>
      </c>
      <c r="K35" s="13" t="s">
        <v>45</v>
      </c>
      <c r="L35" s="13" t="s">
        <v>45</v>
      </c>
      <c r="M35" s="13" t="s">
        <v>42</v>
      </c>
    </row>
    <row r="36" spans="1:13" x14ac:dyDescent="0.25">
      <c r="A36" s="13" t="s">
        <v>211</v>
      </c>
      <c r="B36" s="13" t="s">
        <v>129</v>
      </c>
      <c r="C36" t="s">
        <v>81</v>
      </c>
      <c r="D36" s="13" t="s">
        <v>44</v>
      </c>
      <c r="E36" s="13" t="s">
        <v>46</v>
      </c>
      <c r="F36" s="13" t="s">
        <v>151</v>
      </c>
      <c r="G36" s="13" t="s">
        <v>45</v>
      </c>
      <c r="H36" s="13" t="s">
        <v>45</v>
      </c>
      <c r="I36" s="13" t="s">
        <v>45</v>
      </c>
      <c r="J36" s="13" t="s">
        <v>45</v>
      </c>
      <c r="K36" s="13" t="s">
        <v>45</v>
      </c>
      <c r="L36" s="13" t="s">
        <v>45</v>
      </c>
      <c r="M36" s="13" t="s">
        <v>42</v>
      </c>
    </row>
    <row r="37" spans="1:13" x14ac:dyDescent="0.25">
      <c r="A37" s="13" t="s">
        <v>212</v>
      </c>
      <c r="B37" s="13" t="s">
        <v>130</v>
      </c>
      <c r="C37" t="s">
        <v>82</v>
      </c>
      <c r="D37" s="13" t="s">
        <v>44</v>
      </c>
      <c r="E37" s="13" t="s">
        <v>46</v>
      </c>
      <c r="F37" s="13" t="s">
        <v>151</v>
      </c>
      <c r="G37" s="13" t="s">
        <v>45</v>
      </c>
      <c r="H37" s="13" t="s">
        <v>45</v>
      </c>
      <c r="I37" s="13" t="s">
        <v>45</v>
      </c>
      <c r="J37" s="13" t="s">
        <v>45</v>
      </c>
      <c r="K37" s="13" t="s">
        <v>45</v>
      </c>
      <c r="L37" s="13" t="s">
        <v>45</v>
      </c>
      <c r="M37" s="13" t="s">
        <v>42</v>
      </c>
    </row>
    <row r="38" spans="1:13" x14ac:dyDescent="0.25">
      <c r="A38" s="13" t="s">
        <v>213</v>
      </c>
      <c r="B38" s="13" t="s">
        <v>131</v>
      </c>
      <c r="C38" t="s">
        <v>83</v>
      </c>
      <c r="D38" s="13" t="s">
        <v>44</v>
      </c>
      <c r="E38" s="13" t="s">
        <v>46</v>
      </c>
      <c r="F38" s="13" t="s">
        <v>151</v>
      </c>
      <c r="G38" s="13" t="s">
        <v>45</v>
      </c>
      <c r="H38" s="13" t="s">
        <v>45</v>
      </c>
      <c r="I38" s="13" t="s">
        <v>45</v>
      </c>
      <c r="J38" s="13" t="s">
        <v>45</v>
      </c>
      <c r="K38" s="13" t="s">
        <v>45</v>
      </c>
      <c r="L38" s="13" t="s">
        <v>45</v>
      </c>
      <c r="M38" s="13" t="s">
        <v>42</v>
      </c>
    </row>
    <row r="39" spans="1:13" x14ac:dyDescent="0.25">
      <c r="A39" s="13" t="s">
        <v>214</v>
      </c>
      <c r="B39" s="13" t="s">
        <v>132</v>
      </c>
      <c r="C39" t="s">
        <v>84</v>
      </c>
      <c r="D39" s="13" t="s">
        <v>44</v>
      </c>
      <c r="E39" s="13" t="s">
        <v>46</v>
      </c>
      <c r="F39" s="13" t="s">
        <v>151</v>
      </c>
      <c r="G39" s="13" t="s">
        <v>45</v>
      </c>
      <c r="H39" s="13" t="s">
        <v>45</v>
      </c>
      <c r="I39" s="13" t="s">
        <v>45</v>
      </c>
      <c r="J39" s="13" t="s">
        <v>45</v>
      </c>
      <c r="K39" s="13" t="s">
        <v>45</v>
      </c>
      <c r="L39" s="13" t="s">
        <v>45</v>
      </c>
      <c r="M39" s="13" t="s">
        <v>42</v>
      </c>
    </row>
    <row r="40" spans="1:13" x14ac:dyDescent="0.25">
      <c r="A40" s="13" t="s">
        <v>215</v>
      </c>
      <c r="B40" s="13" t="s">
        <v>133</v>
      </c>
      <c r="C40" t="s">
        <v>85</v>
      </c>
      <c r="D40" s="13" t="s">
        <v>44</v>
      </c>
      <c r="E40" s="13" t="s">
        <v>46</v>
      </c>
      <c r="F40" s="13" t="s">
        <v>151</v>
      </c>
      <c r="G40" s="13" t="s">
        <v>45</v>
      </c>
      <c r="H40" s="13" t="s">
        <v>45</v>
      </c>
      <c r="I40" s="13" t="s">
        <v>45</v>
      </c>
      <c r="J40" s="13" t="s">
        <v>45</v>
      </c>
      <c r="K40" s="13" t="s">
        <v>45</v>
      </c>
      <c r="L40" s="13" t="s">
        <v>45</v>
      </c>
      <c r="M40" s="13" t="s">
        <v>42</v>
      </c>
    </row>
    <row r="41" spans="1:13" x14ac:dyDescent="0.25">
      <c r="A41" s="13" t="s">
        <v>216</v>
      </c>
      <c r="B41" s="13" t="s">
        <v>134</v>
      </c>
      <c r="C41" t="s">
        <v>86</v>
      </c>
      <c r="D41" s="13" t="s">
        <v>44</v>
      </c>
      <c r="E41" s="13" t="s">
        <v>46</v>
      </c>
      <c r="F41" s="13" t="s">
        <v>151</v>
      </c>
      <c r="G41" s="13" t="s">
        <v>45</v>
      </c>
      <c r="H41" s="13" t="s">
        <v>45</v>
      </c>
      <c r="I41" s="13" t="s">
        <v>45</v>
      </c>
      <c r="J41" s="13" t="s">
        <v>45</v>
      </c>
      <c r="K41" s="13" t="s">
        <v>45</v>
      </c>
      <c r="L41" s="13" t="s">
        <v>45</v>
      </c>
      <c r="M41" s="13" t="s">
        <v>42</v>
      </c>
    </row>
    <row r="42" spans="1:13" x14ac:dyDescent="0.25">
      <c r="A42" s="13" t="s">
        <v>217</v>
      </c>
      <c r="B42" s="13" t="s">
        <v>135</v>
      </c>
      <c r="C42" t="s">
        <v>87</v>
      </c>
      <c r="D42" s="13" t="s">
        <v>44</v>
      </c>
      <c r="E42" s="13" t="s">
        <v>46</v>
      </c>
      <c r="F42" s="13" t="s">
        <v>151</v>
      </c>
      <c r="G42" s="13" t="s">
        <v>45</v>
      </c>
      <c r="H42" s="13" t="s">
        <v>45</v>
      </c>
      <c r="I42" s="13" t="s">
        <v>45</v>
      </c>
      <c r="J42" s="13" t="s">
        <v>45</v>
      </c>
      <c r="K42" s="13" t="s">
        <v>45</v>
      </c>
      <c r="L42" s="13" t="s">
        <v>45</v>
      </c>
      <c r="M42" s="13" t="s">
        <v>42</v>
      </c>
    </row>
    <row r="43" spans="1:13" x14ac:dyDescent="0.25">
      <c r="A43" s="13" t="s">
        <v>218</v>
      </c>
      <c r="B43" s="13" t="s">
        <v>136</v>
      </c>
      <c r="C43" t="s">
        <v>88</v>
      </c>
      <c r="D43" s="13" t="s">
        <v>44</v>
      </c>
      <c r="E43" s="13" t="s">
        <v>46</v>
      </c>
      <c r="F43" s="13" t="s">
        <v>151</v>
      </c>
      <c r="G43" s="13" t="s">
        <v>45</v>
      </c>
      <c r="H43" s="13" t="s">
        <v>45</v>
      </c>
      <c r="I43" s="13" t="s">
        <v>45</v>
      </c>
      <c r="J43" s="13" t="s">
        <v>45</v>
      </c>
      <c r="K43" s="13" t="s">
        <v>45</v>
      </c>
      <c r="L43" s="13" t="s">
        <v>45</v>
      </c>
      <c r="M43" s="13" t="s">
        <v>42</v>
      </c>
    </row>
    <row r="44" spans="1:13" x14ac:dyDescent="0.25">
      <c r="A44" s="13" t="s">
        <v>219</v>
      </c>
      <c r="B44" s="13" t="s">
        <v>137</v>
      </c>
      <c r="C44" t="s">
        <v>89</v>
      </c>
      <c r="D44" s="13" t="s">
        <v>44</v>
      </c>
      <c r="E44" s="13" t="s">
        <v>46</v>
      </c>
      <c r="F44" s="13" t="s">
        <v>151</v>
      </c>
      <c r="G44" s="13" t="s">
        <v>45</v>
      </c>
      <c r="H44" s="13" t="s">
        <v>45</v>
      </c>
      <c r="I44" s="13" t="s">
        <v>45</v>
      </c>
      <c r="J44" s="13" t="s">
        <v>45</v>
      </c>
      <c r="K44" s="13" t="s">
        <v>45</v>
      </c>
      <c r="L44" s="13" t="s">
        <v>45</v>
      </c>
      <c r="M44" s="13" t="s">
        <v>42</v>
      </c>
    </row>
    <row r="45" spans="1:13" x14ac:dyDescent="0.25">
      <c r="A45" s="13" t="s">
        <v>220</v>
      </c>
      <c r="B45" s="13" t="s">
        <v>138</v>
      </c>
      <c r="C45" t="s">
        <v>90</v>
      </c>
      <c r="D45" s="13" t="s">
        <v>44</v>
      </c>
      <c r="E45" s="13" t="s">
        <v>46</v>
      </c>
      <c r="F45" s="13" t="s">
        <v>151</v>
      </c>
      <c r="G45" s="13" t="s">
        <v>45</v>
      </c>
      <c r="H45" s="13" t="s">
        <v>45</v>
      </c>
      <c r="I45" s="13" t="s">
        <v>45</v>
      </c>
      <c r="J45" s="13" t="s">
        <v>45</v>
      </c>
      <c r="K45" s="13" t="s">
        <v>45</v>
      </c>
      <c r="L45" s="13" t="s">
        <v>45</v>
      </c>
      <c r="M45" s="13" t="s">
        <v>150</v>
      </c>
    </row>
    <row r="46" spans="1:13" x14ac:dyDescent="0.25">
      <c r="A46" s="13" t="s">
        <v>221</v>
      </c>
      <c r="B46" s="13" t="s">
        <v>139</v>
      </c>
      <c r="C46" t="s">
        <v>91</v>
      </c>
      <c r="D46" s="13" t="s">
        <v>44</v>
      </c>
      <c r="E46" s="13" t="s">
        <v>46</v>
      </c>
      <c r="F46" s="13" t="s">
        <v>151</v>
      </c>
      <c r="G46" s="13" t="s">
        <v>45</v>
      </c>
      <c r="H46" s="13" t="s">
        <v>45</v>
      </c>
      <c r="I46" s="13" t="s">
        <v>45</v>
      </c>
      <c r="J46" s="13" t="s">
        <v>45</v>
      </c>
      <c r="K46" s="13" t="s">
        <v>45</v>
      </c>
      <c r="L46" s="13" t="s">
        <v>45</v>
      </c>
      <c r="M46" t="s">
        <v>150</v>
      </c>
    </row>
    <row r="47" spans="1:13" x14ac:dyDescent="0.25">
      <c r="A47" s="13" t="s">
        <v>222</v>
      </c>
      <c r="B47" s="13" t="s">
        <v>140</v>
      </c>
      <c r="C47" t="s">
        <v>92</v>
      </c>
      <c r="D47" s="13" t="s">
        <v>44</v>
      </c>
      <c r="E47" s="13" t="s">
        <v>46</v>
      </c>
      <c r="F47" s="13" t="s">
        <v>151</v>
      </c>
      <c r="G47" s="13" t="s">
        <v>45</v>
      </c>
      <c r="H47" s="13" t="s">
        <v>45</v>
      </c>
      <c r="I47" s="13" t="s">
        <v>45</v>
      </c>
      <c r="J47" s="13" t="s">
        <v>45</v>
      </c>
      <c r="K47" s="13" t="s">
        <v>45</v>
      </c>
      <c r="L47" s="13" t="s">
        <v>45</v>
      </c>
      <c r="M47" s="13" t="s">
        <v>150</v>
      </c>
    </row>
    <row r="48" spans="1:13" x14ac:dyDescent="0.25">
      <c r="A48" s="13" t="s">
        <v>223</v>
      </c>
      <c r="B48" s="1" t="s">
        <v>141</v>
      </c>
      <c r="C48" t="s">
        <v>93</v>
      </c>
      <c r="D48" s="13" t="s">
        <v>44</v>
      </c>
      <c r="E48" s="13" t="s">
        <v>46</v>
      </c>
      <c r="F48" s="13" t="s">
        <v>151</v>
      </c>
      <c r="G48" s="13" t="s">
        <v>45</v>
      </c>
      <c r="H48" s="13" t="s">
        <v>45</v>
      </c>
      <c r="I48" s="13" t="s">
        <v>45</v>
      </c>
      <c r="J48" s="13" t="s">
        <v>45</v>
      </c>
      <c r="K48" s="13" t="s">
        <v>45</v>
      </c>
      <c r="L48" s="13" t="s">
        <v>45</v>
      </c>
      <c r="M48" s="13" t="s">
        <v>150</v>
      </c>
    </row>
    <row r="49" spans="1:13" x14ac:dyDescent="0.25">
      <c r="A49" s="13" t="s">
        <v>224</v>
      </c>
      <c r="B49" s="13" t="s">
        <v>142</v>
      </c>
      <c r="C49" t="s">
        <v>94</v>
      </c>
      <c r="D49" s="13" t="s">
        <v>44</v>
      </c>
      <c r="E49" s="13" t="s">
        <v>46</v>
      </c>
      <c r="F49" s="13" t="s">
        <v>151</v>
      </c>
      <c r="G49" s="13" t="s">
        <v>45</v>
      </c>
      <c r="H49" s="13" t="s">
        <v>45</v>
      </c>
      <c r="I49" s="13" t="s">
        <v>45</v>
      </c>
      <c r="J49" s="13" t="s">
        <v>45</v>
      </c>
      <c r="K49" s="13" t="s">
        <v>45</v>
      </c>
      <c r="L49" s="13" t="s">
        <v>45</v>
      </c>
      <c r="M49" s="13" t="s">
        <v>150</v>
      </c>
    </row>
    <row r="50" spans="1:13" x14ac:dyDescent="0.25">
      <c r="A50" s="13" t="s">
        <v>225</v>
      </c>
      <c r="B50" s="13" t="s">
        <v>143</v>
      </c>
      <c r="C50" t="s">
        <v>95</v>
      </c>
      <c r="D50" s="13" t="s">
        <v>44</v>
      </c>
      <c r="E50" s="13" t="s">
        <v>46</v>
      </c>
      <c r="F50" s="13" t="s">
        <v>151</v>
      </c>
      <c r="G50" s="13" t="s">
        <v>45</v>
      </c>
      <c r="H50" s="13" t="s">
        <v>45</v>
      </c>
      <c r="I50" s="13" t="s">
        <v>45</v>
      </c>
      <c r="J50" s="13" t="s">
        <v>45</v>
      </c>
      <c r="K50" s="13" t="s">
        <v>45</v>
      </c>
      <c r="L50" s="13" t="s">
        <v>45</v>
      </c>
      <c r="M50" s="13" t="s">
        <v>150</v>
      </c>
    </row>
    <row r="51" spans="1:13" x14ac:dyDescent="0.25">
      <c r="A51" s="13" t="s">
        <v>226</v>
      </c>
      <c r="B51" s="13" t="s">
        <v>144</v>
      </c>
      <c r="C51" t="s">
        <v>96</v>
      </c>
      <c r="D51" s="13" t="s">
        <v>44</v>
      </c>
      <c r="E51" s="13" t="s">
        <v>46</v>
      </c>
      <c r="F51" s="13" t="s">
        <v>151</v>
      </c>
      <c r="G51" s="13" t="s">
        <v>45</v>
      </c>
      <c r="H51" s="13" t="s">
        <v>45</v>
      </c>
      <c r="I51" s="13" t="s">
        <v>45</v>
      </c>
      <c r="J51" s="13" t="s">
        <v>45</v>
      </c>
      <c r="K51" s="13" t="s">
        <v>45</v>
      </c>
      <c r="L51" s="13" t="s">
        <v>45</v>
      </c>
      <c r="M51" t="s">
        <v>42</v>
      </c>
    </row>
    <row r="52" spans="1:13" x14ac:dyDescent="0.25">
      <c r="A52" s="13" t="s">
        <v>227</v>
      </c>
      <c r="B52" s="13" t="s">
        <v>145</v>
      </c>
      <c r="C52" t="s">
        <v>97</v>
      </c>
      <c r="D52" s="13" t="s">
        <v>44</v>
      </c>
      <c r="E52" s="13" t="s">
        <v>46</v>
      </c>
      <c r="F52" s="13" t="s">
        <v>151</v>
      </c>
      <c r="G52" s="13" t="s">
        <v>45</v>
      </c>
      <c r="H52" s="13" t="s">
        <v>45</v>
      </c>
      <c r="I52" s="13" t="s">
        <v>45</v>
      </c>
      <c r="J52" s="13" t="s">
        <v>45</v>
      </c>
      <c r="K52" s="13" t="s">
        <v>45</v>
      </c>
      <c r="L52" s="13" t="s">
        <v>45</v>
      </c>
      <c r="M52" s="13" t="s">
        <v>42</v>
      </c>
    </row>
    <row r="53" spans="1:13" x14ac:dyDescent="0.25">
      <c r="A53" s="13" t="s">
        <v>228</v>
      </c>
      <c r="B53" s="13" t="s">
        <v>146</v>
      </c>
      <c r="C53" t="s">
        <v>98</v>
      </c>
      <c r="D53" s="13" t="s">
        <v>44</v>
      </c>
      <c r="E53" s="13" t="s">
        <v>46</v>
      </c>
      <c r="F53" s="13" t="s">
        <v>151</v>
      </c>
      <c r="G53" s="13" t="s">
        <v>45</v>
      </c>
      <c r="H53" s="13" t="s">
        <v>45</v>
      </c>
      <c r="I53" s="13" t="s">
        <v>45</v>
      </c>
      <c r="J53" s="13" t="s">
        <v>45</v>
      </c>
      <c r="K53" s="13" t="s">
        <v>45</v>
      </c>
      <c r="L53" s="13" t="s">
        <v>45</v>
      </c>
      <c r="M53" s="13" t="s">
        <v>42</v>
      </c>
    </row>
    <row r="54" spans="1:13" x14ac:dyDescent="0.25">
      <c r="A54" s="13" t="s">
        <v>229</v>
      </c>
      <c r="B54" s="13" t="s">
        <v>147</v>
      </c>
      <c r="C54" t="s">
        <v>99</v>
      </c>
      <c r="D54" s="13" t="s">
        <v>44</v>
      </c>
      <c r="E54" s="13" t="s">
        <v>46</v>
      </c>
      <c r="F54" s="13" t="s">
        <v>151</v>
      </c>
      <c r="G54" s="13" t="s">
        <v>45</v>
      </c>
      <c r="H54" s="13" t="s">
        <v>45</v>
      </c>
      <c r="I54" s="13" t="s">
        <v>45</v>
      </c>
      <c r="J54" s="13" t="s">
        <v>45</v>
      </c>
      <c r="K54" s="13" t="s">
        <v>45</v>
      </c>
      <c r="L54" s="13" t="s">
        <v>45</v>
      </c>
      <c r="M54" s="13" t="s">
        <v>42</v>
      </c>
    </row>
    <row r="55" spans="1:13" x14ac:dyDescent="0.25">
      <c r="A55" s="13" t="s">
        <v>230</v>
      </c>
      <c r="B55" s="13" t="s">
        <v>148</v>
      </c>
      <c r="C55" t="s">
        <v>100</v>
      </c>
      <c r="D55" s="13" t="s">
        <v>44</v>
      </c>
      <c r="E55" s="13" t="s">
        <v>46</v>
      </c>
      <c r="F55" s="13" t="s">
        <v>151</v>
      </c>
      <c r="G55" s="13" t="s">
        <v>45</v>
      </c>
      <c r="H55" s="13" t="s">
        <v>45</v>
      </c>
      <c r="I55" s="13" t="s">
        <v>45</v>
      </c>
      <c r="J55" s="13" t="s">
        <v>45</v>
      </c>
      <c r="K55" s="13" t="s">
        <v>45</v>
      </c>
      <c r="L55" s="13" t="s">
        <v>45</v>
      </c>
      <c r="M55" s="13" t="s">
        <v>42</v>
      </c>
    </row>
    <row r="56" spans="1:13" x14ac:dyDescent="0.25">
      <c r="A56" s="13" t="s">
        <v>231</v>
      </c>
      <c r="B56" s="13" t="s">
        <v>149</v>
      </c>
      <c r="C56" t="s">
        <v>101</v>
      </c>
      <c r="D56" s="13" t="s">
        <v>44</v>
      </c>
      <c r="E56" s="13" t="s">
        <v>46</v>
      </c>
      <c r="F56" s="13" t="s">
        <v>151</v>
      </c>
      <c r="G56" s="13" t="s">
        <v>45</v>
      </c>
      <c r="H56" s="13" t="s">
        <v>45</v>
      </c>
      <c r="I56" s="13" t="s">
        <v>45</v>
      </c>
      <c r="J56" s="13" t="s">
        <v>45</v>
      </c>
      <c r="K56" s="13" t="s">
        <v>45</v>
      </c>
      <c r="L56" s="13" t="s">
        <v>45</v>
      </c>
      <c r="M56" s="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34" workbookViewId="0">
      <selection activeCell="I53" sqref="I53"/>
    </sheetView>
  </sheetViews>
  <sheetFormatPr defaultRowHeight="15" x14ac:dyDescent="0.25"/>
  <cols>
    <col min="1" max="1" width="27.5703125" bestFit="1" customWidth="1"/>
    <col min="2" max="2" width="16.7109375" bestFit="1" customWidth="1"/>
    <col min="3" max="3" width="19.42578125" bestFit="1" customWidth="1"/>
  </cols>
  <sheetData>
    <row r="1" spans="1:3" x14ac:dyDescent="0.25">
      <c r="A1" s="10" t="s">
        <v>22</v>
      </c>
      <c r="B1" s="10" t="s">
        <v>2</v>
      </c>
      <c r="C1" s="10" t="s">
        <v>10</v>
      </c>
    </row>
    <row r="2" spans="1:3" x14ac:dyDescent="0.25">
      <c r="A2" s="17" t="s">
        <v>164</v>
      </c>
      <c r="B2" s="13" t="s">
        <v>167</v>
      </c>
      <c r="C2" s="13" t="s">
        <v>170</v>
      </c>
    </row>
    <row r="3" spans="1:3" x14ac:dyDescent="0.25">
      <c r="A3" s="17" t="s">
        <v>164</v>
      </c>
      <c r="B3" s="13" t="s">
        <v>167</v>
      </c>
      <c r="C3" s="13" t="s">
        <v>171</v>
      </c>
    </row>
    <row r="4" spans="1:3" x14ac:dyDescent="0.25">
      <c r="A4" s="17" t="s">
        <v>164</v>
      </c>
      <c r="B4" s="13" t="s">
        <v>167</v>
      </c>
      <c r="C4" s="13" t="s">
        <v>172</v>
      </c>
    </row>
    <row r="5" spans="1:3" x14ac:dyDescent="0.25">
      <c r="A5" s="17" t="s">
        <v>164</v>
      </c>
      <c r="B5" s="13" t="s">
        <v>167</v>
      </c>
      <c r="C5" s="13" t="s">
        <v>173</v>
      </c>
    </row>
    <row r="6" spans="1:3" x14ac:dyDescent="0.25">
      <c r="A6" s="17" t="s">
        <v>164</v>
      </c>
      <c r="B6" s="13" t="s">
        <v>167</v>
      </c>
      <c r="C6" s="13" t="s">
        <v>174</v>
      </c>
    </row>
    <row r="7" spans="1:3" x14ac:dyDescent="0.25">
      <c r="A7" s="17" t="s">
        <v>164</v>
      </c>
      <c r="B7" s="13" t="s">
        <v>167</v>
      </c>
      <c r="C7" s="13" t="s">
        <v>175</v>
      </c>
    </row>
    <row r="8" spans="1:3" x14ac:dyDescent="0.25">
      <c r="A8" s="17" t="s">
        <v>164</v>
      </c>
      <c r="B8" s="13" t="s">
        <v>167</v>
      </c>
      <c r="C8" s="13" t="s">
        <v>176</v>
      </c>
    </row>
    <row r="9" spans="1:3" x14ac:dyDescent="0.25">
      <c r="A9" s="17" t="s">
        <v>164</v>
      </c>
      <c r="B9" s="13" t="s">
        <v>167</v>
      </c>
      <c r="C9" s="13" t="s">
        <v>177</v>
      </c>
    </row>
    <row r="10" spans="1:3" x14ac:dyDescent="0.25">
      <c r="A10" s="17" t="s">
        <v>164</v>
      </c>
      <c r="B10" s="13" t="s">
        <v>167</v>
      </c>
      <c r="C10" s="13" t="s">
        <v>178</v>
      </c>
    </row>
    <row r="11" spans="1:3" x14ac:dyDescent="0.25">
      <c r="A11" s="17" t="s">
        <v>164</v>
      </c>
      <c r="B11" s="13" t="s">
        <v>167</v>
      </c>
      <c r="C11" s="13" t="s">
        <v>179</v>
      </c>
    </row>
    <row r="12" spans="1:3" x14ac:dyDescent="0.25">
      <c r="A12" s="17" t="s">
        <v>164</v>
      </c>
      <c r="B12" s="13" t="s">
        <v>167</v>
      </c>
      <c r="C12" s="13" t="s">
        <v>180</v>
      </c>
    </row>
    <row r="13" spans="1:3" x14ac:dyDescent="0.25">
      <c r="A13" s="17" t="s">
        <v>164</v>
      </c>
      <c r="B13" s="13" t="s">
        <v>167</v>
      </c>
      <c r="C13" s="13" t="s">
        <v>181</v>
      </c>
    </row>
    <row r="14" spans="1:3" x14ac:dyDescent="0.25">
      <c r="A14" s="17" t="s">
        <v>164</v>
      </c>
      <c r="B14" s="13" t="s">
        <v>167</v>
      </c>
      <c r="C14" s="13" t="s">
        <v>182</v>
      </c>
    </row>
    <row r="15" spans="1:3" x14ac:dyDescent="0.25">
      <c r="A15" s="17" t="s">
        <v>164</v>
      </c>
      <c r="B15" s="13" t="s">
        <v>167</v>
      </c>
      <c r="C15" s="13" t="s">
        <v>183</v>
      </c>
    </row>
    <row r="16" spans="1:3" x14ac:dyDescent="0.25">
      <c r="A16" s="17" t="s">
        <v>164</v>
      </c>
      <c r="B16" s="13" t="s">
        <v>167</v>
      </c>
      <c r="C16" s="13" t="s">
        <v>184</v>
      </c>
    </row>
    <row r="17" spans="1:3" x14ac:dyDescent="0.25">
      <c r="A17" s="17" t="s">
        <v>164</v>
      </c>
      <c r="B17" s="13" t="s">
        <v>167</v>
      </c>
      <c r="C17" s="13" t="s">
        <v>185</v>
      </c>
    </row>
    <row r="18" spans="1:3" x14ac:dyDescent="0.25">
      <c r="A18" s="17" t="s">
        <v>164</v>
      </c>
      <c r="B18" s="13" t="s">
        <v>167</v>
      </c>
      <c r="C18" s="13" t="s">
        <v>186</v>
      </c>
    </row>
    <row r="19" spans="1:3" x14ac:dyDescent="0.25">
      <c r="A19" s="17" t="s">
        <v>164</v>
      </c>
      <c r="B19" s="13" t="s">
        <v>167</v>
      </c>
      <c r="C19" s="13" t="s">
        <v>187</v>
      </c>
    </row>
    <row r="20" spans="1:3" x14ac:dyDescent="0.25">
      <c r="A20" s="17" t="s">
        <v>164</v>
      </c>
      <c r="B20" s="13" t="s">
        <v>167</v>
      </c>
      <c r="C20" s="13" t="s">
        <v>188</v>
      </c>
    </row>
    <row r="21" spans="1:3" x14ac:dyDescent="0.25">
      <c r="A21" s="17" t="s">
        <v>164</v>
      </c>
      <c r="B21" s="13" t="s">
        <v>167</v>
      </c>
      <c r="C21" s="13" t="s">
        <v>189</v>
      </c>
    </row>
    <row r="22" spans="1:3" x14ac:dyDescent="0.25">
      <c r="A22" s="17" t="s">
        <v>164</v>
      </c>
      <c r="B22" s="13" t="s">
        <v>167</v>
      </c>
      <c r="C22" s="13" t="s">
        <v>190</v>
      </c>
    </row>
    <row r="23" spans="1:3" x14ac:dyDescent="0.25">
      <c r="A23" s="17" t="s">
        <v>164</v>
      </c>
      <c r="B23" s="13" t="s">
        <v>167</v>
      </c>
      <c r="C23" s="13" t="s">
        <v>191</v>
      </c>
    </row>
    <row r="24" spans="1:3" x14ac:dyDescent="0.25">
      <c r="A24" s="17" t="s">
        <v>164</v>
      </c>
      <c r="B24" s="13" t="s">
        <v>167</v>
      </c>
      <c r="C24" s="13" t="s">
        <v>192</v>
      </c>
    </row>
    <row r="25" spans="1:3" x14ac:dyDescent="0.25">
      <c r="A25" s="17" t="s">
        <v>164</v>
      </c>
      <c r="B25" s="13" t="s">
        <v>167</v>
      </c>
      <c r="C25" s="13" t="s">
        <v>193</v>
      </c>
    </row>
    <row r="26" spans="1:3" x14ac:dyDescent="0.25">
      <c r="A26" s="17" t="s">
        <v>164</v>
      </c>
      <c r="B26" s="13" t="s">
        <v>167</v>
      </c>
      <c r="C26" s="13" t="s">
        <v>194</v>
      </c>
    </row>
    <row r="27" spans="1:3" x14ac:dyDescent="0.25">
      <c r="A27" s="17" t="s">
        <v>164</v>
      </c>
      <c r="B27" s="13" t="s">
        <v>167</v>
      </c>
      <c r="C27" s="13" t="s">
        <v>233</v>
      </c>
    </row>
    <row r="28" spans="1:3" x14ac:dyDescent="0.25">
      <c r="A28" s="17" t="s">
        <v>164</v>
      </c>
      <c r="B28" s="13" t="s">
        <v>167</v>
      </c>
      <c r="C28" s="13" t="s">
        <v>196</v>
      </c>
    </row>
    <row r="29" spans="1:3" x14ac:dyDescent="0.25">
      <c r="A29" s="17" t="s">
        <v>164</v>
      </c>
      <c r="B29" s="13" t="s">
        <v>167</v>
      </c>
      <c r="C29" s="13" t="s">
        <v>197</v>
      </c>
    </row>
    <row r="30" spans="1:3" x14ac:dyDescent="0.25">
      <c r="A30" s="17" t="s">
        <v>164</v>
      </c>
      <c r="B30" s="13" t="s">
        <v>167</v>
      </c>
      <c r="C30" s="13" t="s">
        <v>198</v>
      </c>
    </row>
    <row r="31" spans="1:3" x14ac:dyDescent="0.25">
      <c r="A31" s="17" t="s">
        <v>164</v>
      </c>
      <c r="B31" s="13" t="s">
        <v>167</v>
      </c>
      <c r="C31" s="13" t="s">
        <v>199</v>
      </c>
    </row>
    <row r="32" spans="1:3" x14ac:dyDescent="0.25">
      <c r="A32" s="17" t="s">
        <v>164</v>
      </c>
      <c r="B32" s="13" t="s">
        <v>167</v>
      </c>
      <c r="C32" s="13" t="s">
        <v>200</v>
      </c>
    </row>
    <row r="33" spans="1:3" x14ac:dyDescent="0.25">
      <c r="A33" s="17" t="s">
        <v>164</v>
      </c>
      <c r="B33" s="13" t="s">
        <v>167</v>
      </c>
      <c r="C33" s="13" t="s">
        <v>201</v>
      </c>
    </row>
    <row r="34" spans="1:3" x14ac:dyDescent="0.25">
      <c r="A34" s="17" t="s">
        <v>164</v>
      </c>
      <c r="B34" s="13" t="s">
        <v>167</v>
      </c>
      <c r="C34" s="13" t="s">
        <v>209</v>
      </c>
    </row>
    <row r="35" spans="1:3" x14ac:dyDescent="0.25">
      <c r="A35" s="17" t="s">
        <v>164</v>
      </c>
      <c r="B35" s="13" t="s">
        <v>167</v>
      </c>
      <c r="C35" s="13" t="s">
        <v>210</v>
      </c>
    </row>
    <row r="36" spans="1:3" s="13" customFormat="1" ht="45" x14ac:dyDescent="0.25">
      <c r="A36" s="17" t="s">
        <v>232</v>
      </c>
      <c r="B36" s="13" t="s">
        <v>167</v>
      </c>
      <c r="C36" s="13" t="s">
        <v>210</v>
      </c>
    </row>
    <row r="37" spans="1:3" x14ac:dyDescent="0.25">
      <c r="A37" s="17" t="s">
        <v>164</v>
      </c>
      <c r="B37" s="13" t="s">
        <v>167</v>
      </c>
      <c r="C37" s="13" t="s">
        <v>211</v>
      </c>
    </row>
    <row r="38" spans="1:3" x14ac:dyDescent="0.25">
      <c r="A38" s="17" t="s">
        <v>164</v>
      </c>
      <c r="B38" s="13" t="s">
        <v>167</v>
      </c>
      <c r="C38" s="13" t="s">
        <v>212</v>
      </c>
    </row>
    <row r="39" spans="1:3" x14ac:dyDescent="0.25">
      <c r="A39" s="17" t="s">
        <v>164</v>
      </c>
      <c r="B39" s="13" t="s">
        <v>167</v>
      </c>
      <c r="C39" s="13" t="s">
        <v>213</v>
      </c>
    </row>
    <row r="40" spans="1:3" x14ac:dyDescent="0.25">
      <c r="A40" s="17" t="s">
        <v>164</v>
      </c>
      <c r="B40" s="13" t="s">
        <v>167</v>
      </c>
      <c r="C40" s="13" t="s">
        <v>214</v>
      </c>
    </row>
    <row r="41" spans="1:3" ht="45" x14ac:dyDescent="0.25">
      <c r="A41" s="17" t="s">
        <v>232</v>
      </c>
      <c r="B41" s="13" t="s">
        <v>167</v>
      </c>
      <c r="C41" s="13" t="s">
        <v>215</v>
      </c>
    </row>
    <row r="42" spans="1:3" x14ac:dyDescent="0.25">
      <c r="A42" s="17" t="s">
        <v>164</v>
      </c>
      <c r="B42" s="13" t="s">
        <v>167</v>
      </c>
      <c r="C42" s="13" t="s">
        <v>216</v>
      </c>
    </row>
    <row r="43" spans="1:3" x14ac:dyDescent="0.25">
      <c r="A43" s="17" t="s">
        <v>164</v>
      </c>
      <c r="B43" s="13" t="s">
        <v>167</v>
      </c>
      <c r="C43" s="13" t="s">
        <v>217</v>
      </c>
    </row>
    <row r="44" spans="1:3" s="13" customFormat="1" ht="45" x14ac:dyDescent="0.25">
      <c r="A44" s="17" t="s">
        <v>232</v>
      </c>
      <c r="B44" s="13" t="s">
        <v>167</v>
      </c>
      <c r="C44" s="13" t="s">
        <v>217</v>
      </c>
    </row>
    <row r="45" spans="1:3" x14ac:dyDescent="0.25">
      <c r="A45" s="17" t="s">
        <v>164</v>
      </c>
      <c r="B45" s="13" t="s">
        <v>167</v>
      </c>
      <c r="C45" s="13" t="s">
        <v>218</v>
      </c>
    </row>
    <row r="46" spans="1:3" x14ac:dyDescent="0.25">
      <c r="A46" s="17" t="s">
        <v>164</v>
      </c>
      <c r="B46" s="13" t="s">
        <v>167</v>
      </c>
      <c r="C46" s="13" t="s">
        <v>219</v>
      </c>
    </row>
    <row r="47" spans="1:3" x14ac:dyDescent="0.25">
      <c r="A47" s="17" t="s">
        <v>164</v>
      </c>
      <c r="B47" s="13" t="s">
        <v>167</v>
      </c>
      <c r="C47" s="13" t="s">
        <v>220</v>
      </c>
    </row>
    <row r="48" spans="1:3" x14ac:dyDescent="0.25">
      <c r="A48" s="17" t="s">
        <v>164</v>
      </c>
      <c r="B48" s="13" t="s">
        <v>167</v>
      </c>
      <c r="C48" s="13" t="s">
        <v>221</v>
      </c>
    </row>
    <row r="49" spans="1:3" x14ac:dyDescent="0.25">
      <c r="A49" s="17" t="s">
        <v>164</v>
      </c>
      <c r="B49" s="13" t="s">
        <v>167</v>
      </c>
      <c r="C49" s="13" t="s">
        <v>222</v>
      </c>
    </row>
    <row r="50" spans="1:3" ht="45" x14ac:dyDescent="0.25">
      <c r="A50" s="17" t="s">
        <v>232</v>
      </c>
      <c r="B50" s="13" t="s">
        <v>167</v>
      </c>
      <c r="C50" s="13" t="s">
        <v>223</v>
      </c>
    </row>
    <row r="51" spans="1:3" x14ac:dyDescent="0.25">
      <c r="A51" s="17" t="s">
        <v>164</v>
      </c>
      <c r="B51" s="13" t="s">
        <v>167</v>
      </c>
      <c r="C51" s="13" t="s">
        <v>224</v>
      </c>
    </row>
    <row r="52" spans="1:3" x14ac:dyDescent="0.25">
      <c r="A52" s="17" t="s">
        <v>164</v>
      </c>
      <c r="B52" s="13" t="s">
        <v>167</v>
      </c>
      <c r="C52" s="13" t="s">
        <v>225</v>
      </c>
    </row>
    <row r="53" spans="1:3" x14ac:dyDescent="0.25">
      <c r="A53" s="17" t="s">
        <v>164</v>
      </c>
      <c r="B53" s="13" t="s">
        <v>167</v>
      </c>
      <c r="C53" s="13" t="s">
        <v>226</v>
      </c>
    </row>
    <row r="54" spans="1:3" x14ac:dyDescent="0.25">
      <c r="A54" s="17" t="s">
        <v>164</v>
      </c>
      <c r="B54" s="13" t="s">
        <v>167</v>
      </c>
      <c r="C54" s="13" t="s">
        <v>227</v>
      </c>
    </row>
    <row r="55" spans="1:3" x14ac:dyDescent="0.25">
      <c r="A55" s="17" t="s">
        <v>164</v>
      </c>
      <c r="B55" s="13" t="s">
        <v>167</v>
      </c>
      <c r="C55" s="13" t="s">
        <v>228</v>
      </c>
    </row>
    <row r="56" spans="1:3" x14ac:dyDescent="0.25">
      <c r="A56" s="17" t="s">
        <v>164</v>
      </c>
      <c r="B56" s="13" t="s">
        <v>167</v>
      </c>
      <c r="C56" s="13" t="s">
        <v>229</v>
      </c>
    </row>
    <row r="57" spans="1:3" x14ac:dyDescent="0.25">
      <c r="A57" s="17" t="s">
        <v>164</v>
      </c>
      <c r="B57" s="13" t="s">
        <v>167</v>
      </c>
      <c r="C57" s="13" t="s">
        <v>230</v>
      </c>
    </row>
    <row r="58" spans="1:3" s="13" customFormat="1" ht="45" x14ac:dyDescent="0.25">
      <c r="A58" s="17" t="s">
        <v>232</v>
      </c>
      <c r="B58" s="13" t="s">
        <v>167</v>
      </c>
      <c r="C58" s="13" t="s">
        <v>230</v>
      </c>
    </row>
    <row r="59" spans="1:3" x14ac:dyDescent="0.25">
      <c r="A59" s="17" t="s">
        <v>164</v>
      </c>
      <c r="B59" s="13" t="s">
        <v>167</v>
      </c>
      <c r="C59" s="13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B1" workbookViewId="0">
      <selection activeCell="D4" sqref="D4"/>
    </sheetView>
  </sheetViews>
  <sheetFormatPr defaultRowHeight="15" x14ac:dyDescent="0.25"/>
  <cols>
    <col min="1" max="1" width="29.42578125" customWidth="1"/>
    <col min="2" max="2" width="16.28515625" customWidth="1"/>
    <col min="3" max="3" width="13.7109375" customWidth="1"/>
    <col min="4" max="4" width="10" customWidth="1"/>
    <col min="5" max="5" width="17.5703125" customWidth="1"/>
    <col min="6" max="6" width="27.5703125" customWidth="1"/>
  </cols>
  <sheetData>
    <row r="1" spans="1:6" x14ac:dyDescent="0.25">
      <c r="A1" s="10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10" t="s">
        <v>10</v>
      </c>
    </row>
    <row r="2" spans="1:6" x14ac:dyDescent="0.25">
      <c r="A2" s="16" t="s">
        <v>162</v>
      </c>
      <c r="B2" t="s">
        <v>163</v>
      </c>
      <c r="C2">
        <v>1</v>
      </c>
      <c r="D2">
        <v>1</v>
      </c>
      <c r="E2">
        <v>2013</v>
      </c>
      <c r="F2" s="13" t="s">
        <v>170</v>
      </c>
    </row>
    <row r="3" spans="1:6" x14ac:dyDescent="0.25">
      <c r="A3" s="16" t="s">
        <v>162</v>
      </c>
      <c r="B3" s="13" t="s">
        <v>163</v>
      </c>
      <c r="C3">
        <v>1</v>
      </c>
      <c r="D3">
        <v>1</v>
      </c>
      <c r="E3">
        <v>2013</v>
      </c>
      <c r="F3" s="13" t="s">
        <v>171</v>
      </c>
    </row>
    <row r="4" spans="1:6" x14ac:dyDescent="0.25">
      <c r="A4" s="16" t="s">
        <v>162</v>
      </c>
      <c r="B4" s="13" t="s">
        <v>163</v>
      </c>
      <c r="C4">
        <v>1</v>
      </c>
      <c r="D4">
        <v>3</v>
      </c>
      <c r="E4">
        <v>2013</v>
      </c>
      <c r="F4" s="13" t="s">
        <v>172</v>
      </c>
    </row>
    <row r="5" spans="1:6" x14ac:dyDescent="0.25">
      <c r="A5" s="16" t="s">
        <v>162</v>
      </c>
      <c r="B5" s="13" t="s">
        <v>163</v>
      </c>
      <c r="C5" s="13">
        <v>1</v>
      </c>
      <c r="D5">
        <v>0</v>
      </c>
      <c r="E5">
        <v>2012</v>
      </c>
      <c r="F5" s="13" t="s">
        <v>173</v>
      </c>
    </row>
    <row r="6" spans="1:6" x14ac:dyDescent="0.25">
      <c r="A6" s="16" t="s">
        <v>162</v>
      </c>
      <c r="B6" s="13" t="s">
        <v>163</v>
      </c>
      <c r="C6" s="13">
        <v>1</v>
      </c>
      <c r="D6">
        <v>3</v>
      </c>
      <c r="E6">
        <v>2013</v>
      </c>
      <c r="F6" s="13" t="s">
        <v>174</v>
      </c>
    </row>
    <row r="7" spans="1:6" x14ac:dyDescent="0.25">
      <c r="A7" s="16" t="s">
        <v>162</v>
      </c>
      <c r="B7" s="13" t="s">
        <v>163</v>
      </c>
      <c r="C7" s="13">
        <v>1</v>
      </c>
      <c r="D7" s="13">
        <v>3</v>
      </c>
      <c r="E7" s="13">
        <v>2013</v>
      </c>
      <c r="F7" s="13" t="s">
        <v>175</v>
      </c>
    </row>
    <row r="8" spans="1:6" x14ac:dyDescent="0.25">
      <c r="A8" s="16" t="s">
        <v>162</v>
      </c>
      <c r="B8" s="13" t="s">
        <v>163</v>
      </c>
      <c r="C8" s="13">
        <v>1</v>
      </c>
      <c r="D8" s="13">
        <v>3</v>
      </c>
      <c r="E8" s="13">
        <v>2013</v>
      </c>
      <c r="F8" s="13" t="s">
        <v>176</v>
      </c>
    </row>
    <row r="9" spans="1:6" x14ac:dyDescent="0.25">
      <c r="A9" s="16" t="s">
        <v>162</v>
      </c>
      <c r="B9" s="13" t="s">
        <v>163</v>
      </c>
      <c r="C9" s="13">
        <v>1</v>
      </c>
      <c r="D9" s="13">
        <v>3</v>
      </c>
      <c r="E9" s="13">
        <v>2013</v>
      </c>
      <c r="F9" s="13" t="s">
        <v>177</v>
      </c>
    </row>
    <row r="10" spans="1:6" x14ac:dyDescent="0.25">
      <c r="A10" s="16" t="s">
        <v>162</v>
      </c>
      <c r="B10" s="13" t="s">
        <v>163</v>
      </c>
      <c r="C10" s="13">
        <v>1</v>
      </c>
      <c r="D10" s="13">
        <v>3</v>
      </c>
      <c r="E10" s="13">
        <v>2013</v>
      </c>
      <c r="F10" s="13" t="s">
        <v>178</v>
      </c>
    </row>
    <row r="11" spans="1:6" x14ac:dyDescent="0.25">
      <c r="A11" s="16" t="s">
        <v>162</v>
      </c>
      <c r="B11" s="13" t="s">
        <v>163</v>
      </c>
      <c r="C11" s="13">
        <v>1</v>
      </c>
      <c r="D11" s="13">
        <v>3</v>
      </c>
      <c r="E11" s="13">
        <v>2013</v>
      </c>
      <c r="F11" s="13" t="s">
        <v>179</v>
      </c>
    </row>
    <row r="12" spans="1:6" x14ac:dyDescent="0.25">
      <c r="A12" s="16" t="s">
        <v>162</v>
      </c>
      <c r="B12" s="13" t="s">
        <v>163</v>
      </c>
      <c r="C12" s="13">
        <v>1</v>
      </c>
      <c r="D12" s="13">
        <v>1</v>
      </c>
      <c r="E12" s="13">
        <v>2013</v>
      </c>
      <c r="F12" s="13" t="s">
        <v>180</v>
      </c>
    </row>
    <row r="13" spans="1:6" x14ac:dyDescent="0.25">
      <c r="A13" s="16" t="s">
        <v>162</v>
      </c>
      <c r="B13" s="13" t="s">
        <v>163</v>
      </c>
      <c r="C13" s="13">
        <v>1</v>
      </c>
      <c r="D13" s="13">
        <v>3</v>
      </c>
      <c r="E13" s="13">
        <v>2013</v>
      </c>
      <c r="F13" s="13" t="s">
        <v>181</v>
      </c>
    </row>
    <row r="14" spans="1:6" x14ac:dyDescent="0.25">
      <c r="A14" s="16" t="s">
        <v>162</v>
      </c>
      <c r="B14" s="13" t="s">
        <v>163</v>
      </c>
      <c r="C14" s="13">
        <v>1</v>
      </c>
      <c r="D14" s="13">
        <v>0</v>
      </c>
      <c r="E14" s="13">
        <v>2012</v>
      </c>
      <c r="F14" s="13" t="s">
        <v>182</v>
      </c>
    </row>
    <row r="15" spans="1:6" x14ac:dyDescent="0.25">
      <c r="A15" s="16" t="s">
        <v>162</v>
      </c>
      <c r="B15" s="13" t="s">
        <v>163</v>
      </c>
      <c r="C15" s="13">
        <v>1</v>
      </c>
      <c r="D15" s="13">
        <v>3</v>
      </c>
      <c r="E15" s="13">
        <v>2013</v>
      </c>
      <c r="F15" s="13" t="s">
        <v>183</v>
      </c>
    </row>
    <row r="16" spans="1:6" x14ac:dyDescent="0.25">
      <c r="A16" s="16" t="s">
        <v>162</v>
      </c>
      <c r="B16" s="13" t="s">
        <v>163</v>
      </c>
      <c r="C16" s="13">
        <v>1</v>
      </c>
      <c r="D16" s="13">
        <v>3</v>
      </c>
      <c r="E16" s="13">
        <v>2013</v>
      </c>
      <c r="F16" s="13" t="s">
        <v>184</v>
      </c>
    </row>
    <row r="17" spans="1:6" x14ac:dyDescent="0.25">
      <c r="A17" s="16" t="s">
        <v>162</v>
      </c>
      <c r="B17" s="13" t="s">
        <v>163</v>
      </c>
      <c r="C17" s="13">
        <v>1</v>
      </c>
      <c r="D17" s="13">
        <v>3</v>
      </c>
      <c r="E17" s="13">
        <v>2013</v>
      </c>
      <c r="F17" s="13" t="s">
        <v>185</v>
      </c>
    </row>
    <row r="18" spans="1:6" x14ac:dyDescent="0.25">
      <c r="A18" s="16" t="s">
        <v>162</v>
      </c>
      <c r="B18" s="13" t="s">
        <v>163</v>
      </c>
      <c r="C18" s="13">
        <v>1</v>
      </c>
      <c r="D18" s="13">
        <v>1</v>
      </c>
      <c r="E18" s="13">
        <v>2013</v>
      </c>
      <c r="F18" s="13" t="s">
        <v>186</v>
      </c>
    </row>
    <row r="19" spans="1:6" x14ac:dyDescent="0.25">
      <c r="A19" s="16" t="s">
        <v>162</v>
      </c>
      <c r="B19" s="13" t="s">
        <v>163</v>
      </c>
      <c r="C19" s="13">
        <v>1</v>
      </c>
      <c r="D19" s="13">
        <v>1</v>
      </c>
      <c r="E19" s="13">
        <v>2013</v>
      </c>
      <c r="F19" s="13" t="s">
        <v>187</v>
      </c>
    </row>
    <row r="20" spans="1:6" x14ac:dyDescent="0.25">
      <c r="A20" s="16" t="s">
        <v>162</v>
      </c>
      <c r="B20" s="13" t="s">
        <v>163</v>
      </c>
      <c r="C20" s="13">
        <v>1</v>
      </c>
      <c r="D20" s="13">
        <v>3</v>
      </c>
      <c r="E20" s="13">
        <v>2013</v>
      </c>
      <c r="F20" s="13" t="s">
        <v>188</v>
      </c>
    </row>
    <row r="21" spans="1:6" x14ac:dyDescent="0.25">
      <c r="A21" s="16" t="s">
        <v>162</v>
      </c>
      <c r="B21" s="13" t="s">
        <v>163</v>
      </c>
      <c r="C21" s="13">
        <v>1</v>
      </c>
      <c r="D21" s="13">
        <v>3</v>
      </c>
      <c r="E21" s="13">
        <v>2013</v>
      </c>
      <c r="F21" s="13" t="s">
        <v>189</v>
      </c>
    </row>
    <row r="22" spans="1:6" x14ac:dyDescent="0.25">
      <c r="A22" s="16" t="s">
        <v>162</v>
      </c>
      <c r="B22" s="13" t="s">
        <v>163</v>
      </c>
      <c r="C22" s="13">
        <v>1</v>
      </c>
      <c r="D22">
        <v>2</v>
      </c>
      <c r="E22">
        <v>2013</v>
      </c>
      <c r="F22" s="13" t="s">
        <v>190</v>
      </c>
    </row>
    <row r="23" spans="1:6" x14ac:dyDescent="0.25">
      <c r="A23" s="16" t="s">
        <v>162</v>
      </c>
      <c r="B23" s="13" t="s">
        <v>163</v>
      </c>
      <c r="C23" s="13">
        <v>1</v>
      </c>
      <c r="D23">
        <v>3</v>
      </c>
      <c r="E23">
        <v>2013</v>
      </c>
      <c r="F23" s="13" t="s">
        <v>191</v>
      </c>
    </row>
    <row r="24" spans="1:6" x14ac:dyDescent="0.25">
      <c r="A24" s="16" t="s">
        <v>162</v>
      </c>
      <c r="B24" s="13" t="s">
        <v>163</v>
      </c>
      <c r="C24" s="13">
        <v>1</v>
      </c>
      <c r="D24">
        <v>2</v>
      </c>
      <c r="E24">
        <v>2012</v>
      </c>
      <c r="F24" s="13" t="s">
        <v>192</v>
      </c>
    </row>
    <row r="25" spans="1:6" x14ac:dyDescent="0.25">
      <c r="A25" s="16" t="s">
        <v>162</v>
      </c>
      <c r="B25" s="13" t="s">
        <v>163</v>
      </c>
      <c r="C25" s="13">
        <v>1</v>
      </c>
      <c r="D25">
        <v>3</v>
      </c>
      <c r="E25">
        <v>2013</v>
      </c>
      <c r="F25" s="13" t="s">
        <v>193</v>
      </c>
    </row>
    <row r="26" spans="1:6" x14ac:dyDescent="0.25">
      <c r="A26" s="16" t="s">
        <v>162</v>
      </c>
      <c r="B26" s="13" t="s">
        <v>163</v>
      </c>
      <c r="C26" s="13">
        <v>1</v>
      </c>
      <c r="D26">
        <v>3</v>
      </c>
      <c r="E26">
        <v>2013</v>
      </c>
      <c r="F26" s="13" t="s">
        <v>194</v>
      </c>
    </row>
    <row r="27" spans="1:6" x14ac:dyDescent="0.25">
      <c r="A27" s="16" t="s">
        <v>162</v>
      </c>
      <c r="B27" s="13" t="s">
        <v>163</v>
      </c>
      <c r="C27" s="13">
        <v>1</v>
      </c>
      <c r="D27" s="13">
        <v>3</v>
      </c>
      <c r="E27" s="13">
        <v>2013</v>
      </c>
      <c r="F27" s="13" t="s">
        <v>195</v>
      </c>
    </row>
    <row r="28" spans="1:6" x14ac:dyDescent="0.25">
      <c r="A28" s="16" t="s">
        <v>162</v>
      </c>
      <c r="B28" s="13" t="s">
        <v>163</v>
      </c>
      <c r="C28" s="13">
        <v>1</v>
      </c>
      <c r="D28" s="13">
        <v>1</v>
      </c>
      <c r="E28" s="13">
        <v>2013</v>
      </c>
      <c r="F28" s="13" t="s">
        <v>196</v>
      </c>
    </row>
    <row r="29" spans="1:6" x14ac:dyDescent="0.25">
      <c r="A29" s="16" t="s">
        <v>162</v>
      </c>
      <c r="B29" s="13" t="s">
        <v>163</v>
      </c>
      <c r="C29" s="13">
        <v>1</v>
      </c>
      <c r="D29" s="13">
        <v>1</v>
      </c>
      <c r="E29" s="13">
        <v>2013</v>
      </c>
      <c r="F29" s="13" t="s">
        <v>197</v>
      </c>
    </row>
    <row r="30" spans="1:6" x14ac:dyDescent="0.25">
      <c r="A30" s="16" t="s">
        <v>162</v>
      </c>
      <c r="B30" s="13" t="s">
        <v>163</v>
      </c>
      <c r="C30" s="13">
        <v>1</v>
      </c>
      <c r="D30" s="13">
        <v>1</v>
      </c>
      <c r="E30" s="13">
        <v>2013</v>
      </c>
      <c r="F30" s="13" t="s">
        <v>198</v>
      </c>
    </row>
    <row r="31" spans="1:6" x14ac:dyDescent="0.25">
      <c r="A31" s="16" t="s">
        <v>162</v>
      </c>
      <c r="B31" s="13" t="s">
        <v>163</v>
      </c>
      <c r="C31" s="13">
        <v>1</v>
      </c>
      <c r="D31" s="13">
        <v>1</v>
      </c>
      <c r="E31" s="13">
        <v>2013</v>
      </c>
      <c r="F31" s="13" t="s">
        <v>199</v>
      </c>
    </row>
    <row r="32" spans="1:6" x14ac:dyDescent="0.25">
      <c r="A32" s="16" t="s">
        <v>162</v>
      </c>
      <c r="B32" s="13" t="s">
        <v>163</v>
      </c>
      <c r="C32" s="13">
        <v>1</v>
      </c>
      <c r="D32">
        <v>2</v>
      </c>
      <c r="E32">
        <v>2013</v>
      </c>
      <c r="F32" s="13" t="s">
        <v>200</v>
      </c>
    </row>
    <row r="33" spans="1:6" x14ac:dyDescent="0.25">
      <c r="A33" s="16" t="s">
        <v>162</v>
      </c>
      <c r="B33" s="13" t="s">
        <v>163</v>
      </c>
      <c r="C33" s="13">
        <v>1</v>
      </c>
      <c r="D33" s="13">
        <v>2</v>
      </c>
      <c r="E33" s="13">
        <v>2013</v>
      </c>
      <c r="F33" s="13" t="s">
        <v>201</v>
      </c>
    </row>
    <row r="34" spans="1:6" x14ac:dyDescent="0.25">
      <c r="A34" s="16" t="s">
        <v>162</v>
      </c>
      <c r="B34" s="13" t="s">
        <v>163</v>
      </c>
      <c r="C34" s="13">
        <v>1</v>
      </c>
      <c r="D34" s="13">
        <v>2</v>
      </c>
      <c r="E34" s="13">
        <v>2013</v>
      </c>
      <c r="F34" s="13" t="s">
        <v>209</v>
      </c>
    </row>
    <row r="35" spans="1:6" x14ac:dyDescent="0.25">
      <c r="A35" s="16" t="s">
        <v>162</v>
      </c>
      <c r="B35" s="13" t="s">
        <v>163</v>
      </c>
      <c r="C35" s="13">
        <v>1</v>
      </c>
      <c r="D35">
        <v>1</v>
      </c>
      <c r="E35">
        <v>2012</v>
      </c>
      <c r="F35" s="13" t="s">
        <v>210</v>
      </c>
    </row>
    <row r="36" spans="1:6" x14ac:dyDescent="0.25">
      <c r="A36" s="16" t="s">
        <v>162</v>
      </c>
      <c r="B36" s="13" t="s">
        <v>163</v>
      </c>
      <c r="C36" s="13">
        <v>1</v>
      </c>
      <c r="D36">
        <v>3</v>
      </c>
      <c r="E36">
        <v>2013</v>
      </c>
      <c r="F36" s="13" t="s">
        <v>211</v>
      </c>
    </row>
    <row r="37" spans="1:6" x14ac:dyDescent="0.25">
      <c r="A37" s="16" t="s">
        <v>162</v>
      </c>
      <c r="B37" s="13" t="s">
        <v>163</v>
      </c>
      <c r="C37" s="13">
        <v>1</v>
      </c>
      <c r="D37">
        <v>0</v>
      </c>
      <c r="E37">
        <v>2012</v>
      </c>
      <c r="F37" s="13" t="s">
        <v>212</v>
      </c>
    </row>
    <row r="38" spans="1:6" x14ac:dyDescent="0.25">
      <c r="A38" s="16" t="s">
        <v>162</v>
      </c>
      <c r="B38" s="13" t="s">
        <v>163</v>
      </c>
      <c r="C38" s="13">
        <v>1</v>
      </c>
      <c r="D38">
        <v>3</v>
      </c>
      <c r="E38">
        <v>2013</v>
      </c>
      <c r="F38" s="13" t="s">
        <v>213</v>
      </c>
    </row>
    <row r="39" spans="1:6" x14ac:dyDescent="0.25">
      <c r="A39" s="16" t="s">
        <v>162</v>
      </c>
      <c r="B39" s="13" t="s">
        <v>163</v>
      </c>
      <c r="C39" s="13">
        <v>1</v>
      </c>
      <c r="D39">
        <v>1</v>
      </c>
      <c r="E39">
        <v>2013</v>
      </c>
      <c r="F39" s="13" t="s">
        <v>214</v>
      </c>
    </row>
    <row r="40" spans="1:6" x14ac:dyDescent="0.25">
      <c r="A40" s="16" t="s">
        <v>162</v>
      </c>
      <c r="B40" s="13" t="s">
        <v>163</v>
      </c>
      <c r="C40" s="13">
        <v>1</v>
      </c>
      <c r="D40">
        <v>0</v>
      </c>
      <c r="E40">
        <v>2012</v>
      </c>
      <c r="F40" s="13" t="s">
        <v>215</v>
      </c>
    </row>
    <row r="41" spans="1:6" x14ac:dyDescent="0.25">
      <c r="A41" s="16" t="s">
        <v>162</v>
      </c>
      <c r="B41" s="13" t="s">
        <v>163</v>
      </c>
      <c r="C41" s="13">
        <v>1</v>
      </c>
      <c r="D41">
        <v>2</v>
      </c>
      <c r="E41">
        <v>2013</v>
      </c>
      <c r="F41" s="13" t="s">
        <v>216</v>
      </c>
    </row>
    <row r="42" spans="1:6" x14ac:dyDescent="0.25">
      <c r="A42" s="16" t="s">
        <v>162</v>
      </c>
      <c r="B42" s="13" t="s">
        <v>163</v>
      </c>
      <c r="C42" s="13">
        <v>1</v>
      </c>
      <c r="D42">
        <v>2</v>
      </c>
      <c r="E42">
        <v>2013</v>
      </c>
      <c r="F42" s="13" t="s">
        <v>217</v>
      </c>
    </row>
    <row r="43" spans="1:6" x14ac:dyDescent="0.25">
      <c r="A43" s="16" t="s">
        <v>162</v>
      </c>
      <c r="B43" s="13" t="s">
        <v>163</v>
      </c>
      <c r="C43" s="13">
        <v>1</v>
      </c>
      <c r="D43">
        <v>2</v>
      </c>
      <c r="E43">
        <v>2013</v>
      </c>
      <c r="F43" s="13" t="s">
        <v>218</v>
      </c>
    </row>
    <row r="44" spans="1:6" x14ac:dyDescent="0.25">
      <c r="A44" s="16" t="s">
        <v>162</v>
      </c>
      <c r="B44" s="13" t="s">
        <v>163</v>
      </c>
      <c r="C44" s="13">
        <v>1</v>
      </c>
      <c r="D44">
        <v>3</v>
      </c>
      <c r="E44">
        <v>2013</v>
      </c>
      <c r="F44" s="13" t="s">
        <v>219</v>
      </c>
    </row>
    <row r="45" spans="1:6" x14ac:dyDescent="0.25">
      <c r="A45" s="16" t="s">
        <v>162</v>
      </c>
      <c r="B45" s="13" t="s">
        <v>163</v>
      </c>
      <c r="C45" s="13">
        <v>1</v>
      </c>
      <c r="D45">
        <v>3</v>
      </c>
      <c r="E45">
        <v>2013</v>
      </c>
      <c r="F45" s="13" t="s">
        <v>220</v>
      </c>
    </row>
    <row r="46" spans="1:6" x14ac:dyDescent="0.25">
      <c r="A46" s="16" t="s">
        <v>162</v>
      </c>
      <c r="B46" s="13" t="s">
        <v>163</v>
      </c>
      <c r="C46" s="13">
        <v>1</v>
      </c>
      <c r="D46" s="13">
        <v>3</v>
      </c>
      <c r="E46" s="13">
        <v>2013</v>
      </c>
      <c r="F46" s="13" t="s">
        <v>221</v>
      </c>
    </row>
    <row r="47" spans="1:6" x14ac:dyDescent="0.25">
      <c r="A47" s="16" t="s">
        <v>162</v>
      </c>
      <c r="B47" s="13" t="s">
        <v>163</v>
      </c>
      <c r="C47" s="13">
        <v>1</v>
      </c>
      <c r="D47" s="13">
        <v>3</v>
      </c>
      <c r="E47" s="13">
        <v>2013</v>
      </c>
      <c r="F47" s="13" t="s">
        <v>222</v>
      </c>
    </row>
    <row r="48" spans="1:6" x14ac:dyDescent="0.25">
      <c r="A48" s="16" t="s">
        <v>162</v>
      </c>
      <c r="B48" s="13" t="s">
        <v>163</v>
      </c>
      <c r="C48" s="13">
        <v>1</v>
      </c>
      <c r="D48">
        <v>0</v>
      </c>
      <c r="E48">
        <v>2012</v>
      </c>
      <c r="F48" s="13" t="s">
        <v>223</v>
      </c>
    </row>
    <row r="49" spans="1:6" x14ac:dyDescent="0.25">
      <c r="A49" s="16" t="s">
        <v>162</v>
      </c>
      <c r="B49" s="13" t="s">
        <v>163</v>
      </c>
      <c r="C49" s="13">
        <v>1</v>
      </c>
      <c r="D49" s="13">
        <v>3</v>
      </c>
      <c r="E49" s="13">
        <v>2013</v>
      </c>
      <c r="F49" s="13" t="s">
        <v>224</v>
      </c>
    </row>
    <row r="50" spans="1:6" x14ac:dyDescent="0.25">
      <c r="A50" s="16" t="s">
        <v>162</v>
      </c>
      <c r="B50" s="13" t="s">
        <v>163</v>
      </c>
      <c r="C50" s="13">
        <v>1</v>
      </c>
      <c r="D50" s="13">
        <v>3</v>
      </c>
      <c r="E50" s="13">
        <v>2013</v>
      </c>
      <c r="F50" s="13" t="s">
        <v>225</v>
      </c>
    </row>
    <row r="51" spans="1:6" x14ac:dyDescent="0.25">
      <c r="A51" s="16" t="s">
        <v>162</v>
      </c>
      <c r="B51" s="13" t="s">
        <v>163</v>
      </c>
      <c r="C51" s="13">
        <v>1</v>
      </c>
      <c r="D51" s="13">
        <v>0</v>
      </c>
      <c r="E51" s="13">
        <v>2012</v>
      </c>
      <c r="F51" s="13" t="s">
        <v>226</v>
      </c>
    </row>
    <row r="52" spans="1:6" x14ac:dyDescent="0.25">
      <c r="A52" s="16" t="s">
        <v>162</v>
      </c>
      <c r="B52" s="13" t="s">
        <v>163</v>
      </c>
      <c r="C52" s="13">
        <v>1</v>
      </c>
      <c r="D52">
        <v>3</v>
      </c>
      <c r="E52">
        <v>2013</v>
      </c>
      <c r="F52" s="13" t="s">
        <v>227</v>
      </c>
    </row>
    <row r="53" spans="1:6" x14ac:dyDescent="0.25">
      <c r="A53" s="16" t="s">
        <v>162</v>
      </c>
      <c r="B53" s="13" t="s">
        <v>163</v>
      </c>
      <c r="C53" s="13">
        <v>1</v>
      </c>
      <c r="D53" s="13">
        <v>3</v>
      </c>
      <c r="E53" s="13">
        <v>2013</v>
      </c>
      <c r="F53" s="13" t="s">
        <v>228</v>
      </c>
    </row>
    <row r="54" spans="1:6" x14ac:dyDescent="0.25">
      <c r="A54" s="16" t="s">
        <v>162</v>
      </c>
      <c r="B54" s="13" t="s">
        <v>163</v>
      </c>
      <c r="C54" s="13">
        <v>1</v>
      </c>
      <c r="D54">
        <v>2</v>
      </c>
      <c r="E54">
        <v>2013</v>
      </c>
      <c r="F54" s="13" t="s">
        <v>229</v>
      </c>
    </row>
    <row r="55" spans="1:6" x14ac:dyDescent="0.25">
      <c r="A55" s="16" t="s">
        <v>162</v>
      </c>
      <c r="B55" s="13" t="s">
        <v>163</v>
      </c>
      <c r="C55" s="13">
        <v>1</v>
      </c>
      <c r="D55">
        <v>1</v>
      </c>
      <c r="E55">
        <v>2013</v>
      </c>
      <c r="F55" s="13" t="s">
        <v>230</v>
      </c>
    </row>
    <row r="56" spans="1:6" x14ac:dyDescent="0.25">
      <c r="A56" s="16" t="s">
        <v>162</v>
      </c>
      <c r="B56" s="13" t="s">
        <v>163</v>
      </c>
      <c r="C56" s="13">
        <v>1</v>
      </c>
      <c r="D56">
        <v>2</v>
      </c>
      <c r="E56">
        <v>2013</v>
      </c>
      <c r="F56" s="13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" sqref="H1"/>
    </sheetView>
  </sheetViews>
  <sheetFormatPr defaultRowHeight="15" x14ac:dyDescent="0.25"/>
  <cols>
    <col min="1" max="1" width="20.85546875" bestFit="1" customWidth="1"/>
    <col min="2" max="2" width="21.42578125" bestFit="1" customWidth="1"/>
    <col min="3" max="3" width="13.7109375" bestFit="1" customWidth="1"/>
    <col min="4" max="4" width="14.85546875" bestFit="1" customWidth="1"/>
    <col min="5" max="5" width="16.7109375" bestFit="1" customWidth="1"/>
    <col min="6" max="6" width="12.5703125" bestFit="1" customWidth="1"/>
    <col min="7" max="7" width="20.42578125" bestFit="1" customWidth="1"/>
    <col min="8" max="8" width="19.42578125" bestFit="1" customWidth="1"/>
  </cols>
  <sheetData>
    <row r="1" spans="1:8" thickBot="1" x14ac:dyDescent="0.35">
      <c r="A1" s="9" t="s">
        <v>28</v>
      </c>
      <c r="B1" s="10" t="s">
        <v>29</v>
      </c>
      <c r="C1" s="10" t="s">
        <v>30</v>
      </c>
      <c r="D1" s="10" t="s">
        <v>31</v>
      </c>
      <c r="E1" s="10" t="s">
        <v>32</v>
      </c>
      <c r="F1" s="10" t="s">
        <v>33</v>
      </c>
      <c r="G1" s="10" t="s">
        <v>34</v>
      </c>
      <c r="H1" s="11" t="s">
        <v>10</v>
      </c>
    </row>
    <row r="6" spans="1:8" ht="14.45" x14ac:dyDescent="0.3">
      <c r="B6" s="1"/>
      <c r="C6" s="1"/>
      <c r="D6" s="1"/>
    </row>
    <row r="7" spans="1:8" ht="14.45" x14ac:dyDescent="0.3">
      <c r="B7" s="1"/>
      <c r="C7" s="1"/>
      <c r="D7" s="1"/>
    </row>
    <row r="8" spans="1:8" ht="14.45" x14ac:dyDescent="0.3">
      <c r="B8" s="12"/>
      <c r="C8" s="1"/>
      <c r="D8" s="1"/>
    </row>
    <row r="9" spans="1:8" ht="14.45" x14ac:dyDescent="0.3">
      <c r="B9" s="4"/>
      <c r="C9" s="1"/>
      <c r="D9" s="1"/>
    </row>
    <row r="10" spans="1:8" ht="14.45" x14ac:dyDescent="0.3">
      <c r="B10" s="4"/>
      <c r="C10" s="1"/>
      <c r="D10" s="1"/>
    </row>
    <row r="11" spans="1:8" ht="14.45" x14ac:dyDescent="0.3">
      <c r="B11" s="4"/>
      <c r="C11" s="1"/>
      <c r="D11" s="1"/>
    </row>
    <row r="12" spans="1:8" ht="14.45" x14ac:dyDescent="0.3">
      <c r="B12" s="4"/>
      <c r="C12" s="1"/>
      <c r="D12" s="1"/>
    </row>
    <row r="13" spans="1:8" ht="14.45" x14ac:dyDescent="0.3">
      <c r="B13" s="4"/>
      <c r="C13" s="1"/>
      <c r="D13" s="1"/>
    </row>
    <row r="14" spans="1:8" ht="14.45" x14ac:dyDescent="0.3">
      <c r="B14" s="4"/>
      <c r="C14" s="1"/>
      <c r="D14" s="1"/>
    </row>
    <row r="15" spans="1:8" ht="14.45" x14ac:dyDescent="0.3">
      <c r="B15" s="4"/>
      <c r="C15" s="1"/>
      <c r="D15" s="1"/>
    </row>
    <row r="16" spans="1:8" ht="14.45" x14ac:dyDescent="0.3">
      <c r="B16" s="1"/>
      <c r="C16" s="1"/>
      <c r="D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6"/>
  <sheetViews>
    <sheetView workbookViewId="0">
      <selection activeCell="M10" sqref="M10"/>
    </sheetView>
  </sheetViews>
  <sheetFormatPr defaultRowHeight="15" x14ac:dyDescent="0.25"/>
  <cols>
    <col min="1" max="1" width="27.140625" style="13" customWidth="1"/>
    <col min="2" max="3" width="19.42578125" style="13" customWidth="1"/>
    <col min="4" max="4" width="16.5703125" style="13" bestFit="1" customWidth="1"/>
    <col min="5" max="5" width="26.5703125" style="13" bestFit="1" customWidth="1"/>
    <col min="6" max="6" width="25" style="13" bestFit="1" customWidth="1"/>
    <col min="7" max="7" width="19.28515625" style="13" bestFit="1" customWidth="1"/>
    <col min="8" max="8" width="20" style="13" bestFit="1" customWidth="1"/>
    <col min="9" max="9" width="22.5703125" style="13" bestFit="1" customWidth="1"/>
    <col min="10" max="10" width="25.42578125" style="13" customWidth="1"/>
    <col min="11" max="11" width="26.28515625" style="13" customWidth="1"/>
    <col min="12" max="12" width="36.5703125" style="13" customWidth="1"/>
    <col min="13" max="13" width="33.7109375" style="13" customWidth="1"/>
    <col min="14" max="14" width="29.42578125" style="13" bestFit="1" customWidth="1"/>
    <col min="15" max="15" width="24.7109375" style="13" bestFit="1" customWidth="1"/>
    <col min="16" max="16" width="24.5703125" style="13" bestFit="1" customWidth="1"/>
    <col min="17" max="17" width="20.42578125" style="13" bestFit="1" customWidth="1"/>
    <col min="18" max="18" width="24.7109375" style="13" bestFit="1" customWidth="1"/>
    <col min="19" max="20" width="10.42578125" style="13" bestFit="1" customWidth="1"/>
    <col min="21" max="24" width="13.85546875" style="13" bestFit="1" customWidth="1"/>
    <col min="25" max="25" width="11" style="13" bestFit="1" customWidth="1"/>
    <col min="26" max="27" width="29.42578125" style="13" bestFit="1" customWidth="1"/>
    <col min="28" max="28" width="11.7109375" style="13" bestFit="1" customWidth="1"/>
    <col min="29" max="30" width="13.42578125" style="13" bestFit="1" customWidth="1"/>
    <col min="31" max="34" width="13.85546875" style="13" bestFit="1" customWidth="1"/>
    <col min="35" max="35" width="22.28515625" style="13" bestFit="1" customWidth="1"/>
    <col min="36" max="36" width="12" style="13" bestFit="1" customWidth="1"/>
    <col min="37" max="41" width="9.140625" style="13"/>
    <col min="42" max="42" width="71.140625" style="13" bestFit="1" customWidth="1"/>
    <col min="43" max="16384" width="9.140625" style="13"/>
  </cols>
  <sheetData>
    <row r="1" spans="1:42" x14ac:dyDescent="0.25">
      <c r="A1" s="15" t="s">
        <v>10</v>
      </c>
      <c r="B1" s="15" t="s">
        <v>152</v>
      </c>
      <c r="C1" s="15" t="s">
        <v>153</v>
      </c>
      <c r="D1" s="13" t="s">
        <v>12</v>
      </c>
      <c r="E1" s="13" t="s">
        <v>154</v>
      </c>
      <c r="F1" s="13" t="s">
        <v>155</v>
      </c>
      <c r="G1" s="13" t="s">
        <v>156</v>
      </c>
      <c r="H1" s="13" t="s">
        <v>157</v>
      </c>
      <c r="I1" s="13" t="s">
        <v>158</v>
      </c>
      <c r="J1" s="13" t="s">
        <v>159</v>
      </c>
      <c r="K1" s="13" t="s">
        <v>160</v>
      </c>
      <c r="L1" s="13" t="s">
        <v>271</v>
      </c>
      <c r="M1" s="13" t="s">
        <v>235</v>
      </c>
      <c r="N1" s="23" t="s">
        <v>236</v>
      </c>
      <c r="O1" s="23" t="s">
        <v>237</v>
      </c>
      <c r="P1" s="23" t="s">
        <v>238</v>
      </c>
      <c r="Q1" s="23" t="s">
        <v>239</v>
      </c>
      <c r="R1" s="23" t="s">
        <v>240</v>
      </c>
      <c r="S1" s="23" t="s">
        <v>241</v>
      </c>
      <c r="T1" s="23" t="s">
        <v>242</v>
      </c>
      <c r="U1" s="23" t="s">
        <v>243</v>
      </c>
      <c r="V1" s="23" t="s">
        <v>244</v>
      </c>
      <c r="W1" s="23" t="s">
        <v>245</v>
      </c>
      <c r="X1" s="23" t="s">
        <v>246</v>
      </c>
      <c r="Y1" s="23" t="s">
        <v>247</v>
      </c>
      <c r="Z1" s="23" t="s">
        <v>248</v>
      </c>
      <c r="AA1" s="23" t="s">
        <v>249</v>
      </c>
      <c r="AB1" s="23" t="s">
        <v>250</v>
      </c>
      <c r="AC1" s="23" t="s">
        <v>251</v>
      </c>
      <c r="AD1" s="23" t="s">
        <v>252</v>
      </c>
      <c r="AE1" s="23" t="s">
        <v>253</v>
      </c>
      <c r="AF1" s="23" t="s">
        <v>254</v>
      </c>
      <c r="AG1" s="23" t="s">
        <v>255</v>
      </c>
      <c r="AH1" s="23" t="s">
        <v>256</v>
      </c>
      <c r="AI1" s="23" t="s">
        <v>257</v>
      </c>
      <c r="AJ1" s="23" t="s">
        <v>258</v>
      </c>
      <c r="AK1" s="23" t="s">
        <v>259</v>
      </c>
      <c r="AL1" s="23" t="s">
        <v>260</v>
      </c>
      <c r="AM1" s="23" t="s">
        <v>261</v>
      </c>
      <c r="AN1" s="23" t="s">
        <v>262</v>
      </c>
      <c r="AO1" s="23" t="s">
        <v>263</v>
      </c>
      <c r="AP1" s="23" t="s">
        <v>161</v>
      </c>
    </row>
    <row r="2" spans="1:42" ht="30" x14ac:dyDescent="0.25">
      <c r="A2" s="13" t="s">
        <v>170</v>
      </c>
      <c r="B2" s="22">
        <v>690950</v>
      </c>
      <c r="C2" s="22">
        <v>6190970</v>
      </c>
      <c r="D2" s="18" t="s">
        <v>47</v>
      </c>
      <c r="E2" s="19">
        <v>39448</v>
      </c>
      <c r="F2" s="19">
        <v>41639</v>
      </c>
      <c r="G2" s="13" t="s">
        <v>165</v>
      </c>
      <c r="H2" s="13" t="s">
        <v>166</v>
      </c>
      <c r="I2" s="13" t="s">
        <v>166</v>
      </c>
      <c r="J2" s="13" t="s">
        <v>163</v>
      </c>
      <c r="K2" s="13" t="s">
        <v>163</v>
      </c>
      <c r="L2" s="21" t="s">
        <v>234</v>
      </c>
      <c r="M2" s="13" t="str">
        <f>SUBSTITUTE(CONCATENATE("POINT (",ROUND(B2,3)," ",ROUND(C2,3),")"),",",".")</f>
        <v>POINT (690950 6190970)</v>
      </c>
      <c r="N2" s="23" t="str">
        <f>A2</f>
        <v>DKFAUNAROSKILDE12</v>
      </c>
      <c r="O2" s="23" t="s">
        <v>10</v>
      </c>
      <c r="P2" s="23" t="s">
        <v>265</v>
      </c>
      <c r="Q2" s="23" t="str">
        <f>N2</f>
        <v>DKFAUNAROSKILDE12</v>
      </c>
      <c r="R2" s="23" t="s">
        <v>10</v>
      </c>
      <c r="S2" s="23" t="str">
        <f>TEXT("22-12-2015","ÅÅÅÅ-MM-DD")</f>
        <v>2015-12-22</v>
      </c>
      <c r="T2" s="23" t="str">
        <f>TEXT("22-12-2021","ÅÅÅÅ-MM-DD")</f>
        <v>2021-12-22</v>
      </c>
      <c r="U2" s="23" t="s">
        <v>266</v>
      </c>
      <c r="V2" s="23" t="s">
        <v>266</v>
      </c>
      <c r="W2" s="23" t="s">
        <v>266</v>
      </c>
      <c r="X2" s="23" t="s">
        <v>266</v>
      </c>
      <c r="Y2" s="23" t="s">
        <v>267</v>
      </c>
      <c r="Z2" s="23" t="str">
        <f>N2</f>
        <v>DKFAUNAROSKILDE12</v>
      </c>
      <c r="AA2" s="23" t="str">
        <f>N2</f>
        <v>DKFAUNAROSKILDE12</v>
      </c>
      <c r="AB2" s="23" t="s">
        <v>268</v>
      </c>
      <c r="AC2" s="25" t="str">
        <f>TEXT(E2,"åååå-mm-dd")</f>
        <v>2008-01-01</v>
      </c>
      <c r="AD2" s="25" t="str">
        <f>TEXT(F2,"åååå-mm-dd")</f>
        <v>2013-12-31</v>
      </c>
      <c r="AE2" s="18" t="str">
        <f>D2</f>
        <v>DKCOAST1</v>
      </c>
      <c r="AF2" s="23" t="s">
        <v>264</v>
      </c>
      <c r="AG2" s="23" t="s">
        <v>266</v>
      </c>
      <c r="AH2" s="23" t="s">
        <v>266</v>
      </c>
      <c r="AI2" s="23" t="str">
        <f>G2</f>
        <v>TRUE</v>
      </c>
      <c r="AJ2" s="23" t="str">
        <f>H2</f>
        <v>FALSE</v>
      </c>
      <c r="AK2" s="23" t="str">
        <f>I2</f>
        <v>FALSE</v>
      </c>
      <c r="AL2" s="23" t="s">
        <v>269</v>
      </c>
      <c r="AM2" s="23">
        <v>-9999</v>
      </c>
      <c r="AN2" s="23">
        <f>AM2</f>
        <v>-9999</v>
      </c>
      <c r="AO2" s="23" t="s">
        <v>270</v>
      </c>
      <c r="AP2" s="24" t="str">
        <f>L2</f>
        <v>http://www.miljoeportal.dk/borger/Intro_overfladevand/Sider/default.aspx</v>
      </c>
    </row>
    <row r="3" spans="1:42" ht="30" x14ac:dyDescent="0.25">
      <c r="A3" s="13" t="s">
        <v>171</v>
      </c>
      <c r="B3" s="22">
        <v>690950</v>
      </c>
      <c r="C3" s="22">
        <v>6190970</v>
      </c>
      <c r="D3" s="18" t="s">
        <v>48</v>
      </c>
      <c r="E3" s="19">
        <v>39448</v>
      </c>
      <c r="F3" s="19">
        <v>41639</v>
      </c>
      <c r="G3" s="13" t="s">
        <v>165</v>
      </c>
      <c r="H3" s="13" t="s">
        <v>166</v>
      </c>
      <c r="I3" s="13" t="s">
        <v>166</v>
      </c>
      <c r="J3" s="13" t="s">
        <v>163</v>
      </c>
      <c r="K3" s="13" t="s">
        <v>163</v>
      </c>
      <c r="L3" s="21" t="s">
        <v>234</v>
      </c>
      <c r="M3" s="13" t="str">
        <f t="shared" ref="M3:M56" si="0">SUBSTITUTE(CONCATENATE("POINT (",ROUND(B3,3)," ",ROUND(C3,3),")"),",",".")</f>
        <v>POINT (690950 6190970)</v>
      </c>
      <c r="N3" s="23" t="str">
        <f t="shared" ref="N3:N56" si="1">A3</f>
        <v>DKFAUNAROSKILDE01</v>
      </c>
      <c r="O3" s="23" t="s">
        <v>10</v>
      </c>
      <c r="P3" s="23" t="s">
        <v>265</v>
      </c>
      <c r="Q3" s="23" t="str">
        <f t="shared" ref="Q3:Q56" si="2">N3</f>
        <v>DKFAUNAROSKILDE01</v>
      </c>
      <c r="R3" s="23" t="s">
        <v>10</v>
      </c>
      <c r="S3" s="23" t="str">
        <f t="shared" ref="S3:S56" si="3">TEXT("22-12-2015","ÅÅÅÅ-MM-DD")</f>
        <v>2015-12-22</v>
      </c>
      <c r="T3" s="23" t="str">
        <f t="shared" ref="T3:T56" si="4">TEXT("22-12-2021","ÅÅÅÅ-MM-DD")</f>
        <v>2021-12-22</v>
      </c>
      <c r="U3" s="23" t="s">
        <v>266</v>
      </c>
      <c r="V3" s="23" t="s">
        <v>266</v>
      </c>
      <c r="W3" s="23" t="s">
        <v>266</v>
      </c>
      <c r="X3" s="23" t="s">
        <v>266</v>
      </c>
      <c r="Y3" s="23" t="s">
        <v>267</v>
      </c>
      <c r="Z3" s="23" t="str">
        <f t="shared" ref="Z3:Z56" si="5">N3</f>
        <v>DKFAUNAROSKILDE01</v>
      </c>
      <c r="AA3" s="23" t="str">
        <f t="shared" ref="AA3:AA56" si="6">N3</f>
        <v>DKFAUNAROSKILDE01</v>
      </c>
      <c r="AB3" s="23" t="s">
        <v>268</v>
      </c>
      <c r="AC3" s="25" t="str">
        <f t="shared" ref="AC3:AC56" si="7">TEXT(E3,"åååå-mm-dd")</f>
        <v>2008-01-01</v>
      </c>
      <c r="AD3" s="25" t="str">
        <f t="shared" ref="AD3:AD56" si="8">TEXT(F3,"åååå-mm-dd")</f>
        <v>2013-12-31</v>
      </c>
      <c r="AE3" s="18" t="str">
        <f t="shared" ref="AE3:AE56" si="9">D3</f>
        <v>DKCOAST2</v>
      </c>
      <c r="AF3" s="23" t="s">
        <v>264</v>
      </c>
      <c r="AG3" s="23" t="s">
        <v>266</v>
      </c>
      <c r="AH3" s="23" t="s">
        <v>266</v>
      </c>
      <c r="AI3" s="23" t="str">
        <f t="shared" ref="AI3:AI56" si="10">G3</f>
        <v>TRUE</v>
      </c>
      <c r="AJ3" s="23" t="str">
        <f t="shared" ref="AJ3:AJ56" si="11">H3</f>
        <v>FALSE</v>
      </c>
      <c r="AK3" s="23" t="str">
        <f t="shared" ref="AK3:AK56" si="12">I3</f>
        <v>FALSE</v>
      </c>
      <c r="AL3" s="23" t="s">
        <v>269</v>
      </c>
      <c r="AM3" s="23">
        <v>-9999</v>
      </c>
      <c r="AN3" s="23">
        <f>AM3</f>
        <v>-9999</v>
      </c>
      <c r="AO3" s="23" t="s">
        <v>270</v>
      </c>
      <c r="AP3" s="24" t="str">
        <f t="shared" ref="AP3:AP56" si="13">L3</f>
        <v>http://www.miljoeportal.dk/borger/Intro_overfladevand/Sider/default.aspx</v>
      </c>
    </row>
    <row r="4" spans="1:42" ht="30" x14ac:dyDescent="0.25">
      <c r="A4" s="13" t="s">
        <v>172</v>
      </c>
      <c r="B4" s="22">
        <v>638149</v>
      </c>
      <c r="C4" s="22">
        <v>6134797</v>
      </c>
      <c r="D4" s="18" t="s">
        <v>49</v>
      </c>
      <c r="E4" s="19">
        <v>40544</v>
      </c>
      <c r="F4" s="19">
        <v>41639</v>
      </c>
      <c r="G4" s="13" t="s">
        <v>165</v>
      </c>
      <c r="H4" s="13" t="s">
        <v>166</v>
      </c>
      <c r="I4" s="13" t="s">
        <v>166</v>
      </c>
      <c r="J4" s="13" t="s">
        <v>163</v>
      </c>
      <c r="K4" s="13" t="s">
        <v>163</v>
      </c>
      <c r="L4" s="21" t="s">
        <v>234</v>
      </c>
      <c r="M4" s="13" t="str">
        <f t="shared" si="0"/>
        <v>POINT (638149 6134797)</v>
      </c>
      <c r="N4" s="23" t="str">
        <f t="shared" si="1"/>
        <v>DKFAUNAKORSOER</v>
      </c>
      <c r="O4" s="23" t="s">
        <v>10</v>
      </c>
      <c r="P4" s="23" t="s">
        <v>265</v>
      </c>
      <c r="Q4" s="23" t="str">
        <f t="shared" si="2"/>
        <v>DKFAUNAKORSOER</v>
      </c>
      <c r="R4" s="23" t="s">
        <v>10</v>
      </c>
      <c r="S4" s="23" t="str">
        <f t="shared" si="3"/>
        <v>2015-12-22</v>
      </c>
      <c r="T4" s="23" t="str">
        <f t="shared" si="4"/>
        <v>2021-12-22</v>
      </c>
      <c r="U4" s="23" t="s">
        <v>266</v>
      </c>
      <c r="V4" s="23" t="s">
        <v>266</v>
      </c>
      <c r="W4" s="23" t="s">
        <v>266</v>
      </c>
      <c r="X4" s="23" t="s">
        <v>266</v>
      </c>
      <c r="Y4" s="23" t="s">
        <v>267</v>
      </c>
      <c r="Z4" s="23" t="str">
        <f t="shared" si="5"/>
        <v>DKFAUNAKORSOER</v>
      </c>
      <c r="AA4" s="23" t="str">
        <f t="shared" si="6"/>
        <v>DKFAUNAKORSOER</v>
      </c>
      <c r="AB4" s="23" t="s">
        <v>268</v>
      </c>
      <c r="AC4" s="25" t="str">
        <f t="shared" si="7"/>
        <v>2011-01-01</v>
      </c>
      <c r="AD4" s="25" t="str">
        <f t="shared" si="8"/>
        <v>2013-12-31</v>
      </c>
      <c r="AE4" s="18" t="str">
        <f t="shared" si="9"/>
        <v>DKCOAST16</v>
      </c>
      <c r="AF4" s="23" t="s">
        <v>264</v>
      </c>
      <c r="AG4" s="23" t="s">
        <v>266</v>
      </c>
      <c r="AH4" s="23" t="s">
        <v>266</v>
      </c>
      <c r="AI4" s="23" t="str">
        <f t="shared" si="10"/>
        <v>TRUE</v>
      </c>
      <c r="AJ4" s="23" t="str">
        <f t="shared" si="11"/>
        <v>FALSE</v>
      </c>
      <c r="AK4" s="23" t="str">
        <f t="shared" si="12"/>
        <v>FALSE</v>
      </c>
      <c r="AL4" s="23" t="s">
        <v>269</v>
      </c>
      <c r="AM4" s="23">
        <v>-9999</v>
      </c>
      <c r="AN4" s="23">
        <f t="shared" ref="AN4:AN56" si="14">AM4</f>
        <v>-9999</v>
      </c>
      <c r="AO4" s="23" t="s">
        <v>270</v>
      </c>
      <c r="AP4" s="24" t="str">
        <f t="shared" si="13"/>
        <v>http://www.miljoeportal.dk/borger/Intro_overfladevand/Sider/default.aspx</v>
      </c>
    </row>
    <row r="5" spans="1:42" ht="30" x14ac:dyDescent="0.25">
      <c r="A5" s="13" t="s">
        <v>173</v>
      </c>
      <c r="B5" s="22">
        <v>650692</v>
      </c>
      <c r="C5" s="22">
        <v>6118796</v>
      </c>
      <c r="D5" s="18" t="s">
        <v>50</v>
      </c>
      <c r="E5" s="19">
        <v>40909</v>
      </c>
      <c r="F5" s="19">
        <v>41274</v>
      </c>
      <c r="G5" s="13" t="s">
        <v>165</v>
      </c>
      <c r="H5" s="13" t="s">
        <v>166</v>
      </c>
      <c r="I5" s="13" t="s">
        <v>166</v>
      </c>
      <c r="J5" s="13" t="s">
        <v>163</v>
      </c>
      <c r="K5" s="13" t="s">
        <v>163</v>
      </c>
      <c r="L5" s="21" t="s">
        <v>234</v>
      </c>
      <c r="M5" s="13" t="str">
        <f t="shared" si="0"/>
        <v>POINT (650692 6118796)</v>
      </c>
      <c r="N5" s="23" t="str">
        <f t="shared" si="1"/>
        <v>DKFAUNABASNAES</v>
      </c>
      <c r="O5" s="23" t="s">
        <v>10</v>
      </c>
      <c r="P5" s="23" t="s">
        <v>265</v>
      </c>
      <c r="Q5" s="23" t="str">
        <f t="shared" si="2"/>
        <v>DKFAUNABASNAES</v>
      </c>
      <c r="R5" s="23" t="s">
        <v>10</v>
      </c>
      <c r="S5" s="23" t="str">
        <f t="shared" si="3"/>
        <v>2015-12-22</v>
      </c>
      <c r="T5" s="23" t="str">
        <f t="shared" si="4"/>
        <v>2021-12-22</v>
      </c>
      <c r="U5" s="23" t="s">
        <v>266</v>
      </c>
      <c r="V5" s="23" t="s">
        <v>266</v>
      </c>
      <c r="W5" s="23" t="s">
        <v>266</v>
      </c>
      <c r="X5" s="23" t="s">
        <v>266</v>
      </c>
      <c r="Y5" s="23" t="s">
        <v>267</v>
      </c>
      <c r="Z5" s="23" t="str">
        <f t="shared" si="5"/>
        <v>DKFAUNABASNAES</v>
      </c>
      <c r="AA5" s="23" t="str">
        <f t="shared" si="6"/>
        <v>DKFAUNABASNAES</v>
      </c>
      <c r="AB5" s="23" t="s">
        <v>268</v>
      </c>
      <c r="AC5" s="25" t="str">
        <f t="shared" si="7"/>
        <v>2012-01-01</v>
      </c>
      <c r="AD5" s="25" t="str">
        <f t="shared" si="8"/>
        <v>2012-12-31</v>
      </c>
      <c r="AE5" s="18" t="str">
        <f t="shared" si="9"/>
        <v>DKCOAST17</v>
      </c>
      <c r="AF5" s="23" t="s">
        <v>264</v>
      </c>
      <c r="AG5" s="23" t="s">
        <v>266</v>
      </c>
      <c r="AH5" s="23" t="s">
        <v>266</v>
      </c>
      <c r="AI5" s="23" t="str">
        <f t="shared" si="10"/>
        <v>TRUE</v>
      </c>
      <c r="AJ5" s="23" t="str">
        <f t="shared" si="11"/>
        <v>FALSE</v>
      </c>
      <c r="AK5" s="23" t="str">
        <f t="shared" si="12"/>
        <v>FALSE</v>
      </c>
      <c r="AL5" s="23" t="s">
        <v>269</v>
      </c>
      <c r="AM5" s="23">
        <v>-9999</v>
      </c>
      <c r="AN5" s="23">
        <f t="shared" si="14"/>
        <v>-9999</v>
      </c>
      <c r="AO5" s="23" t="s">
        <v>270</v>
      </c>
      <c r="AP5" s="24" t="str">
        <f t="shared" si="13"/>
        <v>http://www.miljoeportal.dk/borger/Intro_overfladevand/Sider/default.aspx</v>
      </c>
    </row>
    <row r="6" spans="1:42" ht="30" x14ac:dyDescent="0.25">
      <c r="A6" s="13" t="s">
        <v>174</v>
      </c>
      <c r="B6" s="22">
        <v>674905</v>
      </c>
      <c r="C6" s="22">
        <v>6194717</v>
      </c>
      <c r="D6" s="18" t="s">
        <v>51</v>
      </c>
      <c r="E6" s="19">
        <v>40544</v>
      </c>
      <c r="F6" s="19">
        <v>41639</v>
      </c>
      <c r="G6" s="13" t="s">
        <v>165</v>
      </c>
      <c r="H6" s="13" t="s">
        <v>166</v>
      </c>
      <c r="I6" s="13" t="s">
        <v>166</v>
      </c>
      <c r="J6" s="13" t="s">
        <v>163</v>
      </c>
      <c r="K6" s="13" t="s">
        <v>163</v>
      </c>
      <c r="L6" s="21" t="s">
        <v>234</v>
      </c>
      <c r="M6" s="13" t="str">
        <f t="shared" si="0"/>
        <v>POINT (674905 6194717)</v>
      </c>
      <c r="N6" s="23" t="str">
        <f t="shared" si="1"/>
        <v>DKFAUNAISEFJORDN</v>
      </c>
      <c r="O6" s="23" t="s">
        <v>10</v>
      </c>
      <c r="P6" s="23" t="s">
        <v>265</v>
      </c>
      <c r="Q6" s="23" t="str">
        <f t="shared" si="2"/>
        <v>DKFAUNAISEFJORDN</v>
      </c>
      <c r="R6" s="23" t="s">
        <v>10</v>
      </c>
      <c r="S6" s="23" t="str">
        <f t="shared" si="3"/>
        <v>2015-12-22</v>
      </c>
      <c r="T6" s="23" t="str">
        <f t="shared" si="4"/>
        <v>2021-12-22</v>
      </c>
      <c r="U6" s="23" t="s">
        <v>266</v>
      </c>
      <c r="V6" s="23" t="s">
        <v>266</v>
      </c>
      <c r="W6" s="23" t="s">
        <v>266</v>
      </c>
      <c r="X6" s="23" t="s">
        <v>266</v>
      </c>
      <c r="Y6" s="23" t="s">
        <v>267</v>
      </c>
      <c r="Z6" s="23" t="str">
        <f t="shared" si="5"/>
        <v>DKFAUNAISEFJORDN</v>
      </c>
      <c r="AA6" s="23" t="str">
        <f t="shared" si="6"/>
        <v>DKFAUNAISEFJORDN</v>
      </c>
      <c r="AB6" s="23" t="s">
        <v>268</v>
      </c>
      <c r="AC6" s="25" t="str">
        <f t="shared" si="7"/>
        <v>2011-01-01</v>
      </c>
      <c r="AD6" s="25" t="str">
        <f t="shared" si="8"/>
        <v>2013-12-31</v>
      </c>
      <c r="AE6" s="18" t="str">
        <f t="shared" si="9"/>
        <v>DKCOAST24</v>
      </c>
      <c r="AF6" s="23" t="s">
        <v>264</v>
      </c>
      <c r="AG6" s="23" t="s">
        <v>266</v>
      </c>
      <c r="AH6" s="23" t="s">
        <v>266</v>
      </c>
      <c r="AI6" s="23" t="str">
        <f t="shared" si="10"/>
        <v>TRUE</v>
      </c>
      <c r="AJ6" s="23" t="str">
        <f t="shared" si="11"/>
        <v>FALSE</v>
      </c>
      <c r="AK6" s="23" t="str">
        <f t="shared" si="12"/>
        <v>FALSE</v>
      </c>
      <c r="AL6" s="23" t="s">
        <v>269</v>
      </c>
      <c r="AM6" s="23">
        <v>-9999</v>
      </c>
      <c r="AN6" s="23">
        <f t="shared" si="14"/>
        <v>-9999</v>
      </c>
      <c r="AO6" s="23" t="s">
        <v>270</v>
      </c>
      <c r="AP6" s="24" t="str">
        <f t="shared" si="13"/>
        <v>http://www.miljoeportal.dk/borger/Intro_overfladevand/Sider/default.aspx</v>
      </c>
    </row>
    <row r="7" spans="1:42" ht="30" x14ac:dyDescent="0.25">
      <c r="A7" s="13" t="s">
        <v>175</v>
      </c>
      <c r="B7" s="22">
        <v>643740</v>
      </c>
      <c r="C7" s="22">
        <v>6199195</v>
      </c>
      <c r="D7" s="18" t="s">
        <v>52</v>
      </c>
      <c r="E7" s="19">
        <v>40544</v>
      </c>
      <c r="F7" s="19">
        <v>41639</v>
      </c>
      <c r="G7" s="13" t="s">
        <v>165</v>
      </c>
      <c r="H7" s="13" t="s">
        <v>166</v>
      </c>
      <c r="I7" s="13" t="s">
        <v>166</v>
      </c>
      <c r="J7" s="13" t="s">
        <v>163</v>
      </c>
      <c r="K7" s="13" t="s">
        <v>163</v>
      </c>
      <c r="L7" s="21" t="s">
        <v>234</v>
      </c>
      <c r="M7" s="13" t="str">
        <f t="shared" si="0"/>
        <v>POINT (643740 6199195)</v>
      </c>
      <c r="N7" s="23" t="str">
        <f t="shared" si="1"/>
        <v>DKFAUNASEJEROE</v>
      </c>
      <c r="O7" s="23" t="s">
        <v>10</v>
      </c>
      <c r="P7" s="23" t="s">
        <v>265</v>
      </c>
      <c r="Q7" s="23" t="str">
        <f t="shared" si="2"/>
        <v>DKFAUNASEJEROE</v>
      </c>
      <c r="R7" s="23" t="s">
        <v>10</v>
      </c>
      <c r="S7" s="23" t="str">
        <f t="shared" si="3"/>
        <v>2015-12-22</v>
      </c>
      <c r="T7" s="23" t="str">
        <f t="shared" si="4"/>
        <v>2021-12-22</v>
      </c>
      <c r="U7" s="23" t="s">
        <v>266</v>
      </c>
      <c r="V7" s="23" t="s">
        <v>266</v>
      </c>
      <c r="W7" s="23" t="s">
        <v>266</v>
      </c>
      <c r="X7" s="23" t="s">
        <v>266</v>
      </c>
      <c r="Y7" s="23" t="s">
        <v>267</v>
      </c>
      <c r="Z7" s="23" t="str">
        <f t="shared" si="5"/>
        <v>DKFAUNASEJEROE</v>
      </c>
      <c r="AA7" s="23" t="str">
        <f t="shared" si="6"/>
        <v>DKFAUNASEJEROE</v>
      </c>
      <c r="AB7" s="23" t="s">
        <v>268</v>
      </c>
      <c r="AC7" s="25" t="str">
        <f t="shared" si="7"/>
        <v>2011-01-01</v>
      </c>
      <c r="AD7" s="25" t="str">
        <f t="shared" si="8"/>
        <v>2013-12-31</v>
      </c>
      <c r="AE7" s="18" t="str">
        <f t="shared" si="9"/>
        <v>DKCOAST28</v>
      </c>
      <c r="AF7" s="23" t="s">
        <v>264</v>
      </c>
      <c r="AG7" s="23" t="s">
        <v>266</v>
      </c>
      <c r="AH7" s="23" t="s">
        <v>266</v>
      </c>
      <c r="AI7" s="23" t="str">
        <f t="shared" si="10"/>
        <v>TRUE</v>
      </c>
      <c r="AJ7" s="23" t="str">
        <f t="shared" si="11"/>
        <v>FALSE</v>
      </c>
      <c r="AK7" s="23" t="str">
        <f t="shared" si="12"/>
        <v>FALSE</v>
      </c>
      <c r="AL7" s="23" t="s">
        <v>269</v>
      </c>
      <c r="AM7" s="23">
        <v>-9999</v>
      </c>
      <c r="AN7" s="23">
        <f t="shared" si="14"/>
        <v>-9999</v>
      </c>
      <c r="AO7" s="23" t="s">
        <v>270</v>
      </c>
      <c r="AP7" s="24" t="str">
        <f t="shared" si="13"/>
        <v>http://www.miljoeportal.dk/borger/Intro_overfladevand/Sider/default.aspx</v>
      </c>
    </row>
    <row r="8" spans="1:42" ht="30" x14ac:dyDescent="0.25">
      <c r="A8" s="13" t="s">
        <v>176</v>
      </c>
      <c r="B8" s="22">
        <v>624838</v>
      </c>
      <c r="C8" s="22">
        <v>6173180</v>
      </c>
      <c r="D8" s="18" t="s">
        <v>53</v>
      </c>
      <c r="E8" s="19">
        <v>40544</v>
      </c>
      <c r="F8" s="19">
        <v>41639</v>
      </c>
      <c r="G8" s="13" t="s">
        <v>165</v>
      </c>
      <c r="H8" s="13" t="s">
        <v>166</v>
      </c>
      <c r="I8" s="13" t="s">
        <v>166</v>
      </c>
      <c r="J8" s="13" t="s">
        <v>163</v>
      </c>
      <c r="K8" s="13" t="s">
        <v>163</v>
      </c>
      <c r="L8" s="21" t="s">
        <v>234</v>
      </c>
      <c r="M8" s="13" t="str">
        <f t="shared" si="0"/>
        <v>POINT (624838 6173180)</v>
      </c>
      <c r="N8" s="23" t="str">
        <f t="shared" si="1"/>
        <v>DKFAUNAKALUNDBORG</v>
      </c>
      <c r="O8" s="23" t="s">
        <v>10</v>
      </c>
      <c r="P8" s="23" t="s">
        <v>265</v>
      </c>
      <c r="Q8" s="23" t="str">
        <f t="shared" si="2"/>
        <v>DKFAUNAKALUNDBORG</v>
      </c>
      <c r="R8" s="23" t="s">
        <v>10</v>
      </c>
      <c r="S8" s="23" t="str">
        <f t="shared" si="3"/>
        <v>2015-12-22</v>
      </c>
      <c r="T8" s="23" t="str">
        <f t="shared" si="4"/>
        <v>2021-12-22</v>
      </c>
      <c r="U8" s="23" t="s">
        <v>266</v>
      </c>
      <c r="V8" s="23" t="s">
        <v>266</v>
      </c>
      <c r="W8" s="23" t="s">
        <v>266</v>
      </c>
      <c r="X8" s="23" t="s">
        <v>266</v>
      </c>
      <c r="Y8" s="23" t="s">
        <v>267</v>
      </c>
      <c r="Z8" s="23" t="str">
        <f t="shared" si="5"/>
        <v>DKFAUNAKALUNDBORG</v>
      </c>
      <c r="AA8" s="23" t="str">
        <f t="shared" si="6"/>
        <v>DKFAUNAKALUNDBORG</v>
      </c>
      <c r="AB8" s="23" t="s">
        <v>268</v>
      </c>
      <c r="AC8" s="25" t="str">
        <f t="shared" si="7"/>
        <v>2011-01-01</v>
      </c>
      <c r="AD8" s="25" t="str">
        <f t="shared" si="8"/>
        <v>2013-12-31</v>
      </c>
      <c r="AE8" s="18" t="str">
        <f t="shared" si="9"/>
        <v>DKCOAST29</v>
      </c>
      <c r="AF8" s="23" t="s">
        <v>264</v>
      </c>
      <c r="AG8" s="23" t="s">
        <v>266</v>
      </c>
      <c r="AH8" s="23" t="s">
        <v>266</v>
      </c>
      <c r="AI8" s="23" t="str">
        <f t="shared" si="10"/>
        <v>TRUE</v>
      </c>
      <c r="AJ8" s="23" t="str">
        <f t="shared" si="11"/>
        <v>FALSE</v>
      </c>
      <c r="AK8" s="23" t="str">
        <f t="shared" si="12"/>
        <v>FALSE</v>
      </c>
      <c r="AL8" s="23" t="s">
        <v>269</v>
      </c>
      <c r="AM8" s="23">
        <v>-9999</v>
      </c>
      <c r="AN8" s="23">
        <f t="shared" si="14"/>
        <v>-9999</v>
      </c>
      <c r="AO8" s="23" t="s">
        <v>270</v>
      </c>
      <c r="AP8" s="24" t="str">
        <f t="shared" si="13"/>
        <v>http://www.miljoeportal.dk/borger/Intro_overfladevand/Sider/default.aspx</v>
      </c>
    </row>
    <row r="9" spans="1:42" ht="30" x14ac:dyDescent="0.25">
      <c r="A9" s="13" t="s">
        <v>177</v>
      </c>
      <c r="B9" s="22">
        <v>670552</v>
      </c>
      <c r="C9" s="22">
        <v>6118378</v>
      </c>
      <c r="D9" s="18" t="s">
        <v>54</v>
      </c>
      <c r="E9" s="19">
        <v>40544</v>
      </c>
      <c r="F9" s="19">
        <v>41639</v>
      </c>
      <c r="G9" s="13" t="s">
        <v>165</v>
      </c>
      <c r="H9" s="13" t="s">
        <v>166</v>
      </c>
      <c r="I9" s="13" t="s">
        <v>166</v>
      </c>
      <c r="J9" s="13" t="s">
        <v>163</v>
      </c>
      <c r="K9" s="13" t="s">
        <v>163</v>
      </c>
      <c r="L9" s="21" t="s">
        <v>234</v>
      </c>
      <c r="M9" s="13" t="str">
        <f t="shared" si="0"/>
        <v>POINT (670552 6118378)</v>
      </c>
      <c r="N9" s="23" t="str">
        <f t="shared" si="1"/>
        <v>DKFAUNAKARREBAEKFJ</v>
      </c>
      <c r="O9" s="23" t="s">
        <v>10</v>
      </c>
      <c r="P9" s="23" t="s">
        <v>265</v>
      </c>
      <c r="Q9" s="23" t="str">
        <f t="shared" si="2"/>
        <v>DKFAUNAKARREBAEKFJ</v>
      </c>
      <c r="R9" s="23" t="s">
        <v>10</v>
      </c>
      <c r="S9" s="23" t="str">
        <f t="shared" si="3"/>
        <v>2015-12-22</v>
      </c>
      <c r="T9" s="23" t="str">
        <f t="shared" si="4"/>
        <v>2021-12-22</v>
      </c>
      <c r="U9" s="23" t="s">
        <v>266</v>
      </c>
      <c r="V9" s="23" t="s">
        <v>266</v>
      </c>
      <c r="W9" s="23" t="s">
        <v>266</v>
      </c>
      <c r="X9" s="23" t="s">
        <v>266</v>
      </c>
      <c r="Y9" s="23" t="s">
        <v>267</v>
      </c>
      <c r="Z9" s="23" t="str">
        <f t="shared" si="5"/>
        <v>DKFAUNAKARREBAEKFJ</v>
      </c>
      <c r="AA9" s="23" t="str">
        <f t="shared" si="6"/>
        <v>DKFAUNAKARREBAEKFJ</v>
      </c>
      <c r="AB9" s="23" t="s">
        <v>268</v>
      </c>
      <c r="AC9" s="25" t="str">
        <f t="shared" si="7"/>
        <v>2011-01-01</v>
      </c>
      <c r="AD9" s="25" t="str">
        <f t="shared" si="8"/>
        <v>2013-12-31</v>
      </c>
      <c r="AE9" s="18" t="str">
        <f t="shared" si="9"/>
        <v>DKCOAST35</v>
      </c>
      <c r="AF9" s="23" t="s">
        <v>264</v>
      </c>
      <c r="AG9" s="23" t="s">
        <v>266</v>
      </c>
      <c r="AH9" s="23" t="s">
        <v>266</v>
      </c>
      <c r="AI9" s="23" t="str">
        <f t="shared" si="10"/>
        <v>TRUE</v>
      </c>
      <c r="AJ9" s="23" t="str">
        <f t="shared" si="11"/>
        <v>FALSE</v>
      </c>
      <c r="AK9" s="23" t="str">
        <f t="shared" si="12"/>
        <v>FALSE</v>
      </c>
      <c r="AL9" s="23" t="s">
        <v>269</v>
      </c>
      <c r="AM9" s="23">
        <v>-9999</v>
      </c>
      <c r="AN9" s="23">
        <f t="shared" si="14"/>
        <v>-9999</v>
      </c>
      <c r="AO9" s="23" t="s">
        <v>270</v>
      </c>
      <c r="AP9" s="24" t="str">
        <f t="shared" si="13"/>
        <v>http://www.miljoeportal.dk/borger/Intro_overfladevand/Sider/default.aspx</v>
      </c>
    </row>
    <row r="10" spans="1:42" ht="30" x14ac:dyDescent="0.25">
      <c r="A10" s="13" t="s">
        <v>178</v>
      </c>
      <c r="B10" s="22">
        <v>684431</v>
      </c>
      <c r="C10" s="22">
        <v>6065966</v>
      </c>
      <c r="D10" s="18" t="s">
        <v>55</v>
      </c>
      <c r="E10" s="19">
        <v>40544</v>
      </c>
      <c r="F10" s="19">
        <v>41639</v>
      </c>
      <c r="G10" s="13" t="s">
        <v>165</v>
      </c>
      <c r="H10" s="13" t="s">
        <v>166</v>
      </c>
      <c r="I10" s="13" t="s">
        <v>166</v>
      </c>
      <c r="J10" s="13" t="s">
        <v>163</v>
      </c>
      <c r="K10" s="13" t="s">
        <v>163</v>
      </c>
      <c r="L10" s="21" t="s">
        <v>234</v>
      </c>
      <c r="M10" s="13" t="str">
        <f t="shared" si="0"/>
        <v>POINT (684431 6065966)</v>
      </c>
      <c r="N10" s="23" t="str">
        <f t="shared" si="1"/>
        <v>DKFAUNAGULDBORGSUND</v>
      </c>
      <c r="O10" s="23" t="s">
        <v>10</v>
      </c>
      <c r="P10" s="23" t="s">
        <v>265</v>
      </c>
      <c r="Q10" s="23" t="str">
        <f t="shared" si="2"/>
        <v>DKFAUNAGULDBORGSUND</v>
      </c>
      <c r="R10" s="23" t="s">
        <v>10</v>
      </c>
      <c r="S10" s="23" t="str">
        <f t="shared" si="3"/>
        <v>2015-12-22</v>
      </c>
      <c r="T10" s="23" t="str">
        <f t="shared" si="4"/>
        <v>2021-12-22</v>
      </c>
      <c r="U10" s="23" t="s">
        <v>266</v>
      </c>
      <c r="V10" s="23" t="s">
        <v>266</v>
      </c>
      <c r="W10" s="23" t="s">
        <v>266</v>
      </c>
      <c r="X10" s="23" t="s">
        <v>266</v>
      </c>
      <c r="Y10" s="23" t="s">
        <v>267</v>
      </c>
      <c r="Z10" s="23" t="str">
        <f t="shared" si="5"/>
        <v>DKFAUNAGULDBORGSUND</v>
      </c>
      <c r="AA10" s="23" t="str">
        <f t="shared" si="6"/>
        <v>DKFAUNAGULDBORGSUND</v>
      </c>
      <c r="AB10" s="23" t="s">
        <v>268</v>
      </c>
      <c r="AC10" s="25" t="str">
        <f t="shared" si="7"/>
        <v>2011-01-01</v>
      </c>
      <c r="AD10" s="25" t="str">
        <f t="shared" si="8"/>
        <v>2013-12-31</v>
      </c>
      <c r="AE10" s="18" t="str">
        <f t="shared" si="9"/>
        <v>DKCOAST38</v>
      </c>
      <c r="AF10" s="23" t="s">
        <v>264</v>
      </c>
      <c r="AG10" s="23" t="s">
        <v>266</v>
      </c>
      <c r="AH10" s="23" t="s">
        <v>266</v>
      </c>
      <c r="AI10" s="23" t="str">
        <f t="shared" si="10"/>
        <v>TRUE</v>
      </c>
      <c r="AJ10" s="23" t="str">
        <f t="shared" si="11"/>
        <v>FALSE</v>
      </c>
      <c r="AK10" s="23" t="str">
        <f t="shared" si="12"/>
        <v>FALSE</v>
      </c>
      <c r="AL10" s="23" t="s">
        <v>269</v>
      </c>
      <c r="AM10" s="23">
        <v>-9999</v>
      </c>
      <c r="AN10" s="23">
        <f t="shared" si="14"/>
        <v>-9999</v>
      </c>
      <c r="AO10" s="23" t="s">
        <v>270</v>
      </c>
      <c r="AP10" s="24" t="str">
        <f t="shared" si="13"/>
        <v>http://www.miljoeportal.dk/borger/Intro_overfladevand/Sider/default.aspx</v>
      </c>
    </row>
    <row r="11" spans="1:42" ht="30" x14ac:dyDescent="0.25">
      <c r="A11" s="13" t="s">
        <v>179</v>
      </c>
      <c r="B11" s="22">
        <v>713118</v>
      </c>
      <c r="C11" s="22">
        <v>6119329</v>
      </c>
      <c r="D11" s="18" t="s">
        <v>56</v>
      </c>
      <c r="E11" s="19">
        <v>40544</v>
      </c>
      <c r="F11" s="19">
        <v>41639</v>
      </c>
      <c r="G11" s="13" t="s">
        <v>165</v>
      </c>
      <c r="H11" s="13" t="s">
        <v>166</v>
      </c>
      <c r="I11" s="13" t="s">
        <v>166</v>
      </c>
      <c r="J11" s="13" t="s">
        <v>163</v>
      </c>
      <c r="K11" s="13" t="s">
        <v>163</v>
      </c>
      <c r="L11" s="21" t="s">
        <v>234</v>
      </c>
      <c r="M11" s="13" t="str">
        <f t="shared" si="0"/>
        <v>POINT (713118 6119329)</v>
      </c>
      <c r="N11" s="23" t="str">
        <f t="shared" si="1"/>
        <v>DKFAUNAFAKSE</v>
      </c>
      <c r="O11" s="23" t="s">
        <v>10</v>
      </c>
      <c r="P11" s="23" t="s">
        <v>265</v>
      </c>
      <c r="Q11" s="23" t="str">
        <f t="shared" si="2"/>
        <v>DKFAUNAFAKSE</v>
      </c>
      <c r="R11" s="23" t="s">
        <v>10</v>
      </c>
      <c r="S11" s="23" t="str">
        <f t="shared" si="3"/>
        <v>2015-12-22</v>
      </c>
      <c r="T11" s="23" t="str">
        <f t="shared" si="4"/>
        <v>2021-12-22</v>
      </c>
      <c r="U11" s="23" t="s">
        <v>266</v>
      </c>
      <c r="V11" s="23" t="s">
        <v>266</v>
      </c>
      <c r="W11" s="23" t="s">
        <v>266</v>
      </c>
      <c r="X11" s="23" t="s">
        <v>266</v>
      </c>
      <c r="Y11" s="23" t="s">
        <v>267</v>
      </c>
      <c r="Z11" s="23" t="str">
        <f t="shared" si="5"/>
        <v>DKFAUNAFAKSE</v>
      </c>
      <c r="AA11" s="23" t="str">
        <f t="shared" si="6"/>
        <v>DKFAUNAFAKSE</v>
      </c>
      <c r="AB11" s="23" t="s">
        <v>268</v>
      </c>
      <c r="AC11" s="25" t="str">
        <f t="shared" si="7"/>
        <v>2011-01-01</v>
      </c>
      <c r="AD11" s="25" t="str">
        <f t="shared" si="8"/>
        <v>2013-12-31</v>
      </c>
      <c r="AE11" s="18" t="str">
        <f t="shared" si="9"/>
        <v>DKCOAST46</v>
      </c>
      <c r="AF11" s="23" t="s">
        <v>264</v>
      </c>
      <c r="AG11" s="23" t="s">
        <v>266</v>
      </c>
      <c r="AH11" s="23" t="s">
        <v>266</v>
      </c>
      <c r="AI11" s="23" t="str">
        <f t="shared" si="10"/>
        <v>TRUE</v>
      </c>
      <c r="AJ11" s="23" t="str">
        <f t="shared" si="11"/>
        <v>FALSE</v>
      </c>
      <c r="AK11" s="23" t="str">
        <f t="shared" si="12"/>
        <v>FALSE</v>
      </c>
      <c r="AL11" s="23" t="s">
        <v>269</v>
      </c>
      <c r="AM11" s="23">
        <v>-9999</v>
      </c>
      <c r="AN11" s="23">
        <f t="shared" si="14"/>
        <v>-9999</v>
      </c>
      <c r="AO11" s="23" t="s">
        <v>270</v>
      </c>
      <c r="AP11" s="24" t="str">
        <f t="shared" si="13"/>
        <v>http://www.miljoeportal.dk/borger/Intro_overfladevand/Sider/default.aspx</v>
      </c>
    </row>
    <row r="12" spans="1:42" ht="30" x14ac:dyDescent="0.25">
      <c r="A12" s="13" t="s">
        <v>180</v>
      </c>
      <c r="B12" s="22">
        <v>694584</v>
      </c>
      <c r="C12" s="22">
        <v>6116712</v>
      </c>
      <c r="D12" s="18" t="s">
        <v>57</v>
      </c>
      <c r="E12" s="19">
        <v>39448</v>
      </c>
      <c r="F12" s="19">
        <v>41639</v>
      </c>
      <c r="G12" s="13" t="s">
        <v>165</v>
      </c>
      <c r="H12" s="13" t="s">
        <v>166</v>
      </c>
      <c r="I12" s="13" t="s">
        <v>166</v>
      </c>
      <c r="J12" s="13" t="s">
        <v>163</v>
      </c>
      <c r="K12" s="13" t="s">
        <v>163</v>
      </c>
      <c r="L12" s="21" t="s">
        <v>234</v>
      </c>
      <c r="M12" s="13" t="str">
        <f t="shared" si="0"/>
        <v>POINT (694584 6116712)</v>
      </c>
      <c r="N12" s="23" t="str">
        <f t="shared" si="1"/>
        <v>DKFAUNAPRAESTOE</v>
      </c>
      <c r="O12" s="23" t="s">
        <v>10</v>
      </c>
      <c r="P12" s="23" t="s">
        <v>265</v>
      </c>
      <c r="Q12" s="23" t="str">
        <f t="shared" si="2"/>
        <v>DKFAUNAPRAESTOE</v>
      </c>
      <c r="R12" s="23" t="s">
        <v>10</v>
      </c>
      <c r="S12" s="23" t="str">
        <f t="shared" si="3"/>
        <v>2015-12-22</v>
      </c>
      <c r="T12" s="23" t="str">
        <f t="shared" si="4"/>
        <v>2021-12-22</v>
      </c>
      <c r="U12" s="23" t="s">
        <v>266</v>
      </c>
      <c r="V12" s="23" t="s">
        <v>266</v>
      </c>
      <c r="W12" s="23" t="s">
        <v>266</v>
      </c>
      <c r="X12" s="23" t="s">
        <v>266</v>
      </c>
      <c r="Y12" s="23" t="s">
        <v>267</v>
      </c>
      <c r="Z12" s="23" t="str">
        <f t="shared" si="5"/>
        <v>DKFAUNAPRAESTOE</v>
      </c>
      <c r="AA12" s="23" t="str">
        <f t="shared" si="6"/>
        <v>DKFAUNAPRAESTOE</v>
      </c>
      <c r="AB12" s="23" t="s">
        <v>268</v>
      </c>
      <c r="AC12" s="25" t="str">
        <f t="shared" si="7"/>
        <v>2008-01-01</v>
      </c>
      <c r="AD12" s="25" t="str">
        <f t="shared" si="8"/>
        <v>2013-12-31</v>
      </c>
      <c r="AE12" s="18" t="str">
        <f t="shared" si="9"/>
        <v>DKCOAST47</v>
      </c>
      <c r="AF12" s="23" t="s">
        <v>264</v>
      </c>
      <c r="AG12" s="23" t="s">
        <v>266</v>
      </c>
      <c r="AH12" s="23" t="s">
        <v>266</v>
      </c>
      <c r="AI12" s="23" t="str">
        <f t="shared" si="10"/>
        <v>TRUE</v>
      </c>
      <c r="AJ12" s="23" t="str">
        <f t="shared" si="11"/>
        <v>FALSE</v>
      </c>
      <c r="AK12" s="23" t="str">
        <f t="shared" si="12"/>
        <v>FALSE</v>
      </c>
      <c r="AL12" s="23" t="s">
        <v>269</v>
      </c>
      <c r="AM12" s="23">
        <v>-9999</v>
      </c>
      <c r="AN12" s="23">
        <f t="shared" si="14"/>
        <v>-9999</v>
      </c>
      <c r="AO12" s="23" t="s">
        <v>270</v>
      </c>
      <c r="AP12" s="24" t="str">
        <f t="shared" si="13"/>
        <v>http://www.miljoeportal.dk/borger/Intro_overfladevand/Sider/default.aspx</v>
      </c>
    </row>
    <row r="13" spans="1:42" ht="30" x14ac:dyDescent="0.25">
      <c r="A13" s="13" t="s">
        <v>181</v>
      </c>
      <c r="B13" s="22">
        <v>706395</v>
      </c>
      <c r="C13" s="22">
        <v>6099551</v>
      </c>
      <c r="D13" s="18" t="s">
        <v>58</v>
      </c>
      <c r="E13" s="19">
        <v>40544</v>
      </c>
      <c r="F13" s="19">
        <v>41639</v>
      </c>
      <c r="G13" s="13" t="s">
        <v>165</v>
      </c>
      <c r="H13" s="13" t="s">
        <v>166</v>
      </c>
      <c r="I13" s="13" t="s">
        <v>166</v>
      </c>
      <c r="J13" s="13" t="s">
        <v>163</v>
      </c>
      <c r="K13" s="13" t="s">
        <v>163</v>
      </c>
      <c r="L13" s="21" t="s">
        <v>234</v>
      </c>
      <c r="M13" s="13" t="str">
        <f t="shared" si="0"/>
        <v>POINT (706395 6099551)</v>
      </c>
      <c r="N13" s="23" t="str">
        <f t="shared" si="1"/>
        <v>DKFAUNASTEGEBUGT</v>
      </c>
      <c r="O13" s="23" t="s">
        <v>10</v>
      </c>
      <c r="P13" s="23" t="s">
        <v>265</v>
      </c>
      <c r="Q13" s="23" t="str">
        <f t="shared" si="2"/>
        <v>DKFAUNASTEGEBUGT</v>
      </c>
      <c r="R13" s="23" t="s">
        <v>10</v>
      </c>
      <c r="S13" s="23" t="str">
        <f t="shared" si="3"/>
        <v>2015-12-22</v>
      </c>
      <c r="T13" s="23" t="str">
        <f t="shared" si="4"/>
        <v>2021-12-22</v>
      </c>
      <c r="U13" s="23" t="s">
        <v>266</v>
      </c>
      <c r="V13" s="23" t="s">
        <v>266</v>
      </c>
      <c r="W13" s="23" t="s">
        <v>266</v>
      </c>
      <c r="X13" s="23" t="s">
        <v>266</v>
      </c>
      <c r="Y13" s="23" t="s">
        <v>267</v>
      </c>
      <c r="Z13" s="23" t="str">
        <f t="shared" si="5"/>
        <v>DKFAUNASTEGEBUGT</v>
      </c>
      <c r="AA13" s="23" t="str">
        <f t="shared" si="6"/>
        <v>DKFAUNASTEGEBUGT</v>
      </c>
      <c r="AB13" s="23" t="s">
        <v>268</v>
      </c>
      <c r="AC13" s="25" t="str">
        <f t="shared" si="7"/>
        <v>2011-01-01</v>
      </c>
      <c r="AD13" s="25" t="str">
        <f t="shared" si="8"/>
        <v>2013-12-31</v>
      </c>
      <c r="AE13" s="18" t="str">
        <f t="shared" si="9"/>
        <v>DKCOAST48</v>
      </c>
      <c r="AF13" s="23" t="s">
        <v>264</v>
      </c>
      <c r="AG13" s="23" t="s">
        <v>266</v>
      </c>
      <c r="AH13" s="23" t="s">
        <v>266</v>
      </c>
      <c r="AI13" s="23" t="str">
        <f t="shared" si="10"/>
        <v>TRUE</v>
      </c>
      <c r="AJ13" s="23" t="str">
        <f t="shared" si="11"/>
        <v>FALSE</v>
      </c>
      <c r="AK13" s="23" t="str">
        <f t="shared" si="12"/>
        <v>FALSE</v>
      </c>
      <c r="AL13" s="23" t="s">
        <v>269</v>
      </c>
      <c r="AM13" s="23">
        <v>-9999</v>
      </c>
      <c r="AN13" s="23">
        <f t="shared" si="14"/>
        <v>-9999</v>
      </c>
      <c r="AO13" s="23" t="s">
        <v>270</v>
      </c>
      <c r="AP13" s="24" t="str">
        <f t="shared" si="13"/>
        <v>http://www.miljoeportal.dk/borger/Intro_overfladevand/Sider/default.aspx</v>
      </c>
    </row>
    <row r="14" spans="1:42" ht="30" x14ac:dyDescent="0.25">
      <c r="A14" s="13" t="s">
        <v>182</v>
      </c>
      <c r="B14" s="22">
        <v>581816</v>
      </c>
      <c r="C14" s="22">
        <v>6161771</v>
      </c>
      <c r="D14" s="18" t="s">
        <v>59</v>
      </c>
      <c r="E14" s="19">
        <v>40909</v>
      </c>
      <c r="F14" s="19">
        <v>41274</v>
      </c>
      <c r="G14" s="13" t="s">
        <v>165</v>
      </c>
      <c r="H14" s="13" t="s">
        <v>166</v>
      </c>
      <c r="I14" s="13" t="s">
        <v>166</v>
      </c>
      <c r="J14" s="13" t="s">
        <v>163</v>
      </c>
      <c r="K14" s="13" t="s">
        <v>163</v>
      </c>
      <c r="L14" s="21" t="s">
        <v>234</v>
      </c>
      <c r="M14" s="13" t="str">
        <f t="shared" si="0"/>
        <v>POINT (581816 6161771)</v>
      </c>
      <c r="N14" s="23" t="str">
        <f t="shared" si="1"/>
        <v>DKFAUNANAERAASTR</v>
      </c>
      <c r="O14" s="23" t="s">
        <v>10</v>
      </c>
      <c r="P14" s="23" t="s">
        <v>265</v>
      </c>
      <c r="Q14" s="23" t="str">
        <f t="shared" si="2"/>
        <v>DKFAUNANAERAASTR</v>
      </c>
      <c r="R14" s="23" t="s">
        <v>10</v>
      </c>
      <c r="S14" s="23" t="str">
        <f t="shared" si="3"/>
        <v>2015-12-22</v>
      </c>
      <c r="T14" s="23" t="str">
        <f t="shared" si="4"/>
        <v>2021-12-22</v>
      </c>
      <c r="U14" s="23" t="s">
        <v>266</v>
      </c>
      <c r="V14" s="23" t="s">
        <v>266</v>
      </c>
      <c r="W14" s="23" t="s">
        <v>266</v>
      </c>
      <c r="X14" s="23" t="s">
        <v>266</v>
      </c>
      <c r="Y14" s="23" t="s">
        <v>267</v>
      </c>
      <c r="Z14" s="23" t="str">
        <f t="shared" si="5"/>
        <v>DKFAUNANAERAASTR</v>
      </c>
      <c r="AA14" s="23" t="str">
        <f t="shared" si="6"/>
        <v>DKFAUNANAERAASTR</v>
      </c>
      <c r="AB14" s="23" t="s">
        <v>268</v>
      </c>
      <c r="AC14" s="25" t="str">
        <f t="shared" si="7"/>
        <v>2012-01-01</v>
      </c>
      <c r="AD14" s="25" t="str">
        <f t="shared" si="8"/>
        <v>2012-12-31</v>
      </c>
      <c r="AE14" s="18" t="str">
        <f t="shared" si="9"/>
        <v>DKCOAST59</v>
      </c>
      <c r="AF14" s="23" t="s">
        <v>264</v>
      </c>
      <c r="AG14" s="23" t="s">
        <v>266</v>
      </c>
      <c r="AH14" s="23" t="s">
        <v>266</v>
      </c>
      <c r="AI14" s="23" t="str">
        <f t="shared" si="10"/>
        <v>TRUE</v>
      </c>
      <c r="AJ14" s="23" t="str">
        <f t="shared" si="11"/>
        <v>FALSE</v>
      </c>
      <c r="AK14" s="23" t="str">
        <f t="shared" si="12"/>
        <v>FALSE</v>
      </c>
      <c r="AL14" s="23" t="s">
        <v>269</v>
      </c>
      <c r="AM14" s="23">
        <v>-9999</v>
      </c>
      <c r="AN14" s="23">
        <f t="shared" si="14"/>
        <v>-9999</v>
      </c>
      <c r="AO14" s="23" t="s">
        <v>270</v>
      </c>
      <c r="AP14" s="24" t="str">
        <f t="shared" si="13"/>
        <v>http://www.miljoeportal.dk/borger/Intro_overfladevand/Sider/default.aspx</v>
      </c>
    </row>
    <row r="15" spans="1:42" ht="30" x14ac:dyDescent="0.25">
      <c r="A15" s="13" t="s">
        <v>183</v>
      </c>
      <c r="B15" s="22">
        <v>615012</v>
      </c>
      <c r="C15" s="22">
        <v>6128224</v>
      </c>
      <c r="D15" s="18" t="s">
        <v>60</v>
      </c>
      <c r="E15" s="19">
        <v>40544</v>
      </c>
      <c r="F15" s="19">
        <v>41639</v>
      </c>
      <c r="G15" s="13" t="s">
        <v>165</v>
      </c>
      <c r="H15" s="13" t="s">
        <v>166</v>
      </c>
      <c r="I15" s="13" t="s">
        <v>166</v>
      </c>
      <c r="J15" s="13" t="s">
        <v>163</v>
      </c>
      <c r="K15" s="13" t="s">
        <v>163</v>
      </c>
      <c r="L15" s="21" t="s">
        <v>234</v>
      </c>
      <c r="M15" s="13" t="str">
        <f t="shared" si="0"/>
        <v>POINT (615012 6128224)</v>
      </c>
      <c r="N15" s="23" t="str">
        <f t="shared" si="1"/>
        <v>DKFAUNANYBORGFJORD</v>
      </c>
      <c r="O15" s="23" t="s">
        <v>10</v>
      </c>
      <c r="P15" s="23" t="s">
        <v>265</v>
      </c>
      <c r="Q15" s="23" t="str">
        <f t="shared" si="2"/>
        <v>DKFAUNANYBORGFJORD</v>
      </c>
      <c r="R15" s="23" t="s">
        <v>10</v>
      </c>
      <c r="S15" s="23" t="str">
        <f t="shared" si="3"/>
        <v>2015-12-22</v>
      </c>
      <c r="T15" s="23" t="str">
        <f t="shared" si="4"/>
        <v>2021-12-22</v>
      </c>
      <c r="U15" s="23" t="s">
        <v>266</v>
      </c>
      <c r="V15" s="23" t="s">
        <v>266</v>
      </c>
      <c r="W15" s="23" t="s">
        <v>266</v>
      </c>
      <c r="X15" s="23" t="s">
        <v>266</v>
      </c>
      <c r="Y15" s="23" t="s">
        <v>267</v>
      </c>
      <c r="Z15" s="23" t="str">
        <f t="shared" si="5"/>
        <v>DKFAUNANYBORGFJORD</v>
      </c>
      <c r="AA15" s="23" t="str">
        <f t="shared" si="6"/>
        <v>DKFAUNANYBORGFJORD</v>
      </c>
      <c r="AB15" s="23" t="s">
        <v>268</v>
      </c>
      <c r="AC15" s="25" t="str">
        <f t="shared" si="7"/>
        <v>2011-01-01</v>
      </c>
      <c r="AD15" s="25" t="str">
        <f t="shared" si="8"/>
        <v>2013-12-31</v>
      </c>
      <c r="AE15" s="18" t="str">
        <f t="shared" si="9"/>
        <v>DKCOAST86</v>
      </c>
      <c r="AF15" s="23" t="s">
        <v>264</v>
      </c>
      <c r="AG15" s="23" t="s">
        <v>266</v>
      </c>
      <c r="AH15" s="23" t="s">
        <v>266</v>
      </c>
      <c r="AI15" s="23" t="str">
        <f t="shared" si="10"/>
        <v>TRUE</v>
      </c>
      <c r="AJ15" s="23" t="str">
        <f t="shared" si="11"/>
        <v>FALSE</v>
      </c>
      <c r="AK15" s="23" t="str">
        <f t="shared" si="12"/>
        <v>FALSE</v>
      </c>
      <c r="AL15" s="23" t="s">
        <v>269</v>
      </c>
      <c r="AM15" s="23">
        <v>-9999</v>
      </c>
      <c r="AN15" s="23">
        <f t="shared" si="14"/>
        <v>-9999</v>
      </c>
      <c r="AO15" s="23" t="s">
        <v>270</v>
      </c>
      <c r="AP15" s="24" t="str">
        <f t="shared" si="13"/>
        <v>http://www.miljoeportal.dk/borger/Intro_overfladevand/Sider/default.aspx</v>
      </c>
    </row>
    <row r="16" spans="1:42" ht="30" x14ac:dyDescent="0.25">
      <c r="A16" s="13" t="s">
        <v>184</v>
      </c>
      <c r="B16" s="22">
        <v>569150</v>
      </c>
      <c r="C16" s="22">
        <v>6111687</v>
      </c>
      <c r="D16" s="18" t="s">
        <v>61</v>
      </c>
      <c r="E16" s="19">
        <v>40544</v>
      </c>
      <c r="F16" s="19">
        <v>41639</v>
      </c>
      <c r="G16" s="13" t="s">
        <v>165</v>
      </c>
      <c r="H16" s="13" t="s">
        <v>166</v>
      </c>
      <c r="I16" s="13" t="s">
        <v>166</v>
      </c>
      <c r="J16" s="13" t="s">
        <v>163</v>
      </c>
      <c r="K16" s="13" t="s">
        <v>163</v>
      </c>
      <c r="L16" s="21" t="s">
        <v>234</v>
      </c>
      <c r="M16" s="13" t="str">
        <f t="shared" si="0"/>
        <v>POINT (569150 6111687)</v>
      </c>
      <c r="N16" s="23" t="str">
        <f t="shared" si="1"/>
        <v>DKFAUNAHELNAESBUGT</v>
      </c>
      <c r="O16" s="23" t="s">
        <v>10</v>
      </c>
      <c r="P16" s="23" t="s">
        <v>265</v>
      </c>
      <c r="Q16" s="23" t="str">
        <f t="shared" si="2"/>
        <v>DKFAUNAHELNAESBUGT</v>
      </c>
      <c r="R16" s="23" t="s">
        <v>10</v>
      </c>
      <c r="S16" s="23" t="str">
        <f t="shared" si="3"/>
        <v>2015-12-22</v>
      </c>
      <c r="T16" s="23" t="str">
        <f t="shared" si="4"/>
        <v>2021-12-22</v>
      </c>
      <c r="U16" s="23" t="s">
        <v>266</v>
      </c>
      <c r="V16" s="23" t="s">
        <v>266</v>
      </c>
      <c r="W16" s="23" t="s">
        <v>266</v>
      </c>
      <c r="X16" s="23" t="s">
        <v>266</v>
      </c>
      <c r="Y16" s="23" t="s">
        <v>267</v>
      </c>
      <c r="Z16" s="23" t="str">
        <f t="shared" si="5"/>
        <v>DKFAUNAHELNAESBUGT</v>
      </c>
      <c r="AA16" s="23" t="str">
        <f t="shared" si="6"/>
        <v>DKFAUNAHELNAESBUGT</v>
      </c>
      <c r="AB16" s="23" t="s">
        <v>268</v>
      </c>
      <c r="AC16" s="25" t="str">
        <f t="shared" si="7"/>
        <v>2011-01-01</v>
      </c>
      <c r="AD16" s="25" t="str">
        <f t="shared" si="8"/>
        <v>2013-12-31</v>
      </c>
      <c r="AE16" s="18" t="str">
        <f t="shared" si="9"/>
        <v>DKCOAST87</v>
      </c>
      <c r="AF16" s="23" t="s">
        <v>264</v>
      </c>
      <c r="AG16" s="23" t="s">
        <v>266</v>
      </c>
      <c r="AH16" s="23" t="s">
        <v>266</v>
      </c>
      <c r="AI16" s="23" t="str">
        <f t="shared" si="10"/>
        <v>TRUE</v>
      </c>
      <c r="AJ16" s="23" t="str">
        <f t="shared" si="11"/>
        <v>FALSE</v>
      </c>
      <c r="AK16" s="23" t="str">
        <f t="shared" si="12"/>
        <v>FALSE</v>
      </c>
      <c r="AL16" s="23" t="s">
        <v>269</v>
      </c>
      <c r="AM16" s="23">
        <v>-9999</v>
      </c>
      <c r="AN16" s="23">
        <f t="shared" si="14"/>
        <v>-9999</v>
      </c>
      <c r="AO16" s="23" t="s">
        <v>270</v>
      </c>
      <c r="AP16" s="24" t="str">
        <f t="shared" si="13"/>
        <v>http://www.miljoeportal.dk/borger/Intro_overfladevand/Sider/default.aspx</v>
      </c>
    </row>
    <row r="17" spans="1:42" ht="30" x14ac:dyDescent="0.25">
      <c r="A17" s="13" t="s">
        <v>185</v>
      </c>
      <c r="B17" s="22">
        <v>617346</v>
      </c>
      <c r="C17" s="22">
        <v>6109617</v>
      </c>
      <c r="D17" s="18" t="s">
        <v>62</v>
      </c>
      <c r="E17" s="19">
        <v>40544</v>
      </c>
      <c r="F17" s="19">
        <v>41639</v>
      </c>
      <c r="G17" s="13" t="s">
        <v>165</v>
      </c>
      <c r="H17" s="13" t="s">
        <v>166</v>
      </c>
      <c r="I17" s="13" t="s">
        <v>166</v>
      </c>
      <c r="J17" s="13" t="s">
        <v>163</v>
      </c>
      <c r="K17" s="13" t="s">
        <v>163</v>
      </c>
      <c r="L17" s="21" t="s">
        <v>234</v>
      </c>
      <c r="M17" s="13" t="str">
        <f t="shared" si="0"/>
        <v>POINT (617346 6109617)</v>
      </c>
      <c r="N17" s="23" t="str">
        <f t="shared" si="1"/>
        <v>DKFAUNALANGELANDSSUND</v>
      </c>
      <c r="O17" s="23" t="s">
        <v>10</v>
      </c>
      <c r="P17" s="23" t="s">
        <v>265</v>
      </c>
      <c r="Q17" s="23" t="str">
        <f t="shared" si="2"/>
        <v>DKFAUNALANGELANDSSUND</v>
      </c>
      <c r="R17" s="23" t="s">
        <v>10</v>
      </c>
      <c r="S17" s="23" t="str">
        <f t="shared" si="3"/>
        <v>2015-12-22</v>
      </c>
      <c r="T17" s="23" t="str">
        <f t="shared" si="4"/>
        <v>2021-12-22</v>
      </c>
      <c r="U17" s="23" t="s">
        <v>266</v>
      </c>
      <c r="V17" s="23" t="s">
        <v>266</v>
      </c>
      <c r="W17" s="23" t="s">
        <v>266</v>
      </c>
      <c r="X17" s="23" t="s">
        <v>266</v>
      </c>
      <c r="Y17" s="23" t="s">
        <v>267</v>
      </c>
      <c r="Z17" s="23" t="str">
        <f t="shared" si="5"/>
        <v>DKFAUNALANGELANDSSUND</v>
      </c>
      <c r="AA17" s="23" t="str">
        <f t="shared" si="6"/>
        <v>DKFAUNALANGELANDSSUND</v>
      </c>
      <c r="AB17" s="23" t="s">
        <v>268</v>
      </c>
      <c r="AC17" s="25" t="str">
        <f t="shared" si="7"/>
        <v>2011-01-01</v>
      </c>
      <c r="AD17" s="25" t="str">
        <f t="shared" si="8"/>
        <v>2013-12-31</v>
      </c>
      <c r="AE17" s="18" t="str">
        <f t="shared" si="9"/>
        <v>DKCOAST90</v>
      </c>
      <c r="AF17" s="23" t="s">
        <v>264</v>
      </c>
      <c r="AG17" s="23" t="s">
        <v>266</v>
      </c>
      <c r="AH17" s="23" t="s">
        <v>266</v>
      </c>
      <c r="AI17" s="23" t="str">
        <f t="shared" si="10"/>
        <v>TRUE</v>
      </c>
      <c r="AJ17" s="23" t="str">
        <f t="shared" si="11"/>
        <v>FALSE</v>
      </c>
      <c r="AK17" s="23" t="str">
        <f t="shared" si="12"/>
        <v>FALSE</v>
      </c>
      <c r="AL17" s="23" t="s">
        <v>269</v>
      </c>
      <c r="AM17" s="23">
        <v>-9999</v>
      </c>
      <c r="AN17" s="23">
        <f t="shared" si="14"/>
        <v>-9999</v>
      </c>
      <c r="AO17" s="23" t="s">
        <v>270</v>
      </c>
      <c r="AP17" s="24" t="str">
        <f t="shared" si="13"/>
        <v>http://www.miljoeportal.dk/borger/Intro_overfladevand/Sider/default.aspx</v>
      </c>
    </row>
    <row r="18" spans="1:42" ht="30" x14ac:dyDescent="0.25">
      <c r="A18" s="13" t="s">
        <v>186</v>
      </c>
      <c r="B18" s="22">
        <v>596512</v>
      </c>
      <c r="C18" s="22">
        <v>6150592</v>
      </c>
      <c r="D18" s="18" t="s">
        <v>63</v>
      </c>
      <c r="E18" s="19">
        <v>39448</v>
      </c>
      <c r="F18" s="19">
        <v>41639</v>
      </c>
      <c r="G18" s="13" t="s">
        <v>165</v>
      </c>
      <c r="H18" s="13" t="s">
        <v>166</v>
      </c>
      <c r="I18" s="13" t="s">
        <v>166</v>
      </c>
      <c r="J18" s="13" t="s">
        <v>163</v>
      </c>
      <c r="K18" s="13" t="s">
        <v>163</v>
      </c>
      <c r="L18" s="21" t="s">
        <v>234</v>
      </c>
      <c r="M18" s="13" t="str">
        <f t="shared" si="0"/>
        <v>POINT (596512 6150592)</v>
      </c>
      <c r="N18" s="23" t="str">
        <f t="shared" si="1"/>
        <v>DKFAUNAODENSEFJORDBF10A</v>
      </c>
      <c r="O18" s="23" t="s">
        <v>10</v>
      </c>
      <c r="P18" s="23" t="s">
        <v>265</v>
      </c>
      <c r="Q18" s="23" t="str">
        <f t="shared" si="2"/>
        <v>DKFAUNAODENSEFJORDBF10A</v>
      </c>
      <c r="R18" s="23" t="s">
        <v>10</v>
      </c>
      <c r="S18" s="23" t="str">
        <f t="shared" si="3"/>
        <v>2015-12-22</v>
      </c>
      <c r="T18" s="23" t="str">
        <f t="shared" si="4"/>
        <v>2021-12-22</v>
      </c>
      <c r="U18" s="23" t="s">
        <v>266</v>
      </c>
      <c r="V18" s="23" t="s">
        <v>266</v>
      </c>
      <c r="W18" s="23" t="s">
        <v>266</v>
      </c>
      <c r="X18" s="23" t="s">
        <v>266</v>
      </c>
      <c r="Y18" s="23" t="s">
        <v>267</v>
      </c>
      <c r="Z18" s="23" t="str">
        <f t="shared" si="5"/>
        <v>DKFAUNAODENSEFJORDBF10A</v>
      </c>
      <c r="AA18" s="23" t="str">
        <f t="shared" si="6"/>
        <v>DKFAUNAODENSEFJORDBF10A</v>
      </c>
      <c r="AB18" s="23" t="s">
        <v>268</v>
      </c>
      <c r="AC18" s="25" t="str">
        <f t="shared" si="7"/>
        <v>2008-01-01</v>
      </c>
      <c r="AD18" s="25" t="str">
        <f t="shared" si="8"/>
        <v>2013-12-31</v>
      </c>
      <c r="AE18" s="18" t="str">
        <f t="shared" si="9"/>
        <v>DKCOAST92</v>
      </c>
      <c r="AF18" s="23" t="s">
        <v>264</v>
      </c>
      <c r="AG18" s="23" t="s">
        <v>266</v>
      </c>
      <c r="AH18" s="23" t="s">
        <v>266</v>
      </c>
      <c r="AI18" s="23" t="str">
        <f t="shared" si="10"/>
        <v>TRUE</v>
      </c>
      <c r="AJ18" s="23" t="str">
        <f t="shared" si="11"/>
        <v>FALSE</v>
      </c>
      <c r="AK18" s="23" t="str">
        <f t="shared" si="12"/>
        <v>FALSE</v>
      </c>
      <c r="AL18" s="23" t="s">
        <v>269</v>
      </c>
      <c r="AM18" s="23">
        <v>-9999</v>
      </c>
      <c r="AN18" s="23">
        <f t="shared" si="14"/>
        <v>-9999</v>
      </c>
      <c r="AO18" s="23" t="s">
        <v>270</v>
      </c>
      <c r="AP18" s="24" t="str">
        <f t="shared" si="13"/>
        <v>http://www.miljoeportal.dk/borger/Intro_overfladevand/Sider/default.aspx</v>
      </c>
    </row>
    <row r="19" spans="1:42" ht="30" x14ac:dyDescent="0.25">
      <c r="A19" s="13" t="s">
        <v>187</v>
      </c>
      <c r="B19" s="22">
        <v>596512</v>
      </c>
      <c r="C19" s="22">
        <v>6150592</v>
      </c>
      <c r="D19" s="18" t="s">
        <v>64</v>
      </c>
      <c r="E19" s="19">
        <v>39448</v>
      </c>
      <c r="F19" s="19">
        <v>41639</v>
      </c>
      <c r="G19" s="13" t="s">
        <v>165</v>
      </c>
      <c r="H19" s="13" t="s">
        <v>166</v>
      </c>
      <c r="I19" s="13" t="s">
        <v>166</v>
      </c>
      <c r="J19" s="13" t="s">
        <v>163</v>
      </c>
      <c r="K19" s="13" t="s">
        <v>163</v>
      </c>
      <c r="L19" s="21" t="s">
        <v>234</v>
      </c>
      <c r="M19" s="13" t="str">
        <f t="shared" si="0"/>
        <v>POINT (596512 6150592)</v>
      </c>
      <c r="N19" s="23" t="str">
        <f t="shared" si="1"/>
        <v>DKFAUNAODENSEFJORDBF10B</v>
      </c>
      <c r="O19" s="23" t="s">
        <v>10</v>
      </c>
      <c r="P19" s="23" t="s">
        <v>265</v>
      </c>
      <c r="Q19" s="23" t="str">
        <f t="shared" si="2"/>
        <v>DKFAUNAODENSEFJORDBF10B</v>
      </c>
      <c r="R19" s="23" t="s">
        <v>10</v>
      </c>
      <c r="S19" s="23" t="str">
        <f t="shared" si="3"/>
        <v>2015-12-22</v>
      </c>
      <c r="T19" s="23" t="str">
        <f t="shared" si="4"/>
        <v>2021-12-22</v>
      </c>
      <c r="U19" s="23" t="s">
        <v>266</v>
      </c>
      <c r="V19" s="23" t="s">
        <v>266</v>
      </c>
      <c r="W19" s="23" t="s">
        <v>266</v>
      </c>
      <c r="X19" s="23" t="s">
        <v>266</v>
      </c>
      <c r="Y19" s="23" t="s">
        <v>267</v>
      </c>
      <c r="Z19" s="23" t="str">
        <f t="shared" si="5"/>
        <v>DKFAUNAODENSEFJORDBF10B</v>
      </c>
      <c r="AA19" s="23" t="str">
        <f t="shared" si="6"/>
        <v>DKFAUNAODENSEFJORDBF10B</v>
      </c>
      <c r="AB19" s="23" t="s">
        <v>268</v>
      </c>
      <c r="AC19" s="25" t="str">
        <f t="shared" si="7"/>
        <v>2008-01-01</v>
      </c>
      <c r="AD19" s="25" t="str">
        <f t="shared" si="8"/>
        <v>2013-12-31</v>
      </c>
      <c r="AE19" s="18" t="str">
        <f t="shared" si="9"/>
        <v>DKCOAST93</v>
      </c>
      <c r="AF19" s="23" t="s">
        <v>264</v>
      </c>
      <c r="AG19" s="23" t="s">
        <v>266</v>
      </c>
      <c r="AH19" s="23" t="s">
        <v>266</v>
      </c>
      <c r="AI19" s="23" t="str">
        <f t="shared" si="10"/>
        <v>TRUE</v>
      </c>
      <c r="AJ19" s="23" t="str">
        <f t="shared" si="11"/>
        <v>FALSE</v>
      </c>
      <c r="AK19" s="23" t="str">
        <f t="shared" si="12"/>
        <v>FALSE</v>
      </c>
      <c r="AL19" s="23" t="s">
        <v>269</v>
      </c>
      <c r="AM19" s="23">
        <v>-9999</v>
      </c>
      <c r="AN19" s="23">
        <f t="shared" si="14"/>
        <v>-9999</v>
      </c>
      <c r="AO19" s="23" t="s">
        <v>270</v>
      </c>
      <c r="AP19" s="24" t="str">
        <f t="shared" si="13"/>
        <v>http://www.miljoeportal.dk/borger/Intro_overfladevand/Sider/default.aspx</v>
      </c>
    </row>
    <row r="20" spans="1:42" ht="30" x14ac:dyDescent="0.25">
      <c r="A20" s="13" t="s">
        <v>188</v>
      </c>
      <c r="B20" s="22">
        <v>614789</v>
      </c>
      <c r="C20" s="22">
        <v>6144511</v>
      </c>
      <c r="D20" s="18" t="s">
        <v>65</v>
      </c>
      <c r="E20" s="19">
        <v>40544</v>
      </c>
      <c r="F20" s="19">
        <v>41639</v>
      </c>
      <c r="G20" s="13" t="s">
        <v>165</v>
      </c>
      <c r="H20" s="13" t="s">
        <v>166</v>
      </c>
      <c r="I20" s="13" t="s">
        <v>166</v>
      </c>
      <c r="J20" s="13" t="s">
        <v>163</v>
      </c>
      <c r="K20" s="13" t="s">
        <v>163</v>
      </c>
      <c r="L20" s="21" t="s">
        <v>234</v>
      </c>
      <c r="M20" s="13" t="str">
        <f t="shared" si="0"/>
        <v>POINT (614789 6144511)</v>
      </c>
      <c r="N20" s="23" t="str">
        <f t="shared" si="1"/>
        <v>DKFAUNASTOREBAELTVEST</v>
      </c>
      <c r="O20" s="23" t="s">
        <v>10</v>
      </c>
      <c r="P20" s="23" t="s">
        <v>265</v>
      </c>
      <c r="Q20" s="23" t="str">
        <f t="shared" si="2"/>
        <v>DKFAUNASTOREBAELTVEST</v>
      </c>
      <c r="R20" s="23" t="s">
        <v>10</v>
      </c>
      <c r="S20" s="23" t="str">
        <f t="shared" si="3"/>
        <v>2015-12-22</v>
      </c>
      <c r="T20" s="23" t="str">
        <f t="shared" si="4"/>
        <v>2021-12-22</v>
      </c>
      <c r="U20" s="23" t="s">
        <v>266</v>
      </c>
      <c r="V20" s="23" t="s">
        <v>266</v>
      </c>
      <c r="W20" s="23" t="s">
        <v>266</v>
      </c>
      <c r="X20" s="23" t="s">
        <v>266</v>
      </c>
      <c r="Y20" s="23" t="s">
        <v>267</v>
      </c>
      <c r="Z20" s="23" t="str">
        <f t="shared" si="5"/>
        <v>DKFAUNASTOREBAELTVEST</v>
      </c>
      <c r="AA20" s="23" t="str">
        <f t="shared" si="6"/>
        <v>DKFAUNASTOREBAELTVEST</v>
      </c>
      <c r="AB20" s="23" t="s">
        <v>268</v>
      </c>
      <c r="AC20" s="25" t="str">
        <f t="shared" si="7"/>
        <v>2011-01-01</v>
      </c>
      <c r="AD20" s="25" t="str">
        <f t="shared" si="8"/>
        <v>2013-12-31</v>
      </c>
      <c r="AE20" s="18" t="str">
        <f t="shared" si="9"/>
        <v>DKCOAST96</v>
      </c>
      <c r="AF20" s="23" t="s">
        <v>264</v>
      </c>
      <c r="AG20" s="23" t="s">
        <v>266</v>
      </c>
      <c r="AH20" s="23" t="s">
        <v>266</v>
      </c>
      <c r="AI20" s="23" t="str">
        <f t="shared" si="10"/>
        <v>TRUE</v>
      </c>
      <c r="AJ20" s="23" t="str">
        <f t="shared" si="11"/>
        <v>FALSE</v>
      </c>
      <c r="AK20" s="23" t="str">
        <f t="shared" si="12"/>
        <v>FALSE</v>
      </c>
      <c r="AL20" s="23" t="s">
        <v>269</v>
      </c>
      <c r="AM20" s="23">
        <v>-9999</v>
      </c>
      <c r="AN20" s="23">
        <f t="shared" si="14"/>
        <v>-9999</v>
      </c>
      <c r="AO20" s="23" t="s">
        <v>270</v>
      </c>
      <c r="AP20" s="24" t="str">
        <f t="shared" si="13"/>
        <v>http://www.miljoeportal.dk/borger/Intro_overfladevand/Sider/default.aspx</v>
      </c>
    </row>
    <row r="21" spans="1:42" ht="30" x14ac:dyDescent="0.25">
      <c r="A21" s="13" t="s">
        <v>189</v>
      </c>
      <c r="B21" s="22">
        <v>550057</v>
      </c>
      <c r="C21" s="22">
        <v>6092703</v>
      </c>
      <c r="D21" s="18" t="s">
        <v>66</v>
      </c>
      <c r="E21" s="19">
        <v>40544</v>
      </c>
      <c r="F21" s="19">
        <v>41639</v>
      </c>
      <c r="G21" s="13" t="s">
        <v>165</v>
      </c>
      <c r="H21" s="13" t="s">
        <v>166</v>
      </c>
      <c r="I21" s="13" t="s">
        <v>166</v>
      </c>
      <c r="J21" s="13" t="s">
        <v>163</v>
      </c>
      <c r="K21" s="13" t="s">
        <v>163</v>
      </c>
      <c r="L21" s="21" t="s">
        <v>234</v>
      </c>
      <c r="M21" s="13" t="str">
        <f t="shared" si="0"/>
        <v>POINT (550057 6092703)</v>
      </c>
      <c r="N21" s="23" t="str">
        <f t="shared" si="1"/>
        <v>DKFAUNAAUGUSTENBORG</v>
      </c>
      <c r="O21" s="23" t="s">
        <v>10</v>
      </c>
      <c r="P21" s="23" t="s">
        <v>265</v>
      </c>
      <c r="Q21" s="23" t="str">
        <f t="shared" si="2"/>
        <v>DKFAUNAAUGUSTENBORG</v>
      </c>
      <c r="R21" s="23" t="s">
        <v>10</v>
      </c>
      <c r="S21" s="23" t="str">
        <f t="shared" si="3"/>
        <v>2015-12-22</v>
      </c>
      <c r="T21" s="23" t="str">
        <f t="shared" si="4"/>
        <v>2021-12-22</v>
      </c>
      <c r="U21" s="23" t="s">
        <v>266</v>
      </c>
      <c r="V21" s="23" t="s">
        <v>266</v>
      </c>
      <c r="W21" s="23" t="s">
        <v>266</v>
      </c>
      <c r="X21" s="23" t="s">
        <v>266</v>
      </c>
      <c r="Y21" s="23" t="s">
        <v>267</v>
      </c>
      <c r="Z21" s="23" t="str">
        <f t="shared" si="5"/>
        <v>DKFAUNAAUGUSTENBORG</v>
      </c>
      <c r="AA21" s="23" t="str">
        <f t="shared" si="6"/>
        <v>DKFAUNAAUGUSTENBORG</v>
      </c>
      <c r="AB21" s="23" t="s">
        <v>268</v>
      </c>
      <c r="AC21" s="25" t="str">
        <f t="shared" si="7"/>
        <v>2011-01-01</v>
      </c>
      <c r="AD21" s="25" t="str">
        <f t="shared" si="8"/>
        <v>2013-12-31</v>
      </c>
      <c r="AE21" s="18" t="str">
        <f t="shared" si="9"/>
        <v>DKCOAST105</v>
      </c>
      <c r="AF21" s="23" t="s">
        <v>264</v>
      </c>
      <c r="AG21" s="23" t="s">
        <v>266</v>
      </c>
      <c r="AH21" s="23" t="s">
        <v>266</v>
      </c>
      <c r="AI21" s="23" t="str">
        <f t="shared" si="10"/>
        <v>TRUE</v>
      </c>
      <c r="AJ21" s="23" t="str">
        <f t="shared" si="11"/>
        <v>FALSE</v>
      </c>
      <c r="AK21" s="23" t="str">
        <f t="shared" si="12"/>
        <v>FALSE</v>
      </c>
      <c r="AL21" s="23" t="s">
        <v>269</v>
      </c>
      <c r="AM21" s="23">
        <v>-9999</v>
      </c>
      <c r="AN21" s="23">
        <f t="shared" si="14"/>
        <v>-9999</v>
      </c>
      <c r="AO21" s="23" t="s">
        <v>270</v>
      </c>
      <c r="AP21" s="24" t="str">
        <f t="shared" si="13"/>
        <v>http://www.miljoeportal.dk/borger/Intro_overfladevand/Sider/default.aspx</v>
      </c>
    </row>
    <row r="22" spans="1:42" ht="30" x14ac:dyDescent="0.25">
      <c r="A22" s="13" t="s">
        <v>190</v>
      </c>
      <c r="B22" s="22">
        <v>475181</v>
      </c>
      <c r="C22" s="22">
        <v>6108691</v>
      </c>
      <c r="D22" s="18" t="s">
        <v>67</v>
      </c>
      <c r="E22" s="19">
        <v>39448</v>
      </c>
      <c r="F22" s="19">
        <v>41639</v>
      </c>
      <c r="G22" s="13" t="s">
        <v>165</v>
      </c>
      <c r="H22" s="13" t="s">
        <v>166</v>
      </c>
      <c r="I22" s="13" t="s">
        <v>166</v>
      </c>
      <c r="J22" s="13" t="s">
        <v>163</v>
      </c>
      <c r="K22" s="13" t="s">
        <v>163</v>
      </c>
      <c r="L22" s="21" t="s">
        <v>234</v>
      </c>
      <c r="M22" s="13" t="str">
        <f t="shared" si="0"/>
        <v>POINT (475181 6108691)</v>
      </c>
      <c r="N22" s="23" t="str">
        <f t="shared" si="1"/>
        <v>DKFAUNALISTERDYB</v>
      </c>
      <c r="O22" s="23" t="s">
        <v>10</v>
      </c>
      <c r="P22" s="23" t="s">
        <v>265</v>
      </c>
      <c r="Q22" s="23" t="str">
        <f t="shared" si="2"/>
        <v>DKFAUNALISTERDYB</v>
      </c>
      <c r="R22" s="23" t="s">
        <v>10</v>
      </c>
      <c r="S22" s="23" t="str">
        <f t="shared" si="3"/>
        <v>2015-12-22</v>
      </c>
      <c r="T22" s="23" t="str">
        <f t="shared" si="4"/>
        <v>2021-12-22</v>
      </c>
      <c r="U22" s="23" t="s">
        <v>266</v>
      </c>
      <c r="V22" s="23" t="s">
        <v>266</v>
      </c>
      <c r="W22" s="23" t="s">
        <v>266</v>
      </c>
      <c r="X22" s="23" t="s">
        <v>266</v>
      </c>
      <c r="Y22" s="23" t="s">
        <v>267</v>
      </c>
      <c r="Z22" s="23" t="str">
        <f t="shared" si="5"/>
        <v>DKFAUNALISTERDYB</v>
      </c>
      <c r="AA22" s="23" t="str">
        <f t="shared" si="6"/>
        <v>DKFAUNALISTERDYB</v>
      </c>
      <c r="AB22" s="23" t="s">
        <v>268</v>
      </c>
      <c r="AC22" s="25" t="str">
        <f t="shared" si="7"/>
        <v>2008-01-01</v>
      </c>
      <c r="AD22" s="25" t="str">
        <f t="shared" si="8"/>
        <v>2013-12-31</v>
      </c>
      <c r="AE22" s="18" t="str">
        <f t="shared" si="9"/>
        <v>DKCOAST111</v>
      </c>
      <c r="AF22" s="23" t="s">
        <v>264</v>
      </c>
      <c r="AG22" s="23" t="s">
        <v>266</v>
      </c>
      <c r="AH22" s="23" t="s">
        <v>266</v>
      </c>
      <c r="AI22" s="23" t="str">
        <f t="shared" si="10"/>
        <v>TRUE</v>
      </c>
      <c r="AJ22" s="23" t="str">
        <f t="shared" si="11"/>
        <v>FALSE</v>
      </c>
      <c r="AK22" s="23" t="str">
        <f t="shared" si="12"/>
        <v>FALSE</v>
      </c>
      <c r="AL22" s="23" t="s">
        <v>269</v>
      </c>
      <c r="AM22" s="23">
        <v>-9999</v>
      </c>
      <c r="AN22" s="23">
        <f t="shared" si="14"/>
        <v>-9999</v>
      </c>
      <c r="AO22" s="23" t="s">
        <v>270</v>
      </c>
      <c r="AP22" s="24" t="str">
        <f t="shared" si="13"/>
        <v>http://www.miljoeportal.dk/borger/Intro_overfladevand/Sider/default.aspx</v>
      </c>
    </row>
    <row r="23" spans="1:42" ht="30" x14ac:dyDescent="0.25">
      <c r="A23" s="13" t="s">
        <v>191</v>
      </c>
      <c r="B23" s="22">
        <v>552795</v>
      </c>
      <c r="C23" s="22">
        <v>6077334</v>
      </c>
      <c r="D23" s="18" t="s">
        <v>68</v>
      </c>
      <c r="E23" s="19">
        <v>40544</v>
      </c>
      <c r="F23" s="19">
        <v>41639</v>
      </c>
      <c r="G23" s="13" t="s">
        <v>165</v>
      </c>
      <c r="H23" s="13" t="s">
        <v>166</v>
      </c>
      <c r="I23" s="13" t="s">
        <v>166</v>
      </c>
      <c r="J23" s="13" t="s">
        <v>163</v>
      </c>
      <c r="K23" s="13" t="s">
        <v>163</v>
      </c>
      <c r="L23" s="21" t="s">
        <v>234</v>
      </c>
      <c r="M23" s="13" t="str">
        <f t="shared" si="0"/>
        <v>POINT (552795 6077334)</v>
      </c>
      <c r="N23" s="23" t="str">
        <f t="shared" si="1"/>
        <v>DKFAUNAFLENSBORG11</v>
      </c>
      <c r="O23" s="23" t="s">
        <v>10</v>
      </c>
      <c r="P23" s="23" t="s">
        <v>265</v>
      </c>
      <c r="Q23" s="23" t="str">
        <f t="shared" si="2"/>
        <v>DKFAUNAFLENSBORG11</v>
      </c>
      <c r="R23" s="23" t="s">
        <v>10</v>
      </c>
      <c r="S23" s="23" t="str">
        <f t="shared" si="3"/>
        <v>2015-12-22</v>
      </c>
      <c r="T23" s="23" t="str">
        <f t="shared" si="4"/>
        <v>2021-12-22</v>
      </c>
      <c r="U23" s="23" t="s">
        <v>266</v>
      </c>
      <c r="V23" s="23" t="s">
        <v>266</v>
      </c>
      <c r="W23" s="23" t="s">
        <v>266</v>
      </c>
      <c r="X23" s="23" t="s">
        <v>266</v>
      </c>
      <c r="Y23" s="23" t="s">
        <v>267</v>
      </c>
      <c r="Z23" s="23" t="str">
        <f t="shared" si="5"/>
        <v>DKFAUNAFLENSBORG11</v>
      </c>
      <c r="AA23" s="23" t="str">
        <f t="shared" si="6"/>
        <v>DKFAUNAFLENSBORG11</v>
      </c>
      <c r="AB23" s="23" t="s">
        <v>268</v>
      </c>
      <c r="AC23" s="25" t="str">
        <f t="shared" si="7"/>
        <v>2011-01-01</v>
      </c>
      <c r="AD23" s="25" t="str">
        <f t="shared" si="8"/>
        <v>2013-12-31</v>
      </c>
      <c r="AE23" s="18" t="str">
        <f t="shared" si="9"/>
        <v>DKCOAST114</v>
      </c>
      <c r="AF23" s="23" t="s">
        <v>264</v>
      </c>
      <c r="AG23" s="23" t="s">
        <v>266</v>
      </c>
      <c r="AH23" s="23" t="s">
        <v>266</v>
      </c>
      <c r="AI23" s="23" t="str">
        <f t="shared" si="10"/>
        <v>TRUE</v>
      </c>
      <c r="AJ23" s="23" t="str">
        <f t="shared" si="11"/>
        <v>FALSE</v>
      </c>
      <c r="AK23" s="23" t="str">
        <f t="shared" si="12"/>
        <v>FALSE</v>
      </c>
      <c r="AL23" s="23" t="s">
        <v>269</v>
      </c>
      <c r="AM23" s="23">
        <v>-9999</v>
      </c>
      <c r="AN23" s="23">
        <f t="shared" si="14"/>
        <v>-9999</v>
      </c>
      <c r="AO23" s="23" t="s">
        <v>270</v>
      </c>
      <c r="AP23" s="24" t="str">
        <f t="shared" si="13"/>
        <v>http://www.miljoeportal.dk/borger/Intro_overfladevand/Sider/default.aspx</v>
      </c>
    </row>
    <row r="24" spans="1:42" ht="30" x14ac:dyDescent="0.25">
      <c r="A24" s="13" t="s">
        <v>192</v>
      </c>
      <c r="B24" s="22">
        <v>457154</v>
      </c>
      <c r="C24" s="22">
        <v>6153816</v>
      </c>
      <c r="D24" s="18" t="s">
        <v>69</v>
      </c>
      <c r="E24" s="19">
        <v>39448</v>
      </c>
      <c r="F24" s="19">
        <v>41639</v>
      </c>
      <c r="G24" s="13" t="s">
        <v>165</v>
      </c>
      <c r="H24" s="13" t="s">
        <v>166</v>
      </c>
      <c r="I24" s="13" t="s">
        <v>166</v>
      </c>
      <c r="J24" s="13" t="s">
        <v>163</v>
      </c>
      <c r="K24" s="13" t="s">
        <v>163</v>
      </c>
      <c r="L24" s="21" t="s">
        <v>234</v>
      </c>
      <c r="M24" s="13" t="str">
        <f t="shared" si="0"/>
        <v>POINT (457154 6153816)</v>
      </c>
      <c r="N24" s="23" t="str">
        <f t="shared" si="1"/>
        <v>DKFAUNAGRAADYB</v>
      </c>
      <c r="O24" s="23" t="s">
        <v>10</v>
      </c>
      <c r="P24" s="23" t="s">
        <v>265</v>
      </c>
      <c r="Q24" s="23" t="str">
        <f t="shared" si="2"/>
        <v>DKFAUNAGRAADYB</v>
      </c>
      <c r="R24" s="23" t="s">
        <v>10</v>
      </c>
      <c r="S24" s="23" t="str">
        <f t="shared" si="3"/>
        <v>2015-12-22</v>
      </c>
      <c r="T24" s="23" t="str">
        <f t="shared" si="4"/>
        <v>2021-12-22</v>
      </c>
      <c r="U24" s="23" t="s">
        <v>266</v>
      </c>
      <c r="V24" s="23" t="s">
        <v>266</v>
      </c>
      <c r="W24" s="23" t="s">
        <v>266</v>
      </c>
      <c r="X24" s="23" t="s">
        <v>266</v>
      </c>
      <c r="Y24" s="23" t="s">
        <v>267</v>
      </c>
      <c r="Z24" s="23" t="str">
        <f t="shared" si="5"/>
        <v>DKFAUNAGRAADYB</v>
      </c>
      <c r="AA24" s="23" t="str">
        <f t="shared" si="6"/>
        <v>DKFAUNAGRAADYB</v>
      </c>
      <c r="AB24" s="23" t="s">
        <v>268</v>
      </c>
      <c r="AC24" s="25" t="str">
        <f t="shared" si="7"/>
        <v>2008-01-01</v>
      </c>
      <c r="AD24" s="25" t="str">
        <f t="shared" si="8"/>
        <v>2013-12-31</v>
      </c>
      <c r="AE24" s="18" t="str">
        <f t="shared" si="9"/>
        <v>DKCOAST121</v>
      </c>
      <c r="AF24" s="23" t="s">
        <v>264</v>
      </c>
      <c r="AG24" s="23" t="s">
        <v>266</v>
      </c>
      <c r="AH24" s="23" t="s">
        <v>266</v>
      </c>
      <c r="AI24" s="23" t="str">
        <f t="shared" si="10"/>
        <v>TRUE</v>
      </c>
      <c r="AJ24" s="23" t="str">
        <f t="shared" si="11"/>
        <v>FALSE</v>
      </c>
      <c r="AK24" s="23" t="str">
        <f t="shared" si="12"/>
        <v>FALSE</v>
      </c>
      <c r="AL24" s="23" t="s">
        <v>269</v>
      </c>
      <c r="AM24" s="23">
        <v>-9999</v>
      </c>
      <c r="AN24" s="23">
        <f t="shared" si="14"/>
        <v>-9999</v>
      </c>
      <c r="AO24" s="23" t="s">
        <v>270</v>
      </c>
      <c r="AP24" s="24" t="str">
        <f t="shared" si="13"/>
        <v>http://www.miljoeportal.dk/borger/Intro_overfladevand/Sider/default.aspx</v>
      </c>
    </row>
    <row r="25" spans="1:42" ht="30" x14ac:dyDescent="0.25">
      <c r="A25" s="13" t="s">
        <v>193</v>
      </c>
      <c r="B25" s="22">
        <v>539869</v>
      </c>
      <c r="C25" s="22">
        <v>6172872</v>
      </c>
      <c r="D25" s="18" t="s">
        <v>70</v>
      </c>
      <c r="E25" s="19">
        <v>40544</v>
      </c>
      <c r="F25" s="19">
        <v>41639</v>
      </c>
      <c r="G25" s="13" t="s">
        <v>165</v>
      </c>
      <c r="H25" s="13" t="s">
        <v>166</v>
      </c>
      <c r="I25" s="13" t="s">
        <v>166</v>
      </c>
      <c r="J25" s="13" t="s">
        <v>163</v>
      </c>
      <c r="K25" s="13" t="s">
        <v>163</v>
      </c>
      <c r="L25" s="21" t="s">
        <v>234</v>
      </c>
      <c r="M25" s="13" t="str">
        <f t="shared" si="0"/>
        <v>POINT (539869 6172872)</v>
      </c>
      <c r="N25" s="23" t="str">
        <f t="shared" si="1"/>
        <v>DKFAUNAVEJLE</v>
      </c>
      <c r="O25" s="23" t="s">
        <v>10</v>
      </c>
      <c r="P25" s="23" t="s">
        <v>265</v>
      </c>
      <c r="Q25" s="23" t="str">
        <f t="shared" si="2"/>
        <v>DKFAUNAVEJLE</v>
      </c>
      <c r="R25" s="23" t="s">
        <v>10</v>
      </c>
      <c r="S25" s="23" t="str">
        <f t="shared" si="3"/>
        <v>2015-12-22</v>
      </c>
      <c r="T25" s="23" t="str">
        <f t="shared" si="4"/>
        <v>2021-12-22</v>
      </c>
      <c r="U25" s="23" t="s">
        <v>266</v>
      </c>
      <c r="V25" s="23" t="s">
        <v>266</v>
      </c>
      <c r="W25" s="23" t="s">
        <v>266</v>
      </c>
      <c r="X25" s="23" t="s">
        <v>266</v>
      </c>
      <c r="Y25" s="23" t="s">
        <v>267</v>
      </c>
      <c r="Z25" s="23" t="str">
        <f t="shared" si="5"/>
        <v>DKFAUNAVEJLE</v>
      </c>
      <c r="AA25" s="23" t="str">
        <f t="shared" si="6"/>
        <v>DKFAUNAVEJLE</v>
      </c>
      <c r="AB25" s="23" t="s">
        <v>268</v>
      </c>
      <c r="AC25" s="25" t="str">
        <f t="shared" si="7"/>
        <v>2011-01-01</v>
      </c>
      <c r="AD25" s="25" t="str">
        <f t="shared" si="8"/>
        <v>2013-12-31</v>
      </c>
      <c r="AE25" s="18" t="str">
        <f t="shared" si="9"/>
        <v>DKCOAST123</v>
      </c>
      <c r="AF25" s="23" t="s">
        <v>264</v>
      </c>
      <c r="AG25" s="23" t="s">
        <v>266</v>
      </c>
      <c r="AH25" s="23" t="s">
        <v>266</v>
      </c>
      <c r="AI25" s="23" t="str">
        <f t="shared" si="10"/>
        <v>TRUE</v>
      </c>
      <c r="AJ25" s="23" t="str">
        <f t="shared" si="11"/>
        <v>FALSE</v>
      </c>
      <c r="AK25" s="23" t="str">
        <f t="shared" si="12"/>
        <v>FALSE</v>
      </c>
      <c r="AL25" s="23" t="s">
        <v>269</v>
      </c>
      <c r="AM25" s="23">
        <v>-9999</v>
      </c>
      <c r="AN25" s="23">
        <f t="shared" si="14"/>
        <v>-9999</v>
      </c>
      <c r="AO25" s="23" t="s">
        <v>270</v>
      </c>
      <c r="AP25" s="24" t="str">
        <f t="shared" si="13"/>
        <v>http://www.miljoeportal.dk/borger/Intro_overfladevand/Sider/default.aspx</v>
      </c>
    </row>
    <row r="26" spans="1:42" ht="30" x14ac:dyDescent="0.25">
      <c r="A26" s="13" t="s">
        <v>194</v>
      </c>
      <c r="B26" s="22">
        <v>533216</v>
      </c>
      <c r="C26" s="22">
        <v>6149735</v>
      </c>
      <c r="D26" s="18" t="s">
        <v>71</v>
      </c>
      <c r="E26" s="19">
        <v>40544</v>
      </c>
      <c r="F26" s="19">
        <v>41639</v>
      </c>
      <c r="G26" s="13" t="s">
        <v>165</v>
      </c>
      <c r="H26" s="13" t="s">
        <v>166</v>
      </c>
      <c r="I26" s="13" t="s">
        <v>166</v>
      </c>
      <c r="J26" s="13" t="s">
        <v>163</v>
      </c>
      <c r="K26" s="13" t="s">
        <v>163</v>
      </c>
      <c r="L26" s="21" t="s">
        <v>234</v>
      </c>
      <c r="M26" s="13" t="str">
        <f t="shared" si="0"/>
        <v>POINT (533216 6149735)</v>
      </c>
      <c r="N26" s="23" t="str">
        <f t="shared" si="1"/>
        <v>DKFAUNAKOLDING</v>
      </c>
      <c r="O26" s="23" t="s">
        <v>10</v>
      </c>
      <c r="P26" s="23" t="s">
        <v>265</v>
      </c>
      <c r="Q26" s="23" t="str">
        <f t="shared" si="2"/>
        <v>DKFAUNAKOLDING</v>
      </c>
      <c r="R26" s="23" t="s">
        <v>10</v>
      </c>
      <c r="S26" s="23" t="str">
        <f t="shared" si="3"/>
        <v>2015-12-22</v>
      </c>
      <c r="T26" s="23" t="str">
        <f t="shared" si="4"/>
        <v>2021-12-22</v>
      </c>
      <c r="U26" s="23" t="s">
        <v>266</v>
      </c>
      <c r="V26" s="23" t="s">
        <v>266</v>
      </c>
      <c r="W26" s="23" t="s">
        <v>266</v>
      </c>
      <c r="X26" s="23" t="s">
        <v>266</v>
      </c>
      <c r="Y26" s="23" t="s">
        <v>267</v>
      </c>
      <c r="Z26" s="23" t="str">
        <f t="shared" si="5"/>
        <v>DKFAUNAKOLDING</v>
      </c>
      <c r="AA26" s="23" t="str">
        <f t="shared" si="6"/>
        <v>DKFAUNAKOLDING</v>
      </c>
      <c r="AB26" s="23" t="s">
        <v>268</v>
      </c>
      <c r="AC26" s="25" t="str">
        <f t="shared" si="7"/>
        <v>2011-01-01</v>
      </c>
      <c r="AD26" s="25" t="str">
        <f t="shared" si="8"/>
        <v>2013-12-31</v>
      </c>
      <c r="AE26" s="18" t="str">
        <f t="shared" si="9"/>
        <v>DKCOAST124</v>
      </c>
      <c r="AF26" s="23" t="s">
        <v>264</v>
      </c>
      <c r="AG26" s="23" t="s">
        <v>266</v>
      </c>
      <c r="AH26" s="23" t="s">
        <v>266</v>
      </c>
      <c r="AI26" s="23" t="str">
        <f t="shared" si="10"/>
        <v>TRUE</v>
      </c>
      <c r="AJ26" s="23" t="str">
        <f t="shared" si="11"/>
        <v>FALSE</v>
      </c>
      <c r="AK26" s="23" t="str">
        <f t="shared" si="12"/>
        <v>FALSE</v>
      </c>
      <c r="AL26" s="23" t="s">
        <v>269</v>
      </c>
      <c r="AM26" s="23">
        <v>-9999</v>
      </c>
      <c r="AN26" s="23">
        <f t="shared" si="14"/>
        <v>-9999</v>
      </c>
      <c r="AO26" s="23" t="s">
        <v>270</v>
      </c>
      <c r="AP26" s="24" t="str">
        <f t="shared" si="13"/>
        <v>http://www.miljoeportal.dk/borger/Intro_overfladevand/Sider/default.aspx</v>
      </c>
    </row>
    <row r="27" spans="1:42" ht="30" x14ac:dyDescent="0.25">
      <c r="A27" s="13" t="s">
        <v>233</v>
      </c>
      <c r="B27" s="22">
        <v>559450</v>
      </c>
      <c r="C27" s="22">
        <v>6189565</v>
      </c>
      <c r="D27" s="18" t="s">
        <v>72</v>
      </c>
      <c r="E27" s="19">
        <v>40544</v>
      </c>
      <c r="F27" s="19">
        <v>41639</v>
      </c>
      <c r="G27" s="13" t="s">
        <v>165</v>
      </c>
      <c r="H27" s="13" t="s">
        <v>166</v>
      </c>
      <c r="I27" s="13" t="s">
        <v>166</v>
      </c>
      <c r="J27" s="13" t="s">
        <v>163</v>
      </c>
      <c r="K27" s="13" t="s">
        <v>163</v>
      </c>
      <c r="L27" s="21" t="s">
        <v>234</v>
      </c>
      <c r="M27" s="13" t="str">
        <f t="shared" si="0"/>
        <v>POINT (559450 6189565)</v>
      </c>
      <c r="N27" s="23" t="str">
        <f t="shared" si="1"/>
        <v>DKFAUNAHORSENS</v>
      </c>
      <c r="O27" s="23" t="s">
        <v>10</v>
      </c>
      <c r="P27" s="23" t="s">
        <v>265</v>
      </c>
      <c r="Q27" s="23" t="str">
        <f t="shared" si="2"/>
        <v>DKFAUNAHORSENS</v>
      </c>
      <c r="R27" s="23" t="s">
        <v>10</v>
      </c>
      <c r="S27" s="23" t="str">
        <f t="shared" si="3"/>
        <v>2015-12-22</v>
      </c>
      <c r="T27" s="23" t="str">
        <f t="shared" si="4"/>
        <v>2021-12-22</v>
      </c>
      <c r="U27" s="23" t="s">
        <v>266</v>
      </c>
      <c r="V27" s="23" t="s">
        <v>266</v>
      </c>
      <c r="W27" s="23" t="s">
        <v>266</v>
      </c>
      <c r="X27" s="23" t="s">
        <v>266</v>
      </c>
      <c r="Y27" s="23" t="s">
        <v>267</v>
      </c>
      <c r="Z27" s="23" t="str">
        <f t="shared" si="5"/>
        <v>DKFAUNAHORSENS</v>
      </c>
      <c r="AA27" s="23" t="str">
        <f t="shared" si="6"/>
        <v>DKFAUNAHORSENS</v>
      </c>
      <c r="AB27" s="23" t="s">
        <v>268</v>
      </c>
      <c r="AC27" s="25" t="str">
        <f t="shared" si="7"/>
        <v>2011-01-01</v>
      </c>
      <c r="AD27" s="25" t="str">
        <f t="shared" si="8"/>
        <v>2013-12-31</v>
      </c>
      <c r="AE27" s="18" t="str">
        <f t="shared" si="9"/>
        <v>DKCOAST128</v>
      </c>
      <c r="AF27" s="23" t="s">
        <v>264</v>
      </c>
      <c r="AG27" s="23" t="s">
        <v>266</v>
      </c>
      <c r="AH27" s="23" t="s">
        <v>266</v>
      </c>
      <c r="AI27" s="23" t="str">
        <f t="shared" si="10"/>
        <v>TRUE</v>
      </c>
      <c r="AJ27" s="23" t="str">
        <f t="shared" si="11"/>
        <v>FALSE</v>
      </c>
      <c r="AK27" s="23" t="str">
        <f t="shared" si="12"/>
        <v>FALSE</v>
      </c>
      <c r="AL27" s="23" t="s">
        <v>269</v>
      </c>
      <c r="AM27" s="23">
        <v>-9999</v>
      </c>
      <c r="AN27" s="23">
        <f t="shared" si="14"/>
        <v>-9999</v>
      </c>
      <c r="AO27" s="23" t="s">
        <v>270</v>
      </c>
      <c r="AP27" s="24" t="str">
        <f t="shared" si="13"/>
        <v>http://www.miljoeportal.dk/borger/Intro_overfladevand/Sider/default.aspx</v>
      </c>
    </row>
    <row r="28" spans="1:42" ht="30" x14ac:dyDescent="0.25">
      <c r="A28" s="13" t="s">
        <v>196</v>
      </c>
      <c r="B28" s="22">
        <v>450320</v>
      </c>
      <c r="C28" s="22">
        <v>6245064</v>
      </c>
      <c r="D28" s="18" t="s">
        <v>73</v>
      </c>
      <c r="E28" s="19">
        <v>39448</v>
      </c>
      <c r="F28" s="19">
        <v>41639</v>
      </c>
      <c r="G28" s="13" t="s">
        <v>165</v>
      </c>
      <c r="H28" s="13" t="s">
        <v>166</v>
      </c>
      <c r="I28" s="13" t="s">
        <v>166</v>
      </c>
      <c r="J28" s="13" t="s">
        <v>163</v>
      </c>
      <c r="K28" s="13" t="s">
        <v>163</v>
      </c>
      <c r="L28" s="21" t="s">
        <v>234</v>
      </c>
      <c r="M28" s="13" t="str">
        <f t="shared" si="0"/>
        <v>POINT (450320 6245064)</v>
      </c>
      <c r="N28" s="23" t="str">
        <f t="shared" si="1"/>
        <v>DKFAUNANISSUMFJORDA</v>
      </c>
      <c r="O28" s="23" t="s">
        <v>10</v>
      </c>
      <c r="P28" s="23" t="s">
        <v>265</v>
      </c>
      <c r="Q28" s="23" t="str">
        <f t="shared" si="2"/>
        <v>DKFAUNANISSUMFJORDA</v>
      </c>
      <c r="R28" s="23" t="s">
        <v>10</v>
      </c>
      <c r="S28" s="23" t="str">
        <f t="shared" si="3"/>
        <v>2015-12-22</v>
      </c>
      <c r="T28" s="23" t="str">
        <f t="shared" si="4"/>
        <v>2021-12-22</v>
      </c>
      <c r="U28" s="23" t="s">
        <v>266</v>
      </c>
      <c r="V28" s="23" t="s">
        <v>266</v>
      </c>
      <c r="W28" s="23" t="s">
        <v>266</v>
      </c>
      <c r="X28" s="23" t="s">
        <v>266</v>
      </c>
      <c r="Y28" s="23" t="s">
        <v>267</v>
      </c>
      <c r="Z28" s="23" t="str">
        <f t="shared" si="5"/>
        <v>DKFAUNANISSUMFJORDA</v>
      </c>
      <c r="AA28" s="23" t="str">
        <f t="shared" si="6"/>
        <v>DKFAUNANISSUMFJORDA</v>
      </c>
      <c r="AB28" s="23" t="s">
        <v>268</v>
      </c>
      <c r="AC28" s="25" t="str">
        <f t="shared" si="7"/>
        <v>2008-01-01</v>
      </c>
      <c r="AD28" s="25" t="str">
        <f t="shared" si="8"/>
        <v>2013-12-31</v>
      </c>
      <c r="AE28" s="18" t="str">
        <f t="shared" si="9"/>
        <v>DKCOAST129</v>
      </c>
      <c r="AF28" s="23" t="s">
        <v>264</v>
      </c>
      <c r="AG28" s="23" t="s">
        <v>266</v>
      </c>
      <c r="AH28" s="23" t="s">
        <v>266</v>
      </c>
      <c r="AI28" s="23" t="str">
        <f t="shared" si="10"/>
        <v>TRUE</v>
      </c>
      <c r="AJ28" s="23" t="str">
        <f t="shared" si="11"/>
        <v>FALSE</v>
      </c>
      <c r="AK28" s="23" t="str">
        <f t="shared" si="12"/>
        <v>FALSE</v>
      </c>
      <c r="AL28" s="23" t="s">
        <v>269</v>
      </c>
      <c r="AM28" s="23">
        <v>-9999</v>
      </c>
      <c r="AN28" s="23">
        <f t="shared" si="14"/>
        <v>-9999</v>
      </c>
      <c r="AO28" s="23" t="s">
        <v>270</v>
      </c>
      <c r="AP28" s="24" t="str">
        <f t="shared" si="13"/>
        <v>http://www.miljoeportal.dk/borger/Intro_overfladevand/Sider/default.aspx</v>
      </c>
    </row>
    <row r="29" spans="1:42" ht="30" x14ac:dyDescent="0.25">
      <c r="A29" s="13" t="s">
        <v>197</v>
      </c>
      <c r="B29" s="22">
        <v>450320</v>
      </c>
      <c r="C29" s="22">
        <v>6245064</v>
      </c>
      <c r="D29" s="18" t="s">
        <v>74</v>
      </c>
      <c r="E29" s="19">
        <v>39448</v>
      </c>
      <c r="F29" s="19">
        <v>41639</v>
      </c>
      <c r="G29" s="13" t="s">
        <v>165</v>
      </c>
      <c r="H29" s="13" t="s">
        <v>166</v>
      </c>
      <c r="I29" s="13" t="s">
        <v>166</v>
      </c>
      <c r="J29" s="13" t="s">
        <v>163</v>
      </c>
      <c r="K29" s="13" t="s">
        <v>163</v>
      </c>
      <c r="L29" s="21" t="s">
        <v>234</v>
      </c>
      <c r="M29" s="13" t="str">
        <f t="shared" si="0"/>
        <v>POINT (450320 6245064)</v>
      </c>
      <c r="N29" s="23" t="str">
        <f t="shared" si="1"/>
        <v>DKFAUNANISSUMFJORDB</v>
      </c>
      <c r="O29" s="23" t="s">
        <v>10</v>
      </c>
      <c r="P29" s="23" t="s">
        <v>265</v>
      </c>
      <c r="Q29" s="23" t="str">
        <f t="shared" si="2"/>
        <v>DKFAUNANISSUMFJORDB</v>
      </c>
      <c r="R29" s="23" t="s">
        <v>10</v>
      </c>
      <c r="S29" s="23" t="str">
        <f t="shared" si="3"/>
        <v>2015-12-22</v>
      </c>
      <c r="T29" s="23" t="str">
        <f t="shared" si="4"/>
        <v>2021-12-22</v>
      </c>
      <c r="U29" s="23" t="s">
        <v>266</v>
      </c>
      <c r="V29" s="23" t="s">
        <v>266</v>
      </c>
      <c r="W29" s="23" t="s">
        <v>266</v>
      </c>
      <c r="X29" s="23" t="s">
        <v>266</v>
      </c>
      <c r="Y29" s="23" t="s">
        <v>267</v>
      </c>
      <c r="Z29" s="23" t="str">
        <f t="shared" si="5"/>
        <v>DKFAUNANISSUMFJORDB</v>
      </c>
      <c r="AA29" s="23" t="str">
        <f t="shared" si="6"/>
        <v>DKFAUNANISSUMFJORDB</v>
      </c>
      <c r="AB29" s="23" t="s">
        <v>268</v>
      </c>
      <c r="AC29" s="25" t="str">
        <f t="shared" si="7"/>
        <v>2008-01-01</v>
      </c>
      <c r="AD29" s="25" t="str">
        <f t="shared" si="8"/>
        <v>2013-12-31</v>
      </c>
      <c r="AE29" s="18" t="str">
        <f t="shared" si="9"/>
        <v>DKCOAST130</v>
      </c>
      <c r="AF29" s="23" t="s">
        <v>264</v>
      </c>
      <c r="AG29" s="23" t="s">
        <v>266</v>
      </c>
      <c r="AH29" s="23" t="s">
        <v>266</v>
      </c>
      <c r="AI29" s="23" t="str">
        <f t="shared" si="10"/>
        <v>TRUE</v>
      </c>
      <c r="AJ29" s="23" t="str">
        <f t="shared" si="11"/>
        <v>FALSE</v>
      </c>
      <c r="AK29" s="23" t="str">
        <f t="shared" si="12"/>
        <v>FALSE</v>
      </c>
      <c r="AL29" s="23" t="s">
        <v>269</v>
      </c>
      <c r="AM29" s="23">
        <v>-9999</v>
      </c>
      <c r="AN29" s="23">
        <f t="shared" si="14"/>
        <v>-9999</v>
      </c>
      <c r="AO29" s="23" t="s">
        <v>270</v>
      </c>
      <c r="AP29" s="24" t="str">
        <f t="shared" si="13"/>
        <v>http://www.miljoeportal.dk/borger/Intro_overfladevand/Sider/default.aspx</v>
      </c>
    </row>
    <row r="30" spans="1:42" ht="30" x14ac:dyDescent="0.25">
      <c r="A30" s="13" t="s">
        <v>198</v>
      </c>
      <c r="B30" s="22">
        <v>450320</v>
      </c>
      <c r="C30" s="22">
        <v>6245064</v>
      </c>
      <c r="D30" s="18" t="s">
        <v>75</v>
      </c>
      <c r="E30" s="19">
        <v>39448</v>
      </c>
      <c r="F30" s="19">
        <v>41639</v>
      </c>
      <c r="G30" s="13" t="s">
        <v>165</v>
      </c>
      <c r="H30" s="13" t="s">
        <v>166</v>
      </c>
      <c r="I30" s="13" t="s">
        <v>166</v>
      </c>
      <c r="J30" s="13" t="s">
        <v>163</v>
      </c>
      <c r="K30" s="13" t="s">
        <v>163</v>
      </c>
      <c r="L30" s="21" t="s">
        <v>234</v>
      </c>
      <c r="M30" s="13" t="str">
        <f t="shared" si="0"/>
        <v>POINT (450320 6245064)</v>
      </c>
      <c r="N30" s="23" t="str">
        <f t="shared" si="1"/>
        <v>DKFAUNANISSUMFJORDC</v>
      </c>
      <c r="O30" s="23" t="s">
        <v>10</v>
      </c>
      <c r="P30" s="23" t="s">
        <v>265</v>
      </c>
      <c r="Q30" s="23" t="str">
        <f t="shared" si="2"/>
        <v>DKFAUNANISSUMFJORDC</v>
      </c>
      <c r="R30" s="23" t="s">
        <v>10</v>
      </c>
      <c r="S30" s="23" t="str">
        <f t="shared" si="3"/>
        <v>2015-12-22</v>
      </c>
      <c r="T30" s="23" t="str">
        <f t="shared" si="4"/>
        <v>2021-12-22</v>
      </c>
      <c r="U30" s="23" t="s">
        <v>266</v>
      </c>
      <c r="V30" s="23" t="s">
        <v>266</v>
      </c>
      <c r="W30" s="23" t="s">
        <v>266</v>
      </c>
      <c r="X30" s="23" t="s">
        <v>266</v>
      </c>
      <c r="Y30" s="23" t="s">
        <v>267</v>
      </c>
      <c r="Z30" s="23" t="str">
        <f t="shared" si="5"/>
        <v>DKFAUNANISSUMFJORDC</v>
      </c>
      <c r="AA30" s="23" t="str">
        <f t="shared" si="6"/>
        <v>DKFAUNANISSUMFJORDC</v>
      </c>
      <c r="AB30" s="23" t="s">
        <v>268</v>
      </c>
      <c r="AC30" s="25" t="str">
        <f t="shared" si="7"/>
        <v>2008-01-01</v>
      </c>
      <c r="AD30" s="25" t="str">
        <f t="shared" si="8"/>
        <v>2013-12-31</v>
      </c>
      <c r="AE30" s="18" t="str">
        <f t="shared" si="9"/>
        <v>DKCOAST131</v>
      </c>
      <c r="AF30" s="23" t="s">
        <v>264</v>
      </c>
      <c r="AG30" s="23" t="s">
        <v>266</v>
      </c>
      <c r="AH30" s="23" t="s">
        <v>266</v>
      </c>
      <c r="AI30" s="23" t="str">
        <f t="shared" si="10"/>
        <v>TRUE</v>
      </c>
      <c r="AJ30" s="23" t="str">
        <f t="shared" si="11"/>
        <v>FALSE</v>
      </c>
      <c r="AK30" s="23" t="str">
        <f t="shared" si="12"/>
        <v>FALSE</v>
      </c>
      <c r="AL30" s="23" t="s">
        <v>269</v>
      </c>
      <c r="AM30" s="23">
        <v>-9999</v>
      </c>
      <c r="AN30" s="23">
        <f t="shared" si="14"/>
        <v>-9999</v>
      </c>
      <c r="AO30" s="23" t="s">
        <v>270</v>
      </c>
      <c r="AP30" s="24" t="str">
        <f t="shared" si="13"/>
        <v>http://www.miljoeportal.dk/borger/Intro_overfladevand/Sider/default.aspx</v>
      </c>
    </row>
    <row r="31" spans="1:42" ht="30" x14ac:dyDescent="0.25">
      <c r="A31" s="13" t="s">
        <v>199</v>
      </c>
      <c r="B31" s="22">
        <v>452937</v>
      </c>
      <c r="C31" s="22">
        <v>6204646</v>
      </c>
      <c r="D31" s="18" t="s">
        <v>76</v>
      </c>
      <c r="E31" s="19">
        <v>39448</v>
      </c>
      <c r="F31" s="19">
        <v>41639</v>
      </c>
      <c r="G31" s="13" t="s">
        <v>165</v>
      </c>
      <c r="H31" s="13" t="s">
        <v>166</v>
      </c>
      <c r="I31" s="13" t="s">
        <v>166</v>
      </c>
      <c r="J31" s="13" t="s">
        <v>163</v>
      </c>
      <c r="K31" s="13" t="s">
        <v>163</v>
      </c>
      <c r="L31" s="21" t="s">
        <v>234</v>
      </c>
      <c r="M31" s="13" t="str">
        <f t="shared" si="0"/>
        <v>POINT (452937 6204646)</v>
      </c>
      <c r="N31" s="23" t="str">
        <f t="shared" si="1"/>
        <v>DKFAUNARINGKOEBING</v>
      </c>
      <c r="O31" s="23" t="s">
        <v>10</v>
      </c>
      <c r="P31" s="23" t="s">
        <v>265</v>
      </c>
      <c r="Q31" s="23" t="str">
        <f t="shared" si="2"/>
        <v>DKFAUNARINGKOEBING</v>
      </c>
      <c r="R31" s="23" t="s">
        <v>10</v>
      </c>
      <c r="S31" s="23" t="str">
        <f t="shared" si="3"/>
        <v>2015-12-22</v>
      </c>
      <c r="T31" s="23" t="str">
        <f t="shared" si="4"/>
        <v>2021-12-22</v>
      </c>
      <c r="U31" s="23" t="s">
        <v>266</v>
      </c>
      <c r="V31" s="23" t="s">
        <v>266</v>
      </c>
      <c r="W31" s="23" t="s">
        <v>266</v>
      </c>
      <c r="X31" s="23" t="s">
        <v>266</v>
      </c>
      <c r="Y31" s="23" t="s">
        <v>267</v>
      </c>
      <c r="Z31" s="23" t="str">
        <f t="shared" si="5"/>
        <v>DKFAUNARINGKOEBING</v>
      </c>
      <c r="AA31" s="23" t="str">
        <f t="shared" si="6"/>
        <v>DKFAUNARINGKOEBING</v>
      </c>
      <c r="AB31" s="23" t="s">
        <v>268</v>
      </c>
      <c r="AC31" s="25" t="str">
        <f t="shared" si="7"/>
        <v>2008-01-01</v>
      </c>
      <c r="AD31" s="25" t="str">
        <f t="shared" si="8"/>
        <v>2013-12-31</v>
      </c>
      <c r="AE31" s="18" t="str">
        <f t="shared" si="9"/>
        <v>DKCOAST132</v>
      </c>
      <c r="AF31" s="23" t="s">
        <v>264</v>
      </c>
      <c r="AG31" s="23" t="s">
        <v>266</v>
      </c>
      <c r="AH31" s="23" t="s">
        <v>266</v>
      </c>
      <c r="AI31" s="23" t="str">
        <f t="shared" si="10"/>
        <v>TRUE</v>
      </c>
      <c r="AJ31" s="23" t="str">
        <f t="shared" si="11"/>
        <v>FALSE</v>
      </c>
      <c r="AK31" s="23" t="str">
        <f t="shared" si="12"/>
        <v>FALSE</v>
      </c>
      <c r="AL31" s="23" t="s">
        <v>269</v>
      </c>
      <c r="AM31" s="23">
        <v>-9999</v>
      </c>
      <c r="AN31" s="23">
        <f t="shared" si="14"/>
        <v>-9999</v>
      </c>
      <c r="AO31" s="23" t="s">
        <v>270</v>
      </c>
      <c r="AP31" s="24" t="str">
        <f t="shared" si="13"/>
        <v>http://www.miljoeportal.dk/borger/Intro_overfladevand/Sider/default.aspx</v>
      </c>
    </row>
    <row r="32" spans="1:42" ht="30" x14ac:dyDescent="0.25">
      <c r="A32" s="13" t="s">
        <v>200</v>
      </c>
      <c r="B32" s="22">
        <v>575563</v>
      </c>
      <c r="C32" s="22">
        <v>6264213</v>
      </c>
      <c r="D32" s="18" t="s">
        <v>77</v>
      </c>
      <c r="E32" s="19">
        <v>40179</v>
      </c>
      <c r="F32" s="19">
        <v>41639</v>
      </c>
      <c r="G32" s="13" t="s">
        <v>165</v>
      </c>
      <c r="H32" s="13" t="s">
        <v>166</v>
      </c>
      <c r="I32" s="13" t="s">
        <v>166</v>
      </c>
      <c r="J32" s="13" t="s">
        <v>163</v>
      </c>
      <c r="K32" s="13" t="s">
        <v>163</v>
      </c>
      <c r="L32" s="21" t="s">
        <v>234</v>
      </c>
      <c r="M32" s="13" t="str">
        <f t="shared" si="0"/>
        <v>POINT (575563 6264213)</v>
      </c>
      <c r="N32" s="23" t="str">
        <f t="shared" si="1"/>
        <v>DKFAUNARANDERSA</v>
      </c>
      <c r="O32" s="23" t="s">
        <v>10</v>
      </c>
      <c r="P32" s="23" t="s">
        <v>265</v>
      </c>
      <c r="Q32" s="23" t="str">
        <f t="shared" si="2"/>
        <v>DKFAUNARANDERSA</v>
      </c>
      <c r="R32" s="23" t="s">
        <v>10</v>
      </c>
      <c r="S32" s="23" t="str">
        <f t="shared" si="3"/>
        <v>2015-12-22</v>
      </c>
      <c r="T32" s="23" t="str">
        <f t="shared" si="4"/>
        <v>2021-12-22</v>
      </c>
      <c r="U32" s="23" t="s">
        <v>266</v>
      </c>
      <c r="V32" s="23" t="s">
        <v>266</v>
      </c>
      <c r="W32" s="23" t="s">
        <v>266</v>
      </c>
      <c r="X32" s="23" t="s">
        <v>266</v>
      </c>
      <c r="Y32" s="23" t="s">
        <v>267</v>
      </c>
      <c r="Z32" s="23" t="str">
        <f t="shared" si="5"/>
        <v>DKFAUNARANDERSA</v>
      </c>
      <c r="AA32" s="23" t="str">
        <f t="shared" si="6"/>
        <v>DKFAUNARANDERSA</v>
      </c>
      <c r="AB32" s="23" t="s">
        <v>268</v>
      </c>
      <c r="AC32" s="25" t="str">
        <f t="shared" si="7"/>
        <v>2010-01-01</v>
      </c>
      <c r="AD32" s="25" t="str">
        <f t="shared" si="8"/>
        <v>2013-12-31</v>
      </c>
      <c r="AE32" s="18" t="str">
        <f t="shared" si="9"/>
        <v>DKCOAST136</v>
      </c>
      <c r="AF32" s="23" t="s">
        <v>264</v>
      </c>
      <c r="AG32" s="23" t="s">
        <v>266</v>
      </c>
      <c r="AH32" s="23" t="s">
        <v>266</v>
      </c>
      <c r="AI32" s="23" t="str">
        <f t="shared" si="10"/>
        <v>TRUE</v>
      </c>
      <c r="AJ32" s="23" t="str">
        <f t="shared" si="11"/>
        <v>FALSE</v>
      </c>
      <c r="AK32" s="23" t="str">
        <f t="shared" si="12"/>
        <v>FALSE</v>
      </c>
      <c r="AL32" s="23" t="s">
        <v>269</v>
      </c>
      <c r="AM32" s="23">
        <v>-9999</v>
      </c>
      <c r="AN32" s="23">
        <f t="shared" si="14"/>
        <v>-9999</v>
      </c>
      <c r="AO32" s="23" t="s">
        <v>270</v>
      </c>
      <c r="AP32" s="24" t="str">
        <f t="shared" si="13"/>
        <v>http://www.miljoeportal.dk/borger/Intro_overfladevand/Sider/default.aspx</v>
      </c>
    </row>
    <row r="33" spans="1:42" ht="30" x14ac:dyDescent="0.25">
      <c r="A33" s="13" t="s">
        <v>201</v>
      </c>
      <c r="B33" s="22">
        <v>575563</v>
      </c>
      <c r="C33" s="22">
        <v>6264213</v>
      </c>
      <c r="D33" s="18" t="s">
        <v>78</v>
      </c>
      <c r="E33" s="19">
        <v>40179</v>
      </c>
      <c r="F33" s="19">
        <v>41639</v>
      </c>
      <c r="G33" s="13" t="s">
        <v>165</v>
      </c>
      <c r="H33" s="13" t="s">
        <v>166</v>
      </c>
      <c r="I33" s="13" t="s">
        <v>166</v>
      </c>
      <c r="J33" s="13" t="s">
        <v>163</v>
      </c>
      <c r="K33" s="13" t="s">
        <v>163</v>
      </c>
      <c r="L33" s="21" t="s">
        <v>234</v>
      </c>
      <c r="M33" s="13" t="str">
        <f t="shared" si="0"/>
        <v>POINT (575563 6264213)</v>
      </c>
      <c r="N33" s="23" t="str">
        <f t="shared" si="1"/>
        <v>DKFAUNARANDERSB</v>
      </c>
      <c r="O33" s="23" t="s">
        <v>10</v>
      </c>
      <c r="P33" s="23" t="s">
        <v>265</v>
      </c>
      <c r="Q33" s="23" t="str">
        <f t="shared" si="2"/>
        <v>DKFAUNARANDERSB</v>
      </c>
      <c r="R33" s="23" t="s">
        <v>10</v>
      </c>
      <c r="S33" s="23" t="str">
        <f t="shared" si="3"/>
        <v>2015-12-22</v>
      </c>
      <c r="T33" s="23" t="str">
        <f t="shared" si="4"/>
        <v>2021-12-22</v>
      </c>
      <c r="U33" s="23" t="s">
        <v>266</v>
      </c>
      <c r="V33" s="23" t="s">
        <v>266</v>
      </c>
      <c r="W33" s="23" t="s">
        <v>266</v>
      </c>
      <c r="X33" s="23" t="s">
        <v>266</v>
      </c>
      <c r="Y33" s="23" t="s">
        <v>267</v>
      </c>
      <c r="Z33" s="23" t="str">
        <f t="shared" si="5"/>
        <v>DKFAUNARANDERSB</v>
      </c>
      <c r="AA33" s="23" t="str">
        <f t="shared" si="6"/>
        <v>DKFAUNARANDERSB</v>
      </c>
      <c r="AB33" s="23" t="s">
        <v>268</v>
      </c>
      <c r="AC33" s="25" t="str">
        <f t="shared" si="7"/>
        <v>2010-01-01</v>
      </c>
      <c r="AD33" s="25" t="str">
        <f t="shared" si="8"/>
        <v>2013-12-31</v>
      </c>
      <c r="AE33" s="18" t="str">
        <f t="shared" si="9"/>
        <v>DKCOAST137</v>
      </c>
      <c r="AF33" s="23" t="s">
        <v>264</v>
      </c>
      <c r="AG33" s="23" t="s">
        <v>266</v>
      </c>
      <c r="AH33" s="23" t="s">
        <v>266</v>
      </c>
      <c r="AI33" s="23" t="str">
        <f t="shared" si="10"/>
        <v>TRUE</v>
      </c>
      <c r="AJ33" s="23" t="str">
        <f t="shared" si="11"/>
        <v>FALSE</v>
      </c>
      <c r="AK33" s="23" t="str">
        <f t="shared" si="12"/>
        <v>FALSE</v>
      </c>
      <c r="AL33" s="23" t="s">
        <v>269</v>
      </c>
      <c r="AM33" s="23">
        <v>-9999</v>
      </c>
      <c r="AN33" s="23">
        <f t="shared" si="14"/>
        <v>-9999</v>
      </c>
      <c r="AO33" s="23" t="s">
        <v>270</v>
      </c>
      <c r="AP33" s="24" t="str">
        <f t="shared" si="13"/>
        <v>http://www.miljoeportal.dk/borger/Intro_overfladevand/Sider/default.aspx</v>
      </c>
    </row>
    <row r="34" spans="1:42" ht="30" x14ac:dyDescent="0.25">
      <c r="A34" s="13" t="s">
        <v>209</v>
      </c>
      <c r="B34" s="22">
        <v>597452</v>
      </c>
      <c r="C34" s="22">
        <v>6280974.3200000003</v>
      </c>
      <c r="D34" s="18" t="s">
        <v>79</v>
      </c>
      <c r="E34" s="19">
        <v>40179</v>
      </c>
      <c r="F34" s="19">
        <v>41639</v>
      </c>
      <c r="G34" s="13" t="s">
        <v>165</v>
      </c>
      <c r="H34" s="13" t="s">
        <v>166</v>
      </c>
      <c r="I34" s="13" t="s">
        <v>166</v>
      </c>
      <c r="J34" s="13" t="s">
        <v>163</v>
      </c>
      <c r="K34" s="13" t="s">
        <v>163</v>
      </c>
      <c r="L34" s="21" t="s">
        <v>234</v>
      </c>
      <c r="M34" s="13" t="str">
        <f t="shared" si="0"/>
        <v>POINT (597452 6280974.32)</v>
      </c>
      <c r="N34" s="23" t="str">
        <f t="shared" si="1"/>
        <v>DKFAUNAHEVRINGBUGT</v>
      </c>
      <c r="O34" s="23" t="s">
        <v>10</v>
      </c>
      <c r="P34" s="23" t="s">
        <v>265</v>
      </c>
      <c r="Q34" s="23" t="str">
        <f t="shared" si="2"/>
        <v>DKFAUNAHEVRINGBUGT</v>
      </c>
      <c r="R34" s="23" t="s">
        <v>10</v>
      </c>
      <c r="S34" s="23" t="str">
        <f t="shared" si="3"/>
        <v>2015-12-22</v>
      </c>
      <c r="T34" s="23" t="str">
        <f t="shared" si="4"/>
        <v>2021-12-22</v>
      </c>
      <c r="U34" s="23" t="s">
        <v>266</v>
      </c>
      <c r="V34" s="23" t="s">
        <v>266</v>
      </c>
      <c r="W34" s="23" t="s">
        <v>266</v>
      </c>
      <c r="X34" s="23" t="s">
        <v>266</v>
      </c>
      <c r="Y34" s="23" t="s">
        <v>267</v>
      </c>
      <c r="Z34" s="23" t="str">
        <f t="shared" si="5"/>
        <v>DKFAUNAHEVRINGBUGT</v>
      </c>
      <c r="AA34" s="23" t="str">
        <f t="shared" si="6"/>
        <v>DKFAUNAHEVRINGBUGT</v>
      </c>
      <c r="AB34" s="23" t="s">
        <v>268</v>
      </c>
      <c r="AC34" s="25" t="str">
        <f t="shared" si="7"/>
        <v>2010-01-01</v>
      </c>
      <c r="AD34" s="25" t="str">
        <f t="shared" si="8"/>
        <v>2013-12-31</v>
      </c>
      <c r="AE34" s="18" t="str">
        <f t="shared" si="9"/>
        <v>DKCOAST138</v>
      </c>
      <c r="AF34" s="23" t="s">
        <v>264</v>
      </c>
      <c r="AG34" s="23" t="s">
        <v>266</v>
      </c>
      <c r="AH34" s="23" t="s">
        <v>266</v>
      </c>
      <c r="AI34" s="23" t="str">
        <f t="shared" si="10"/>
        <v>TRUE</v>
      </c>
      <c r="AJ34" s="23" t="str">
        <f t="shared" si="11"/>
        <v>FALSE</v>
      </c>
      <c r="AK34" s="23" t="str">
        <f t="shared" si="12"/>
        <v>FALSE</v>
      </c>
      <c r="AL34" s="23" t="s">
        <v>269</v>
      </c>
      <c r="AM34" s="23">
        <v>-9999</v>
      </c>
      <c r="AN34" s="23">
        <f t="shared" si="14"/>
        <v>-9999</v>
      </c>
      <c r="AO34" s="23" t="s">
        <v>270</v>
      </c>
      <c r="AP34" s="24" t="str">
        <f t="shared" si="13"/>
        <v>http://www.miljoeportal.dk/borger/Intro_overfladevand/Sider/default.aspx</v>
      </c>
    </row>
    <row r="35" spans="1:42" ht="30" x14ac:dyDescent="0.25">
      <c r="A35" s="13" t="s">
        <v>210</v>
      </c>
      <c r="B35" s="22">
        <v>654731</v>
      </c>
      <c r="C35" s="22">
        <v>6293099</v>
      </c>
      <c r="D35" s="18" t="s">
        <v>80</v>
      </c>
      <c r="E35" s="19">
        <v>39448</v>
      </c>
      <c r="F35" s="19">
        <v>41274</v>
      </c>
      <c r="G35" s="13" t="s">
        <v>165</v>
      </c>
      <c r="H35" s="13" t="s">
        <v>166</v>
      </c>
      <c r="I35" s="13" t="s">
        <v>166</v>
      </c>
      <c r="J35" s="13" t="s">
        <v>163</v>
      </c>
      <c r="K35" s="13" t="s">
        <v>163</v>
      </c>
      <c r="L35" s="21" t="s">
        <v>234</v>
      </c>
      <c r="M35" s="13" t="str">
        <f t="shared" si="0"/>
        <v>POINT (654731 6293099)</v>
      </c>
      <c r="N35" s="23" t="str">
        <f t="shared" si="1"/>
        <v>DKFAUNAANHOLT</v>
      </c>
      <c r="O35" s="23" t="s">
        <v>10</v>
      </c>
      <c r="P35" s="23" t="s">
        <v>265</v>
      </c>
      <c r="Q35" s="23" t="str">
        <f t="shared" si="2"/>
        <v>DKFAUNAANHOLT</v>
      </c>
      <c r="R35" s="23" t="s">
        <v>10</v>
      </c>
      <c r="S35" s="23" t="str">
        <f t="shared" si="3"/>
        <v>2015-12-22</v>
      </c>
      <c r="T35" s="23" t="str">
        <f t="shared" si="4"/>
        <v>2021-12-22</v>
      </c>
      <c r="U35" s="23" t="s">
        <v>266</v>
      </c>
      <c r="V35" s="23" t="s">
        <v>266</v>
      </c>
      <c r="W35" s="23" t="s">
        <v>266</v>
      </c>
      <c r="X35" s="23" t="s">
        <v>266</v>
      </c>
      <c r="Y35" s="23" t="s">
        <v>267</v>
      </c>
      <c r="Z35" s="23" t="str">
        <f t="shared" si="5"/>
        <v>DKFAUNAANHOLT</v>
      </c>
      <c r="AA35" s="23" t="str">
        <f t="shared" si="6"/>
        <v>DKFAUNAANHOLT</v>
      </c>
      <c r="AB35" s="23" t="s">
        <v>268</v>
      </c>
      <c r="AC35" s="25" t="str">
        <f t="shared" si="7"/>
        <v>2008-01-01</v>
      </c>
      <c r="AD35" s="25" t="str">
        <f t="shared" si="8"/>
        <v>2012-12-31</v>
      </c>
      <c r="AE35" s="18" t="str">
        <f t="shared" si="9"/>
        <v>DKCOAST139</v>
      </c>
      <c r="AF35" s="23" t="s">
        <v>264</v>
      </c>
      <c r="AG35" s="23" t="s">
        <v>266</v>
      </c>
      <c r="AH35" s="23" t="s">
        <v>266</v>
      </c>
      <c r="AI35" s="23" t="str">
        <f t="shared" si="10"/>
        <v>TRUE</v>
      </c>
      <c r="AJ35" s="23" t="str">
        <f t="shared" si="11"/>
        <v>FALSE</v>
      </c>
      <c r="AK35" s="23" t="str">
        <f t="shared" si="12"/>
        <v>FALSE</v>
      </c>
      <c r="AL35" s="23" t="s">
        <v>269</v>
      </c>
      <c r="AM35" s="23">
        <v>-9999</v>
      </c>
      <c r="AN35" s="23">
        <f t="shared" si="14"/>
        <v>-9999</v>
      </c>
      <c r="AO35" s="23" t="s">
        <v>270</v>
      </c>
      <c r="AP35" s="24" t="str">
        <f t="shared" si="13"/>
        <v>http://www.miljoeportal.dk/borger/Intro_overfladevand/Sider/default.aspx</v>
      </c>
    </row>
    <row r="36" spans="1:42" ht="30" x14ac:dyDescent="0.25">
      <c r="A36" s="13" t="s">
        <v>211</v>
      </c>
      <c r="B36" s="22">
        <v>599040</v>
      </c>
      <c r="C36" s="22">
        <v>6226934</v>
      </c>
      <c r="D36" s="18" t="s">
        <v>81</v>
      </c>
      <c r="E36" s="19">
        <v>40544</v>
      </c>
      <c r="F36" s="19">
        <v>41639</v>
      </c>
      <c r="G36" s="13" t="s">
        <v>165</v>
      </c>
      <c r="H36" s="13" t="s">
        <v>166</v>
      </c>
      <c r="I36" s="13" t="s">
        <v>166</v>
      </c>
      <c r="J36" s="13" t="s">
        <v>163</v>
      </c>
      <c r="K36" s="13" t="s">
        <v>163</v>
      </c>
      <c r="L36" s="21" t="s">
        <v>234</v>
      </c>
      <c r="M36" s="13" t="str">
        <f t="shared" si="0"/>
        <v>POINT (599040 6226934)</v>
      </c>
      <c r="N36" s="23" t="str">
        <f t="shared" si="1"/>
        <v>DKFAUNAEBELTOFTVIG</v>
      </c>
      <c r="O36" s="23" t="s">
        <v>10</v>
      </c>
      <c r="P36" s="23" t="s">
        <v>265</v>
      </c>
      <c r="Q36" s="23" t="str">
        <f t="shared" si="2"/>
        <v>DKFAUNAEBELTOFTVIG</v>
      </c>
      <c r="R36" s="23" t="s">
        <v>10</v>
      </c>
      <c r="S36" s="23" t="str">
        <f t="shared" si="3"/>
        <v>2015-12-22</v>
      </c>
      <c r="T36" s="23" t="str">
        <f t="shared" si="4"/>
        <v>2021-12-22</v>
      </c>
      <c r="U36" s="23" t="s">
        <v>266</v>
      </c>
      <c r="V36" s="23" t="s">
        <v>266</v>
      </c>
      <c r="W36" s="23" t="s">
        <v>266</v>
      </c>
      <c r="X36" s="23" t="s">
        <v>266</v>
      </c>
      <c r="Y36" s="23" t="s">
        <v>267</v>
      </c>
      <c r="Z36" s="23" t="str">
        <f t="shared" si="5"/>
        <v>DKFAUNAEBELTOFTVIG</v>
      </c>
      <c r="AA36" s="23" t="str">
        <f t="shared" si="6"/>
        <v>DKFAUNAEBELTOFTVIG</v>
      </c>
      <c r="AB36" s="23" t="s">
        <v>268</v>
      </c>
      <c r="AC36" s="25" t="str">
        <f t="shared" si="7"/>
        <v>2011-01-01</v>
      </c>
      <c r="AD36" s="25" t="str">
        <f t="shared" si="8"/>
        <v>2013-12-31</v>
      </c>
      <c r="AE36" s="18" t="str">
        <f t="shared" si="9"/>
        <v>DKCOAST141</v>
      </c>
      <c r="AF36" s="23" t="s">
        <v>264</v>
      </c>
      <c r="AG36" s="23" t="s">
        <v>266</v>
      </c>
      <c r="AH36" s="23" t="s">
        <v>266</v>
      </c>
      <c r="AI36" s="23" t="str">
        <f t="shared" si="10"/>
        <v>TRUE</v>
      </c>
      <c r="AJ36" s="23" t="str">
        <f t="shared" si="11"/>
        <v>FALSE</v>
      </c>
      <c r="AK36" s="23" t="str">
        <f t="shared" si="12"/>
        <v>FALSE</v>
      </c>
      <c r="AL36" s="23" t="s">
        <v>269</v>
      </c>
      <c r="AM36" s="23">
        <v>-9999</v>
      </c>
      <c r="AN36" s="23">
        <f t="shared" si="14"/>
        <v>-9999</v>
      </c>
      <c r="AO36" s="23" t="s">
        <v>270</v>
      </c>
      <c r="AP36" s="24" t="str">
        <f t="shared" si="13"/>
        <v>http://www.miljoeportal.dk/borger/Intro_overfladevand/Sider/default.aspx</v>
      </c>
    </row>
    <row r="37" spans="1:42" ht="30" x14ac:dyDescent="0.25">
      <c r="A37" s="13" t="s">
        <v>212</v>
      </c>
      <c r="B37" s="22">
        <v>604528</v>
      </c>
      <c r="C37" s="22">
        <v>6195818</v>
      </c>
      <c r="D37" s="18" t="s">
        <v>82</v>
      </c>
      <c r="E37" s="19">
        <v>40909</v>
      </c>
      <c r="F37" s="19">
        <v>41274</v>
      </c>
      <c r="G37" s="13" t="s">
        <v>165</v>
      </c>
      <c r="H37" s="13" t="s">
        <v>166</v>
      </c>
      <c r="I37" s="13" t="s">
        <v>166</v>
      </c>
      <c r="J37" s="13" t="s">
        <v>163</v>
      </c>
      <c r="K37" s="13" t="s">
        <v>163</v>
      </c>
      <c r="L37" s="21" t="s">
        <v>234</v>
      </c>
      <c r="M37" s="13" t="str">
        <f t="shared" si="0"/>
        <v>POINT (604528 6195818)</v>
      </c>
      <c r="N37" s="23" t="str">
        <f t="shared" si="1"/>
        <v>DKFAUNASTAVNSFJ</v>
      </c>
      <c r="O37" s="23" t="s">
        <v>10</v>
      </c>
      <c r="P37" s="23" t="s">
        <v>265</v>
      </c>
      <c r="Q37" s="23" t="str">
        <f t="shared" si="2"/>
        <v>DKFAUNASTAVNSFJ</v>
      </c>
      <c r="R37" s="23" t="s">
        <v>10</v>
      </c>
      <c r="S37" s="23" t="str">
        <f t="shared" si="3"/>
        <v>2015-12-22</v>
      </c>
      <c r="T37" s="23" t="str">
        <f t="shared" si="4"/>
        <v>2021-12-22</v>
      </c>
      <c r="U37" s="23" t="s">
        <v>266</v>
      </c>
      <c r="V37" s="23" t="s">
        <v>266</v>
      </c>
      <c r="W37" s="23" t="s">
        <v>266</v>
      </c>
      <c r="X37" s="23" t="s">
        <v>266</v>
      </c>
      <c r="Y37" s="23" t="s">
        <v>267</v>
      </c>
      <c r="Z37" s="23" t="str">
        <f t="shared" si="5"/>
        <v>DKFAUNASTAVNSFJ</v>
      </c>
      <c r="AA37" s="23" t="str">
        <f t="shared" si="6"/>
        <v>DKFAUNASTAVNSFJ</v>
      </c>
      <c r="AB37" s="23" t="s">
        <v>268</v>
      </c>
      <c r="AC37" s="25" t="str">
        <f t="shared" si="7"/>
        <v>2012-01-01</v>
      </c>
      <c r="AD37" s="25" t="str">
        <f t="shared" si="8"/>
        <v>2012-12-31</v>
      </c>
      <c r="AE37" s="18" t="str">
        <f t="shared" si="9"/>
        <v>DKCOAST142</v>
      </c>
      <c r="AF37" s="23" t="s">
        <v>264</v>
      </c>
      <c r="AG37" s="23" t="s">
        <v>266</v>
      </c>
      <c r="AH37" s="23" t="s">
        <v>266</v>
      </c>
      <c r="AI37" s="23" t="str">
        <f t="shared" si="10"/>
        <v>TRUE</v>
      </c>
      <c r="AJ37" s="23" t="str">
        <f t="shared" si="11"/>
        <v>FALSE</v>
      </c>
      <c r="AK37" s="23" t="str">
        <f t="shared" si="12"/>
        <v>FALSE</v>
      </c>
      <c r="AL37" s="23" t="s">
        <v>269</v>
      </c>
      <c r="AM37" s="23">
        <v>-9999</v>
      </c>
      <c r="AN37" s="23">
        <f t="shared" si="14"/>
        <v>-9999</v>
      </c>
      <c r="AO37" s="23" t="s">
        <v>270</v>
      </c>
      <c r="AP37" s="24" t="str">
        <f t="shared" si="13"/>
        <v>http://www.miljoeportal.dk/borger/Intro_overfladevand/Sider/default.aspx</v>
      </c>
    </row>
    <row r="38" spans="1:42" ht="30" x14ac:dyDescent="0.25">
      <c r="A38" s="13" t="s">
        <v>213</v>
      </c>
      <c r="B38" s="22">
        <v>590148</v>
      </c>
      <c r="C38" s="22">
        <v>6230961</v>
      </c>
      <c r="D38" s="18" t="s">
        <v>83</v>
      </c>
      <c r="E38" s="19">
        <v>40544</v>
      </c>
      <c r="F38" s="19">
        <v>41639</v>
      </c>
      <c r="G38" s="13" t="s">
        <v>165</v>
      </c>
      <c r="H38" s="13" t="s">
        <v>166</v>
      </c>
      <c r="I38" s="13" t="s">
        <v>166</v>
      </c>
      <c r="J38" s="13" t="s">
        <v>163</v>
      </c>
      <c r="K38" s="13" t="s">
        <v>163</v>
      </c>
      <c r="L38" s="21" t="s">
        <v>234</v>
      </c>
      <c r="M38" s="13" t="str">
        <f t="shared" si="0"/>
        <v>POINT (590148 6230961)</v>
      </c>
      <c r="N38" s="23" t="str">
        <f t="shared" si="1"/>
        <v>DKFAUNAKNEBELVIG</v>
      </c>
      <c r="O38" s="23" t="s">
        <v>10</v>
      </c>
      <c r="P38" s="23" t="s">
        <v>265</v>
      </c>
      <c r="Q38" s="23" t="str">
        <f t="shared" si="2"/>
        <v>DKFAUNAKNEBELVIG</v>
      </c>
      <c r="R38" s="23" t="s">
        <v>10</v>
      </c>
      <c r="S38" s="23" t="str">
        <f t="shared" si="3"/>
        <v>2015-12-22</v>
      </c>
      <c r="T38" s="23" t="str">
        <f t="shared" si="4"/>
        <v>2021-12-22</v>
      </c>
      <c r="U38" s="23" t="s">
        <v>266</v>
      </c>
      <c r="V38" s="23" t="s">
        <v>266</v>
      </c>
      <c r="W38" s="23" t="s">
        <v>266</v>
      </c>
      <c r="X38" s="23" t="s">
        <v>266</v>
      </c>
      <c r="Y38" s="23" t="s">
        <v>267</v>
      </c>
      <c r="Z38" s="23" t="str">
        <f t="shared" si="5"/>
        <v>DKFAUNAKNEBELVIG</v>
      </c>
      <c r="AA38" s="23" t="str">
        <f t="shared" si="6"/>
        <v>DKFAUNAKNEBELVIG</v>
      </c>
      <c r="AB38" s="23" t="s">
        <v>268</v>
      </c>
      <c r="AC38" s="25" t="str">
        <f t="shared" si="7"/>
        <v>2011-01-01</v>
      </c>
      <c r="AD38" s="25" t="str">
        <f t="shared" si="8"/>
        <v>2013-12-31</v>
      </c>
      <c r="AE38" s="18" t="str">
        <f t="shared" si="9"/>
        <v>DKCOAST144</v>
      </c>
      <c r="AF38" s="23" t="s">
        <v>264</v>
      </c>
      <c r="AG38" s="23" t="s">
        <v>266</v>
      </c>
      <c r="AH38" s="23" t="s">
        <v>266</v>
      </c>
      <c r="AI38" s="23" t="str">
        <f t="shared" si="10"/>
        <v>TRUE</v>
      </c>
      <c r="AJ38" s="23" t="str">
        <f t="shared" si="11"/>
        <v>FALSE</v>
      </c>
      <c r="AK38" s="23" t="str">
        <f t="shared" si="12"/>
        <v>FALSE</v>
      </c>
      <c r="AL38" s="23" t="s">
        <v>269</v>
      </c>
      <c r="AM38" s="23">
        <v>-9999</v>
      </c>
      <c r="AN38" s="23">
        <f t="shared" si="14"/>
        <v>-9999</v>
      </c>
      <c r="AO38" s="23" t="s">
        <v>270</v>
      </c>
      <c r="AP38" s="24" t="str">
        <f t="shared" si="13"/>
        <v>http://www.miljoeportal.dk/borger/Intro_overfladevand/Sider/default.aspx</v>
      </c>
    </row>
    <row r="39" spans="1:42" ht="30" x14ac:dyDescent="0.25">
      <c r="A39" s="13" t="s">
        <v>214</v>
      </c>
      <c r="B39" s="22">
        <v>581386</v>
      </c>
      <c r="C39" s="22">
        <v>6228271.7300000004</v>
      </c>
      <c r="D39" s="18" t="s">
        <v>84</v>
      </c>
      <c r="E39" s="19">
        <v>39448</v>
      </c>
      <c r="F39" s="19">
        <v>41639</v>
      </c>
      <c r="G39" s="13" t="s">
        <v>165</v>
      </c>
      <c r="H39" s="13" t="s">
        <v>166</v>
      </c>
      <c r="I39" s="13" t="s">
        <v>166</v>
      </c>
      <c r="J39" s="13" t="s">
        <v>163</v>
      </c>
      <c r="K39" s="13" t="s">
        <v>163</v>
      </c>
      <c r="L39" s="21" t="s">
        <v>234</v>
      </c>
      <c r="M39" s="13" t="str">
        <f t="shared" si="0"/>
        <v>POINT (581386 6228271.73)</v>
      </c>
      <c r="N39" s="23" t="str">
        <f t="shared" si="1"/>
        <v>DKFAUNAAARHUSBUGTKALOE</v>
      </c>
      <c r="O39" s="23" t="s">
        <v>10</v>
      </c>
      <c r="P39" s="23" t="s">
        <v>265</v>
      </c>
      <c r="Q39" s="23" t="str">
        <f t="shared" si="2"/>
        <v>DKFAUNAAARHUSBUGTKALOE</v>
      </c>
      <c r="R39" s="23" t="s">
        <v>10</v>
      </c>
      <c r="S39" s="23" t="str">
        <f t="shared" si="3"/>
        <v>2015-12-22</v>
      </c>
      <c r="T39" s="23" t="str">
        <f t="shared" si="4"/>
        <v>2021-12-22</v>
      </c>
      <c r="U39" s="23" t="s">
        <v>266</v>
      </c>
      <c r="V39" s="23" t="s">
        <v>266</v>
      </c>
      <c r="W39" s="23" t="s">
        <v>266</v>
      </c>
      <c r="X39" s="23" t="s">
        <v>266</v>
      </c>
      <c r="Y39" s="23" t="s">
        <v>267</v>
      </c>
      <c r="Z39" s="23" t="str">
        <f t="shared" si="5"/>
        <v>DKFAUNAAARHUSBUGTKALOE</v>
      </c>
      <c r="AA39" s="23" t="str">
        <f t="shared" si="6"/>
        <v>DKFAUNAAARHUSBUGTKALOE</v>
      </c>
      <c r="AB39" s="23" t="s">
        <v>268</v>
      </c>
      <c r="AC39" s="25" t="str">
        <f t="shared" si="7"/>
        <v>2008-01-01</v>
      </c>
      <c r="AD39" s="25" t="str">
        <f t="shared" si="8"/>
        <v>2013-12-31</v>
      </c>
      <c r="AE39" s="18" t="str">
        <f t="shared" si="9"/>
        <v>DKCOAST147</v>
      </c>
      <c r="AF39" s="23" t="s">
        <v>264</v>
      </c>
      <c r="AG39" s="23" t="s">
        <v>266</v>
      </c>
      <c r="AH39" s="23" t="s">
        <v>266</v>
      </c>
      <c r="AI39" s="23" t="str">
        <f t="shared" si="10"/>
        <v>TRUE</v>
      </c>
      <c r="AJ39" s="23" t="str">
        <f t="shared" si="11"/>
        <v>FALSE</v>
      </c>
      <c r="AK39" s="23" t="str">
        <f t="shared" si="12"/>
        <v>FALSE</v>
      </c>
      <c r="AL39" s="23" t="s">
        <v>269</v>
      </c>
      <c r="AM39" s="23">
        <v>-9999</v>
      </c>
      <c r="AN39" s="23">
        <f t="shared" si="14"/>
        <v>-9999</v>
      </c>
      <c r="AO39" s="23" t="s">
        <v>270</v>
      </c>
      <c r="AP39" s="24" t="str">
        <f t="shared" si="13"/>
        <v>http://www.miljoeportal.dk/borger/Intro_overfladevand/Sider/default.aspx</v>
      </c>
    </row>
    <row r="40" spans="1:42" ht="30" x14ac:dyDescent="0.25">
      <c r="A40" s="13" t="s">
        <v>215</v>
      </c>
      <c r="B40" s="22">
        <v>618524</v>
      </c>
      <c r="C40" s="22">
        <v>6357488</v>
      </c>
      <c r="D40" s="18" t="s">
        <v>85</v>
      </c>
      <c r="E40" s="19">
        <v>40909</v>
      </c>
      <c r="F40" s="19">
        <v>41274</v>
      </c>
      <c r="G40" s="13" t="s">
        <v>165</v>
      </c>
      <c r="H40" s="13" t="s">
        <v>166</v>
      </c>
      <c r="I40" s="13" t="s">
        <v>166</v>
      </c>
      <c r="J40" s="13" t="s">
        <v>163</v>
      </c>
      <c r="K40" s="13" t="s">
        <v>163</v>
      </c>
      <c r="L40" s="21" t="s">
        <v>234</v>
      </c>
      <c r="M40" s="13" t="str">
        <f t="shared" si="0"/>
        <v>POINT (618524 6357488)</v>
      </c>
      <c r="N40" s="23" t="str">
        <f t="shared" si="1"/>
        <v>DKFAUNAKATTEGATLAESOE</v>
      </c>
      <c r="O40" s="23" t="s">
        <v>10</v>
      </c>
      <c r="P40" s="23" t="s">
        <v>265</v>
      </c>
      <c r="Q40" s="23" t="str">
        <f t="shared" si="2"/>
        <v>DKFAUNAKATTEGATLAESOE</v>
      </c>
      <c r="R40" s="23" t="s">
        <v>10</v>
      </c>
      <c r="S40" s="23" t="str">
        <f t="shared" si="3"/>
        <v>2015-12-22</v>
      </c>
      <c r="T40" s="23" t="str">
        <f t="shared" si="4"/>
        <v>2021-12-22</v>
      </c>
      <c r="U40" s="23" t="s">
        <v>266</v>
      </c>
      <c r="V40" s="23" t="s">
        <v>266</v>
      </c>
      <c r="W40" s="23" t="s">
        <v>266</v>
      </c>
      <c r="X40" s="23" t="s">
        <v>266</v>
      </c>
      <c r="Y40" s="23" t="s">
        <v>267</v>
      </c>
      <c r="Z40" s="23" t="str">
        <f t="shared" si="5"/>
        <v>DKFAUNAKATTEGATLAESOE</v>
      </c>
      <c r="AA40" s="23" t="str">
        <f t="shared" si="6"/>
        <v>DKFAUNAKATTEGATLAESOE</v>
      </c>
      <c r="AB40" s="23" t="s">
        <v>268</v>
      </c>
      <c r="AC40" s="25" t="str">
        <f t="shared" si="7"/>
        <v>2012-01-01</v>
      </c>
      <c r="AD40" s="25" t="str">
        <f t="shared" si="8"/>
        <v>2012-12-31</v>
      </c>
      <c r="AE40" s="18" t="str">
        <f t="shared" si="9"/>
        <v>DKCOAST154</v>
      </c>
      <c r="AF40" s="23" t="s">
        <v>264</v>
      </c>
      <c r="AG40" s="23" t="s">
        <v>266</v>
      </c>
      <c r="AH40" s="23" t="s">
        <v>266</v>
      </c>
      <c r="AI40" s="23" t="str">
        <f t="shared" si="10"/>
        <v>TRUE</v>
      </c>
      <c r="AJ40" s="23" t="str">
        <f t="shared" si="11"/>
        <v>FALSE</v>
      </c>
      <c r="AK40" s="23" t="str">
        <f t="shared" si="12"/>
        <v>FALSE</v>
      </c>
      <c r="AL40" s="23" t="s">
        <v>269</v>
      </c>
      <c r="AM40" s="23">
        <v>-9999</v>
      </c>
      <c r="AN40" s="23">
        <f t="shared" si="14"/>
        <v>-9999</v>
      </c>
      <c r="AO40" s="23" t="s">
        <v>270</v>
      </c>
      <c r="AP40" s="24" t="str">
        <f t="shared" si="13"/>
        <v>http://www.miljoeportal.dk/borger/Intro_overfladevand/Sider/default.aspx</v>
      </c>
    </row>
    <row r="41" spans="1:42" ht="30" x14ac:dyDescent="0.25">
      <c r="A41" s="13" t="s">
        <v>216</v>
      </c>
      <c r="B41" s="22">
        <v>503270</v>
      </c>
      <c r="C41" s="22">
        <v>6310718.7400000002</v>
      </c>
      <c r="D41" s="18" t="s">
        <v>86</v>
      </c>
      <c r="E41" s="19">
        <v>40179</v>
      </c>
      <c r="F41" s="19">
        <v>41639</v>
      </c>
      <c r="G41" s="13" t="s">
        <v>165</v>
      </c>
      <c r="H41" s="13" t="s">
        <v>166</v>
      </c>
      <c r="I41" s="13" t="s">
        <v>166</v>
      </c>
      <c r="J41" s="13" t="s">
        <v>163</v>
      </c>
      <c r="K41" s="13" t="s">
        <v>163</v>
      </c>
      <c r="L41" s="21" t="s">
        <v>234</v>
      </c>
      <c r="M41" s="13" t="str">
        <f t="shared" si="0"/>
        <v>POINT (503270 6310718.74)</v>
      </c>
      <c r="N41" s="23" t="str">
        <f t="shared" si="1"/>
        <v>DKFAUNALOEGSTORBR</v>
      </c>
      <c r="O41" s="23" t="s">
        <v>10</v>
      </c>
      <c r="P41" s="23" t="s">
        <v>265</v>
      </c>
      <c r="Q41" s="23" t="str">
        <f t="shared" si="2"/>
        <v>DKFAUNALOEGSTORBR</v>
      </c>
      <c r="R41" s="23" t="s">
        <v>10</v>
      </c>
      <c r="S41" s="23" t="str">
        <f t="shared" si="3"/>
        <v>2015-12-22</v>
      </c>
      <c r="T41" s="23" t="str">
        <f t="shared" si="4"/>
        <v>2021-12-22</v>
      </c>
      <c r="U41" s="23" t="s">
        <v>266</v>
      </c>
      <c r="V41" s="23" t="s">
        <v>266</v>
      </c>
      <c r="W41" s="23" t="s">
        <v>266</v>
      </c>
      <c r="X41" s="23" t="s">
        <v>266</v>
      </c>
      <c r="Y41" s="23" t="s">
        <v>267</v>
      </c>
      <c r="Z41" s="23" t="str">
        <f t="shared" si="5"/>
        <v>DKFAUNALOEGSTORBR</v>
      </c>
      <c r="AA41" s="23" t="str">
        <f t="shared" si="6"/>
        <v>DKFAUNALOEGSTORBR</v>
      </c>
      <c r="AB41" s="23" t="s">
        <v>268</v>
      </c>
      <c r="AC41" s="25" t="str">
        <f t="shared" si="7"/>
        <v>2010-01-01</v>
      </c>
      <c r="AD41" s="25" t="str">
        <f t="shared" si="8"/>
        <v>2013-12-31</v>
      </c>
      <c r="AE41" s="18" t="str">
        <f t="shared" si="9"/>
        <v>DKCOAST156</v>
      </c>
      <c r="AF41" s="23" t="s">
        <v>264</v>
      </c>
      <c r="AG41" s="23" t="s">
        <v>266</v>
      </c>
      <c r="AH41" s="23" t="s">
        <v>266</v>
      </c>
      <c r="AI41" s="23" t="str">
        <f t="shared" si="10"/>
        <v>TRUE</v>
      </c>
      <c r="AJ41" s="23" t="str">
        <f t="shared" si="11"/>
        <v>FALSE</v>
      </c>
      <c r="AK41" s="23" t="str">
        <f t="shared" si="12"/>
        <v>FALSE</v>
      </c>
      <c r="AL41" s="23" t="s">
        <v>269</v>
      </c>
      <c r="AM41" s="23">
        <v>-9999</v>
      </c>
      <c r="AN41" s="23">
        <f t="shared" si="14"/>
        <v>-9999</v>
      </c>
      <c r="AO41" s="23" t="s">
        <v>270</v>
      </c>
      <c r="AP41" s="24" t="str">
        <f t="shared" si="13"/>
        <v>http://www.miljoeportal.dk/borger/Intro_overfladevand/Sider/default.aspx</v>
      </c>
    </row>
    <row r="42" spans="1:42" ht="30" x14ac:dyDescent="0.25">
      <c r="A42" s="13" t="s">
        <v>217</v>
      </c>
      <c r="B42" s="22">
        <v>504582</v>
      </c>
      <c r="C42" s="22">
        <v>6275253</v>
      </c>
      <c r="D42" s="18" t="s">
        <v>87</v>
      </c>
      <c r="E42" s="19">
        <v>40179</v>
      </c>
      <c r="F42" s="19">
        <v>41639</v>
      </c>
      <c r="G42" s="13" t="s">
        <v>165</v>
      </c>
      <c r="H42" s="13" t="s">
        <v>166</v>
      </c>
      <c r="I42" s="13" t="s">
        <v>166</v>
      </c>
      <c r="J42" s="13" t="s">
        <v>163</v>
      </c>
      <c r="K42" s="13" t="s">
        <v>163</v>
      </c>
      <c r="L42" s="21" t="s">
        <v>234</v>
      </c>
      <c r="M42" s="13" t="str">
        <f t="shared" si="0"/>
        <v>POINT (504582 6275253)</v>
      </c>
      <c r="N42" s="23" t="str">
        <f t="shared" si="1"/>
        <v>DKFAUNASKIVEFJORD</v>
      </c>
      <c r="O42" s="23" t="s">
        <v>10</v>
      </c>
      <c r="P42" s="23" t="s">
        <v>265</v>
      </c>
      <c r="Q42" s="23" t="str">
        <f t="shared" si="2"/>
        <v>DKFAUNASKIVEFJORD</v>
      </c>
      <c r="R42" s="23" t="s">
        <v>10</v>
      </c>
      <c r="S42" s="23" t="str">
        <f t="shared" si="3"/>
        <v>2015-12-22</v>
      </c>
      <c r="T42" s="23" t="str">
        <f t="shared" si="4"/>
        <v>2021-12-22</v>
      </c>
      <c r="U42" s="23" t="s">
        <v>266</v>
      </c>
      <c r="V42" s="23" t="s">
        <v>266</v>
      </c>
      <c r="W42" s="23" t="s">
        <v>266</v>
      </c>
      <c r="X42" s="23" t="s">
        <v>266</v>
      </c>
      <c r="Y42" s="23" t="s">
        <v>267</v>
      </c>
      <c r="Z42" s="23" t="str">
        <f t="shared" si="5"/>
        <v>DKFAUNASKIVEFJORD</v>
      </c>
      <c r="AA42" s="23" t="str">
        <f t="shared" si="6"/>
        <v>DKFAUNASKIVEFJORD</v>
      </c>
      <c r="AB42" s="23" t="s">
        <v>268</v>
      </c>
      <c r="AC42" s="25" t="str">
        <f t="shared" si="7"/>
        <v>2010-01-01</v>
      </c>
      <c r="AD42" s="25" t="str">
        <f t="shared" si="8"/>
        <v>2013-12-31</v>
      </c>
      <c r="AE42" s="18" t="str">
        <f t="shared" si="9"/>
        <v>DKCOAST157</v>
      </c>
      <c r="AF42" s="23" t="s">
        <v>264</v>
      </c>
      <c r="AG42" s="23" t="s">
        <v>266</v>
      </c>
      <c r="AH42" s="23" t="s">
        <v>266</v>
      </c>
      <c r="AI42" s="23" t="str">
        <f t="shared" si="10"/>
        <v>TRUE</v>
      </c>
      <c r="AJ42" s="23" t="str">
        <f t="shared" si="11"/>
        <v>FALSE</v>
      </c>
      <c r="AK42" s="23" t="str">
        <f t="shared" si="12"/>
        <v>FALSE</v>
      </c>
      <c r="AL42" s="23" t="s">
        <v>269</v>
      </c>
      <c r="AM42" s="23">
        <v>-9999</v>
      </c>
      <c r="AN42" s="23">
        <f t="shared" si="14"/>
        <v>-9999</v>
      </c>
      <c r="AO42" s="23" t="s">
        <v>270</v>
      </c>
      <c r="AP42" s="24" t="str">
        <f t="shared" si="13"/>
        <v>http://www.miljoeportal.dk/borger/Intro_overfladevand/Sider/default.aspx</v>
      </c>
    </row>
    <row r="43" spans="1:42" ht="30" x14ac:dyDescent="0.25">
      <c r="A43" s="13" t="s">
        <v>218</v>
      </c>
      <c r="B43" s="22">
        <v>552342</v>
      </c>
      <c r="C43" s="22">
        <v>6278229</v>
      </c>
      <c r="D43" s="18" t="s">
        <v>88</v>
      </c>
      <c r="E43" s="19">
        <v>39448</v>
      </c>
      <c r="F43" s="19">
        <v>41639</v>
      </c>
      <c r="G43" s="13" t="s">
        <v>165</v>
      </c>
      <c r="H43" s="13" t="s">
        <v>166</v>
      </c>
      <c r="I43" s="13" t="s">
        <v>166</v>
      </c>
      <c r="J43" s="13" t="s">
        <v>163</v>
      </c>
      <c r="K43" s="13" t="s">
        <v>163</v>
      </c>
      <c r="L43" s="21" t="s">
        <v>234</v>
      </c>
      <c r="M43" s="13" t="str">
        <f t="shared" si="0"/>
        <v>POINT (552342 6278229)</v>
      </c>
      <c r="N43" s="23" t="str">
        <f t="shared" si="1"/>
        <v>DKFAUNAMARIAGERINDRE</v>
      </c>
      <c r="O43" s="23" t="s">
        <v>10</v>
      </c>
      <c r="P43" s="23" t="s">
        <v>265</v>
      </c>
      <c r="Q43" s="23" t="str">
        <f t="shared" si="2"/>
        <v>DKFAUNAMARIAGERINDRE</v>
      </c>
      <c r="R43" s="23" t="s">
        <v>10</v>
      </c>
      <c r="S43" s="23" t="str">
        <f t="shared" si="3"/>
        <v>2015-12-22</v>
      </c>
      <c r="T43" s="23" t="str">
        <f t="shared" si="4"/>
        <v>2021-12-22</v>
      </c>
      <c r="U43" s="23" t="s">
        <v>266</v>
      </c>
      <c r="V43" s="23" t="s">
        <v>266</v>
      </c>
      <c r="W43" s="23" t="s">
        <v>266</v>
      </c>
      <c r="X43" s="23" t="s">
        <v>266</v>
      </c>
      <c r="Y43" s="23" t="s">
        <v>267</v>
      </c>
      <c r="Z43" s="23" t="str">
        <f t="shared" si="5"/>
        <v>DKFAUNAMARIAGERINDRE</v>
      </c>
      <c r="AA43" s="23" t="str">
        <f t="shared" si="6"/>
        <v>DKFAUNAMARIAGERINDRE</v>
      </c>
      <c r="AB43" s="23" t="s">
        <v>268</v>
      </c>
      <c r="AC43" s="25" t="str">
        <f t="shared" si="7"/>
        <v>2008-01-01</v>
      </c>
      <c r="AD43" s="25" t="str">
        <f t="shared" si="8"/>
        <v>2013-12-31</v>
      </c>
      <c r="AE43" s="18" t="str">
        <f t="shared" si="9"/>
        <v>DKCOAST159</v>
      </c>
      <c r="AF43" s="23" t="s">
        <v>264</v>
      </c>
      <c r="AG43" s="23" t="s">
        <v>266</v>
      </c>
      <c r="AH43" s="23" t="s">
        <v>266</v>
      </c>
      <c r="AI43" s="23" t="str">
        <f t="shared" si="10"/>
        <v>TRUE</v>
      </c>
      <c r="AJ43" s="23" t="str">
        <f t="shared" si="11"/>
        <v>FALSE</v>
      </c>
      <c r="AK43" s="23" t="str">
        <f t="shared" si="12"/>
        <v>FALSE</v>
      </c>
      <c r="AL43" s="23" t="s">
        <v>269</v>
      </c>
      <c r="AM43" s="23">
        <v>-9999</v>
      </c>
      <c r="AN43" s="23">
        <f t="shared" si="14"/>
        <v>-9999</v>
      </c>
      <c r="AO43" s="23" t="s">
        <v>270</v>
      </c>
      <c r="AP43" s="24" t="str">
        <f t="shared" si="13"/>
        <v>http://www.miljoeportal.dk/borger/Intro_overfladevand/Sider/default.aspx</v>
      </c>
    </row>
    <row r="44" spans="1:42" ht="30" x14ac:dyDescent="0.25">
      <c r="A44" s="13" t="s">
        <v>219</v>
      </c>
      <c r="B44" s="22">
        <v>573905</v>
      </c>
      <c r="C44" s="22">
        <v>6284670.5499999998</v>
      </c>
      <c r="D44" s="18" t="s">
        <v>89</v>
      </c>
      <c r="E44" s="19">
        <v>40544</v>
      </c>
      <c r="F44" s="19">
        <v>41639</v>
      </c>
      <c r="G44" s="13" t="s">
        <v>165</v>
      </c>
      <c r="H44" s="13" t="s">
        <v>166</v>
      </c>
      <c r="I44" s="13" t="s">
        <v>166</v>
      </c>
      <c r="J44" s="13" t="s">
        <v>163</v>
      </c>
      <c r="K44" s="13" t="s">
        <v>163</v>
      </c>
      <c r="L44" s="21" t="s">
        <v>234</v>
      </c>
      <c r="M44" s="13" t="str">
        <f t="shared" si="0"/>
        <v>POINT (573905 6284670.55)</v>
      </c>
      <c r="N44" s="23" t="str">
        <f t="shared" si="1"/>
        <v>DKFAUNAMARIAGERYDRE</v>
      </c>
      <c r="O44" s="23" t="s">
        <v>10</v>
      </c>
      <c r="P44" s="23" t="s">
        <v>265</v>
      </c>
      <c r="Q44" s="23" t="str">
        <f t="shared" si="2"/>
        <v>DKFAUNAMARIAGERYDRE</v>
      </c>
      <c r="R44" s="23" t="s">
        <v>10</v>
      </c>
      <c r="S44" s="23" t="str">
        <f t="shared" si="3"/>
        <v>2015-12-22</v>
      </c>
      <c r="T44" s="23" t="str">
        <f t="shared" si="4"/>
        <v>2021-12-22</v>
      </c>
      <c r="U44" s="23" t="s">
        <v>266</v>
      </c>
      <c r="V44" s="23" t="s">
        <v>266</v>
      </c>
      <c r="W44" s="23" t="s">
        <v>266</v>
      </c>
      <c r="X44" s="23" t="s">
        <v>266</v>
      </c>
      <c r="Y44" s="23" t="s">
        <v>267</v>
      </c>
      <c r="Z44" s="23" t="str">
        <f t="shared" si="5"/>
        <v>DKFAUNAMARIAGERYDRE</v>
      </c>
      <c r="AA44" s="23" t="str">
        <f t="shared" si="6"/>
        <v>DKFAUNAMARIAGERYDRE</v>
      </c>
      <c r="AB44" s="23" t="s">
        <v>268</v>
      </c>
      <c r="AC44" s="25" t="str">
        <f t="shared" si="7"/>
        <v>2011-01-01</v>
      </c>
      <c r="AD44" s="25" t="str">
        <f t="shared" si="8"/>
        <v>2013-12-31</v>
      </c>
      <c r="AE44" s="18" t="str">
        <f t="shared" si="9"/>
        <v>DKCOAST160</v>
      </c>
      <c r="AF44" s="23" t="s">
        <v>264</v>
      </c>
      <c r="AG44" s="23" t="s">
        <v>266</v>
      </c>
      <c r="AH44" s="23" t="s">
        <v>266</v>
      </c>
      <c r="AI44" s="23" t="str">
        <f t="shared" si="10"/>
        <v>TRUE</v>
      </c>
      <c r="AJ44" s="23" t="str">
        <f t="shared" si="11"/>
        <v>FALSE</v>
      </c>
      <c r="AK44" s="23" t="str">
        <f t="shared" si="12"/>
        <v>FALSE</v>
      </c>
      <c r="AL44" s="23" t="s">
        <v>269</v>
      </c>
      <c r="AM44" s="23">
        <v>-9999</v>
      </c>
      <c r="AN44" s="23">
        <f t="shared" si="14"/>
        <v>-9999</v>
      </c>
      <c r="AO44" s="23" t="s">
        <v>270</v>
      </c>
      <c r="AP44" s="24" t="str">
        <f t="shared" si="13"/>
        <v>http://www.miljoeportal.dk/borger/Intro_overfladevand/Sider/default.aspx</v>
      </c>
    </row>
    <row r="45" spans="1:42" ht="30" x14ac:dyDescent="0.25">
      <c r="A45" s="13" t="s">
        <v>220</v>
      </c>
      <c r="B45" s="22">
        <v>676069</v>
      </c>
      <c r="C45" s="22">
        <v>6214506</v>
      </c>
      <c r="D45" s="18" t="s">
        <v>90</v>
      </c>
      <c r="E45" s="19">
        <v>40544</v>
      </c>
      <c r="F45" s="19">
        <v>41639</v>
      </c>
      <c r="G45" s="13" t="s">
        <v>165</v>
      </c>
      <c r="H45" s="13" t="s">
        <v>166</v>
      </c>
      <c r="I45" s="13" t="s">
        <v>166</v>
      </c>
      <c r="J45" s="13" t="s">
        <v>163</v>
      </c>
      <c r="K45" s="13" t="s">
        <v>163</v>
      </c>
      <c r="L45" s="21" t="s">
        <v>234</v>
      </c>
      <c r="M45" s="13" t="str">
        <f t="shared" si="0"/>
        <v>POINT (676069 6214506)</v>
      </c>
      <c r="N45" s="23" t="str">
        <f t="shared" si="1"/>
        <v>DKFAUNAKATTEGATNORDSJAEL</v>
      </c>
      <c r="O45" s="23" t="s">
        <v>10</v>
      </c>
      <c r="P45" s="23" t="s">
        <v>265</v>
      </c>
      <c r="Q45" s="23" t="str">
        <f t="shared" si="2"/>
        <v>DKFAUNAKATTEGATNORDSJAEL</v>
      </c>
      <c r="R45" s="23" t="s">
        <v>10</v>
      </c>
      <c r="S45" s="23" t="str">
        <f t="shared" si="3"/>
        <v>2015-12-22</v>
      </c>
      <c r="T45" s="23" t="str">
        <f t="shared" si="4"/>
        <v>2021-12-22</v>
      </c>
      <c r="U45" s="23" t="s">
        <v>266</v>
      </c>
      <c r="V45" s="23" t="s">
        <v>266</v>
      </c>
      <c r="W45" s="23" t="s">
        <v>266</v>
      </c>
      <c r="X45" s="23" t="s">
        <v>266</v>
      </c>
      <c r="Y45" s="23" t="s">
        <v>267</v>
      </c>
      <c r="Z45" s="23" t="str">
        <f t="shared" si="5"/>
        <v>DKFAUNAKATTEGATNORDSJAEL</v>
      </c>
      <c r="AA45" s="23" t="str">
        <f t="shared" si="6"/>
        <v>DKFAUNAKATTEGATNORDSJAEL</v>
      </c>
      <c r="AB45" s="23" t="s">
        <v>268</v>
      </c>
      <c r="AC45" s="25" t="str">
        <f t="shared" si="7"/>
        <v>2011-01-01</v>
      </c>
      <c r="AD45" s="25" t="str">
        <f t="shared" si="8"/>
        <v>2013-12-31</v>
      </c>
      <c r="AE45" s="18" t="str">
        <f t="shared" si="9"/>
        <v>DKCOAST200</v>
      </c>
      <c r="AF45" s="23" t="s">
        <v>264</v>
      </c>
      <c r="AG45" s="23" t="s">
        <v>266</v>
      </c>
      <c r="AH45" s="23" t="s">
        <v>266</v>
      </c>
      <c r="AI45" s="23" t="str">
        <f t="shared" si="10"/>
        <v>TRUE</v>
      </c>
      <c r="AJ45" s="23" t="str">
        <f t="shared" si="11"/>
        <v>FALSE</v>
      </c>
      <c r="AK45" s="23" t="str">
        <f t="shared" si="12"/>
        <v>FALSE</v>
      </c>
      <c r="AL45" s="23" t="s">
        <v>269</v>
      </c>
      <c r="AM45" s="23">
        <v>-9999</v>
      </c>
      <c r="AN45" s="23">
        <f t="shared" si="14"/>
        <v>-9999</v>
      </c>
      <c r="AO45" s="23" t="s">
        <v>270</v>
      </c>
      <c r="AP45" s="24" t="str">
        <f t="shared" si="13"/>
        <v>http://www.miljoeportal.dk/borger/Intro_overfladevand/Sider/default.aspx</v>
      </c>
    </row>
    <row r="46" spans="1:42" ht="30" x14ac:dyDescent="0.25">
      <c r="A46" s="13" t="s">
        <v>221</v>
      </c>
      <c r="B46" s="22">
        <v>714666</v>
      </c>
      <c r="C46" s="22">
        <v>6154940</v>
      </c>
      <c r="D46" s="18" t="s">
        <v>91</v>
      </c>
      <c r="E46" s="19">
        <v>40544</v>
      </c>
      <c r="F46" s="19">
        <v>41639</v>
      </c>
      <c r="G46" s="13" t="s">
        <v>165</v>
      </c>
      <c r="H46" s="13" t="s">
        <v>166</v>
      </c>
      <c r="I46" s="13" t="s">
        <v>166</v>
      </c>
      <c r="J46" s="13" t="s">
        <v>163</v>
      </c>
      <c r="K46" s="13" t="s">
        <v>163</v>
      </c>
      <c r="L46" s="21" t="s">
        <v>234</v>
      </c>
      <c r="M46" s="13" t="str">
        <f t="shared" si="0"/>
        <v>POINT (714666 6154940)</v>
      </c>
      <c r="N46" s="23" t="str">
        <f t="shared" si="1"/>
        <v>DKFAUNAKOEGEBUGT</v>
      </c>
      <c r="O46" s="23" t="s">
        <v>10</v>
      </c>
      <c r="P46" s="23" t="s">
        <v>265</v>
      </c>
      <c r="Q46" s="23" t="str">
        <f t="shared" si="2"/>
        <v>DKFAUNAKOEGEBUGT</v>
      </c>
      <c r="R46" s="23" t="s">
        <v>10</v>
      </c>
      <c r="S46" s="23" t="str">
        <f t="shared" si="3"/>
        <v>2015-12-22</v>
      </c>
      <c r="T46" s="23" t="str">
        <f t="shared" si="4"/>
        <v>2021-12-22</v>
      </c>
      <c r="U46" s="23" t="s">
        <v>266</v>
      </c>
      <c r="V46" s="23" t="s">
        <v>266</v>
      </c>
      <c r="W46" s="23" t="s">
        <v>266</v>
      </c>
      <c r="X46" s="23" t="s">
        <v>266</v>
      </c>
      <c r="Y46" s="23" t="s">
        <v>267</v>
      </c>
      <c r="Z46" s="23" t="str">
        <f t="shared" si="5"/>
        <v>DKFAUNAKOEGEBUGT</v>
      </c>
      <c r="AA46" s="23" t="str">
        <f t="shared" si="6"/>
        <v>DKFAUNAKOEGEBUGT</v>
      </c>
      <c r="AB46" s="23" t="s">
        <v>268</v>
      </c>
      <c r="AC46" s="25" t="str">
        <f t="shared" si="7"/>
        <v>2011-01-01</v>
      </c>
      <c r="AD46" s="25" t="str">
        <f t="shared" si="8"/>
        <v>2013-12-31</v>
      </c>
      <c r="AE46" s="18" t="str">
        <f t="shared" si="9"/>
        <v>DKCOAST201</v>
      </c>
      <c r="AF46" s="23" t="s">
        <v>264</v>
      </c>
      <c r="AG46" s="23" t="s">
        <v>266</v>
      </c>
      <c r="AH46" s="23" t="s">
        <v>266</v>
      </c>
      <c r="AI46" s="23" t="str">
        <f t="shared" si="10"/>
        <v>TRUE</v>
      </c>
      <c r="AJ46" s="23" t="str">
        <f t="shared" si="11"/>
        <v>FALSE</v>
      </c>
      <c r="AK46" s="23" t="str">
        <f t="shared" si="12"/>
        <v>FALSE</v>
      </c>
      <c r="AL46" s="23" t="s">
        <v>269</v>
      </c>
      <c r="AM46" s="23">
        <v>-9999</v>
      </c>
      <c r="AN46" s="23">
        <f t="shared" si="14"/>
        <v>-9999</v>
      </c>
      <c r="AO46" s="23" t="s">
        <v>270</v>
      </c>
      <c r="AP46" s="24" t="str">
        <f t="shared" si="13"/>
        <v>http://www.miljoeportal.dk/borger/Intro_overfladevand/Sider/default.aspx</v>
      </c>
    </row>
    <row r="47" spans="1:42" ht="30" x14ac:dyDescent="0.25">
      <c r="A47" s="13" t="s">
        <v>222</v>
      </c>
      <c r="B47" s="22">
        <v>629577</v>
      </c>
      <c r="C47" s="22">
        <v>6163982</v>
      </c>
      <c r="D47" s="18" t="s">
        <v>92</v>
      </c>
      <c r="E47" s="19">
        <v>40544</v>
      </c>
      <c r="F47" s="19">
        <v>41639</v>
      </c>
      <c r="G47" s="13" t="s">
        <v>165</v>
      </c>
      <c r="H47" s="13" t="s">
        <v>166</v>
      </c>
      <c r="I47" s="13" t="s">
        <v>166</v>
      </c>
      <c r="J47" s="13" t="s">
        <v>163</v>
      </c>
      <c r="K47" s="13" t="s">
        <v>163</v>
      </c>
      <c r="L47" s="21" t="s">
        <v>234</v>
      </c>
      <c r="M47" s="13" t="str">
        <f t="shared" si="0"/>
        <v>POINT (629577 6163982)</v>
      </c>
      <c r="N47" s="23" t="str">
        <f t="shared" si="1"/>
        <v>DKFAUNAJAMMERLANDBUGT</v>
      </c>
      <c r="O47" s="23" t="s">
        <v>10</v>
      </c>
      <c r="P47" s="23" t="s">
        <v>265</v>
      </c>
      <c r="Q47" s="23" t="str">
        <f t="shared" si="2"/>
        <v>DKFAUNAJAMMERLANDBUGT</v>
      </c>
      <c r="R47" s="23" t="s">
        <v>10</v>
      </c>
      <c r="S47" s="23" t="str">
        <f t="shared" si="3"/>
        <v>2015-12-22</v>
      </c>
      <c r="T47" s="23" t="str">
        <f t="shared" si="4"/>
        <v>2021-12-22</v>
      </c>
      <c r="U47" s="23" t="s">
        <v>266</v>
      </c>
      <c r="V47" s="23" t="s">
        <v>266</v>
      </c>
      <c r="W47" s="23" t="s">
        <v>266</v>
      </c>
      <c r="X47" s="23" t="s">
        <v>266</v>
      </c>
      <c r="Y47" s="23" t="s">
        <v>267</v>
      </c>
      <c r="Z47" s="23" t="str">
        <f t="shared" si="5"/>
        <v>DKFAUNAJAMMERLANDBUGT</v>
      </c>
      <c r="AA47" s="23" t="str">
        <f t="shared" si="6"/>
        <v>DKFAUNAJAMMERLANDBUGT</v>
      </c>
      <c r="AB47" s="23" t="s">
        <v>268</v>
      </c>
      <c r="AC47" s="25" t="str">
        <f t="shared" si="7"/>
        <v>2011-01-01</v>
      </c>
      <c r="AD47" s="25" t="str">
        <f t="shared" si="8"/>
        <v>2013-12-31</v>
      </c>
      <c r="AE47" s="18" t="str">
        <f t="shared" si="9"/>
        <v>DKCOAST204</v>
      </c>
      <c r="AF47" s="23" t="s">
        <v>264</v>
      </c>
      <c r="AG47" s="23" t="s">
        <v>266</v>
      </c>
      <c r="AH47" s="23" t="s">
        <v>266</v>
      </c>
      <c r="AI47" s="23" t="str">
        <f t="shared" si="10"/>
        <v>TRUE</v>
      </c>
      <c r="AJ47" s="23" t="str">
        <f t="shared" si="11"/>
        <v>FALSE</v>
      </c>
      <c r="AK47" s="23" t="str">
        <f t="shared" si="12"/>
        <v>FALSE</v>
      </c>
      <c r="AL47" s="23" t="s">
        <v>269</v>
      </c>
      <c r="AM47" s="23">
        <v>-9999</v>
      </c>
      <c r="AN47" s="23">
        <f t="shared" si="14"/>
        <v>-9999</v>
      </c>
      <c r="AO47" s="23" t="s">
        <v>270</v>
      </c>
      <c r="AP47" s="24" t="str">
        <f t="shared" si="13"/>
        <v>http://www.miljoeportal.dk/borger/Intro_overfladevand/Sider/default.aspx</v>
      </c>
    </row>
    <row r="48" spans="1:42" ht="30" x14ac:dyDescent="0.25">
      <c r="A48" s="13" t="s">
        <v>223</v>
      </c>
      <c r="B48" s="22">
        <v>668598.49</v>
      </c>
      <c r="C48" s="22">
        <v>6229991.7999999998</v>
      </c>
      <c r="D48" s="18" t="s">
        <v>93</v>
      </c>
      <c r="E48" s="19">
        <v>40909</v>
      </c>
      <c r="F48" s="19">
        <v>41274</v>
      </c>
      <c r="G48" s="13" t="s">
        <v>165</v>
      </c>
      <c r="H48" s="13" t="s">
        <v>166</v>
      </c>
      <c r="I48" s="13" t="s">
        <v>166</v>
      </c>
      <c r="J48" s="13" t="s">
        <v>163</v>
      </c>
      <c r="K48" s="13" t="s">
        <v>163</v>
      </c>
      <c r="L48" s="21" t="s">
        <v>234</v>
      </c>
      <c r="M48" s="13" t="str">
        <f t="shared" si="0"/>
        <v>POINT (668598.49 6229991.8)</v>
      </c>
      <c r="N48" s="23" t="str">
        <f t="shared" si="1"/>
        <v>DKFAUNAHABITATAREA112</v>
      </c>
      <c r="O48" s="23" t="s">
        <v>10</v>
      </c>
      <c r="P48" s="23" t="s">
        <v>265</v>
      </c>
      <c r="Q48" s="23" t="str">
        <f t="shared" si="2"/>
        <v>DKFAUNAHABITATAREA112</v>
      </c>
      <c r="R48" s="23" t="s">
        <v>10</v>
      </c>
      <c r="S48" s="23" t="str">
        <f t="shared" si="3"/>
        <v>2015-12-22</v>
      </c>
      <c r="T48" s="23" t="str">
        <f t="shared" si="4"/>
        <v>2021-12-22</v>
      </c>
      <c r="U48" s="23" t="s">
        <v>266</v>
      </c>
      <c r="V48" s="23" t="s">
        <v>266</v>
      </c>
      <c r="W48" s="23" t="s">
        <v>266</v>
      </c>
      <c r="X48" s="23" t="s">
        <v>266</v>
      </c>
      <c r="Y48" s="23" t="s">
        <v>267</v>
      </c>
      <c r="Z48" s="23" t="str">
        <f t="shared" si="5"/>
        <v>DKFAUNAHABITATAREA112</v>
      </c>
      <c r="AA48" s="23" t="str">
        <f t="shared" si="6"/>
        <v>DKFAUNAHABITATAREA112</v>
      </c>
      <c r="AB48" s="23" t="s">
        <v>268</v>
      </c>
      <c r="AC48" s="25" t="str">
        <f t="shared" si="7"/>
        <v>2012-01-01</v>
      </c>
      <c r="AD48" s="25" t="str">
        <f t="shared" si="8"/>
        <v>2012-12-31</v>
      </c>
      <c r="AE48" s="18" t="str">
        <f t="shared" si="9"/>
        <v>DKCOAST205</v>
      </c>
      <c r="AF48" s="23" t="s">
        <v>264</v>
      </c>
      <c r="AG48" s="23" t="s">
        <v>266</v>
      </c>
      <c r="AH48" s="23" t="s">
        <v>266</v>
      </c>
      <c r="AI48" s="23" t="str">
        <f t="shared" si="10"/>
        <v>TRUE</v>
      </c>
      <c r="AJ48" s="23" t="str">
        <f t="shared" si="11"/>
        <v>FALSE</v>
      </c>
      <c r="AK48" s="23" t="str">
        <f t="shared" si="12"/>
        <v>FALSE</v>
      </c>
      <c r="AL48" s="23" t="s">
        <v>269</v>
      </c>
      <c r="AM48" s="23">
        <v>-9999</v>
      </c>
      <c r="AN48" s="23">
        <f t="shared" si="14"/>
        <v>-9999</v>
      </c>
      <c r="AO48" s="23" t="s">
        <v>270</v>
      </c>
      <c r="AP48" s="24" t="str">
        <f t="shared" si="13"/>
        <v>http://www.miljoeportal.dk/borger/Intro_overfladevand/Sider/default.aspx</v>
      </c>
    </row>
    <row r="49" spans="1:42" ht="30" x14ac:dyDescent="0.25">
      <c r="A49" s="13" t="s">
        <v>224</v>
      </c>
      <c r="B49" s="22">
        <v>661360</v>
      </c>
      <c r="C49" s="22">
        <v>6114169</v>
      </c>
      <c r="D49" s="18" t="s">
        <v>94</v>
      </c>
      <c r="E49" s="19">
        <v>40544</v>
      </c>
      <c r="F49" s="19">
        <v>41639</v>
      </c>
      <c r="G49" s="13" t="s">
        <v>165</v>
      </c>
      <c r="H49" s="13" t="s">
        <v>166</v>
      </c>
      <c r="I49" s="13" t="s">
        <v>166</v>
      </c>
      <c r="J49" s="13" t="s">
        <v>163</v>
      </c>
      <c r="K49" s="13" t="s">
        <v>163</v>
      </c>
      <c r="L49" s="21" t="s">
        <v>234</v>
      </c>
      <c r="M49" s="13" t="str">
        <f t="shared" si="0"/>
        <v>POINT (661360 6114169)</v>
      </c>
      <c r="N49" s="23" t="str">
        <f t="shared" si="1"/>
        <v>DKFAUNAKARREBAEKSMINDE</v>
      </c>
      <c r="O49" s="23" t="s">
        <v>10</v>
      </c>
      <c r="P49" s="23" t="s">
        <v>265</v>
      </c>
      <c r="Q49" s="23" t="str">
        <f t="shared" si="2"/>
        <v>DKFAUNAKARREBAEKSMINDE</v>
      </c>
      <c r="R49" s="23" t="s">
        <v>10</v>
      </c>
      <c r="S49" s="23" t="str">
        <f t="shared" si="3"/>
        <v>2015-12-22</v>
      </c>
      <c r="T49" s="23" t="str">
        <f t="shared" si="4"/>
        <v>2021-12-22</v>
      </c>
      <c r="U49" s="23" t="s">
        <v>266</v>
      </c>
      <c r="V49" s="23" t="s">
        <v>266</v>
      </c>
      <c r="W49" s="23" t="s">
        <v>266</v>
      </c>
      <c r="X49" s="23" t="s">
        <v>266</v>
      </c>
      <c r="Y49" s="23" t="s">
        <v>267</v>
      </c>
      <c r="Z49" s="23" t="str">
        <f t="shared" si="5"/>
        <v>DKFAUNAKARREBAEKSMINDE</v>
      </c>
      <c r="AA49" s="23" t="str">
        <f t="shared" si="6"/>
        <v>DKFAUNAKARREBAEKSMINDE</v>
      </c>
      <c r="AB49" s="23" t="s">
        <v>268</v>
      </c>
      <c r="AC49" s="25" t="str">
        <f t="shared" si="7"/>
        <v>2011-01-01</v>
      </c>
      <c r="AD49" s="25" t="str">
        <f t="shared" si="8"/>
        <v>2013-12-31</v>
      </c>
      <c r="AE49" s="18" t="str">
        <f t="shared" si="9"/>
        <v>DKCOAST206</v>
      </c>
      <c r="AF49" s="23" t="s">
        <v>264</v>
      </c>
      <c r="AG49" s="23" t="s">
        <v>266</v>
      </c>
      <c r="AH49" s="23" t="s">
        <v>266</v>
      </c>
      <c r="AI49" s="23" t="str">
        <f t="shared" si="10"/>
        <v>TRUE</v>
      </c>
      <c r="AJ49" s="23" t="str">
        <f t="shared" si="11"/>
        <v>FALSE</v>
      </c>
      <c r="AK49" s="23" t="str">
        <f t="shared" si="12"/>
        <v>FALSE</v>
      </c>
      <c r="AL49" s="23" t="s">
        <v>269</v>
      </c>
      <c r="AM49" s="23">
        <v>-9999</v>
      </c>
      <c r="AN49" s="23">
        <f t="shared" si="14"/>
        <v>-9999</v>
      </c>
      <c r="AO49" s="23" t="s">
        <v>270</v>
      </c>
      <c r="AP49" s="24" t="str">
        <f t="shared" si="13"/>
        <v>http://www.miljoeportal.dk/borger/Intro_overfladevand/Sider/default.aspx</v>
      </c>
    </row>
    <row r="50" spans="1:42" ht="30" x14ac:dyDescent="0.25">
      <c r="A50" s="13" t="s">
        <v>225</v>
      </c>
      <c r="B50" s="22">
        <v>630660</v>
      </c>
      <c r="C50" s="22">
        <v>6078019</v>
      </c>
      <c r="D50" s="18" t="s">
        <v>95</v>
      </c>
      <c r="E50" s="19">
        <v>40544</v>
      </c>
      <c r="F50" s="19">
        <v>41639</v>
      </c>
      <c r="G50" s="13" t="s">
        <v>165</v>
      </c>
      <c r="H50" s="13" t="s">
        <v>166</v>
      </c>
      <c r="I50" s="13" t="s">
        <v>166</v>
      </c>
      <c r="J50" s="13" t="s">
        <v>163</v>
      </c>
      <c r="K50" s="13" t="s">
        <v>163</v>
      </c>
      <c r="L50" s="21" t="s">
        <v>234</v>
      </c>
      <c r="M50" s="13" t="str">
        <f t="shared" si="0"/>
        <v>POINT (630660 6078019)</v>
      </c>
      <c r="N50" s="23" t="str">
        <f t="shared" si="1"/>
        <v>DKFAUNANAKSKOV</v>
      </c>
      <c r="O50" s="23" t="s">
        <v>10</v>
      </c>
      <c r="P50" s="23" t="s">
        <v>265</v>
      </c>
      <c r="Q50" s="23" t="str">
        <f t="shared" si="2"/>
        <v>DKFAUNANAKSKOV</v>
      </c>
      <c r="R50" s="23" t="s">
        <v>10</v>
      </c>
      <c r="S50" s="23" t="str">
        <f t="shared" si="3"/>
        <v>2015-12-22</v>
      </c>
      <c r="T50" s="23" t="str">
        <f t="shared" si="4"/>
        <v>2021-12-22</v>
      </c>
      <c r="U50" s="23" t="s">
        <v>266</v>
      </c>
      <c r="V50" s="23" t="s">
        <v>266</v>
      </c>
      <c r="W50" s="23" t="s">
        <v>266</v>
      </c>
      <c r="X50" s="23" t="s">
        <v>266</v>
      </c>
      <c r="Y50" s="23" t="s">
        <v>267</v>
      </c>
      <c r="Z50" s="23" t="str">
        <f t="shared" si="5"/>
        <v>DKFAUNANAKSKOV</v>
      </c>
      <c r="AA50" s="23" t="str">
        <f t="shared" si="6"/>
        <v>DKFAUNANAKSKOV</v>
      </c>
      <c r="AB50" s="23" t="s">
        <v>268</v>
      </c>
      <c r="AC50" s="25" t="str">
        <f t="shared" si="7"/>
        <v>2011-01-01</v>
      </c>
      <c r="AD50" s="25" t="str">
        <f t="shared" si="8"/>
        <v>2013-12-31</v>
      </c>
      <c r="AE50" s="18" t="str">
        <f t="shared" si="9"/>
        <v>DKCOAST207</v>
      </c>
      <c r="AF50" s="23" t="s">
        <v>264</v>
      </c>
      <c r="AG50" s="23" t="s">
        <v>266</v>
      </c>
      <c r="AH50" s="23" t="s">
        <v>266</v>
      </c>
      <c r="AI50" s="23" t="str">
        <f t="shared" si="10"/>
        <v>TRUE</v>
      </c>
      <c r="AJ50" s="23" t="str">
        <f t="shared" si="11"/>
        <v>FALSE</v>
      </c>
      <c r="AK50" s="23" t="str">
        <f t="shared" si="12"/>
        <v>FALSE</v>
      </c>
      <c r="AL50" s="23" t="s">
        <v>269</v>
      </c>
      <c r="AM50" s="23">
        <v>-9999</v>
      </c>
      <c r="AN50" s="23">
        <f t="shared" si="14"/>
        <v>-9999</v>
      </c>
      <c r="AO50" s="23" t="s">
        <v>270</v>
      </c>
      <c r="AP50" s="24" t="str">
        <f t="shared" si="13"/>
        <v>http://www.miljoeportal.dk/borger/Intro_overfladevand/Sider/default.aspx</v>
      </c>
    </row>
    <row r="51" spans="1:42" ht="30" x14ac:dyDescent="0.25">
      <c r="A51" s="13" t="s">
        <v>226</v>
      </c>
      <c r="B51" s="22">
        <v>556284</v>
      </c>
      <c r="C51" s="22">
        <v>6123451</v>
      </c>
      <c r="D51" s="18" t="s">
        <v>96</v>
      </c>
      <c r="E51" s="19">
        <v>40909</v>
      </c>
      <c r="F51" s="19">
        <v>41274</v>
      </c>
      <c r="G51" s="13" t="s">
        <v>165</v>
      </c>
      <c r="H51" s="13" t="s">
        <v>166</v>
      </c>
      <c r="I51" s="13" t="s">
        <v>166</v>
      </c>
      <c r="J51" s="13" t="s">
        <v>163</v>
      </c>
      <c r="K51" s="13" t="s">
        <v>163</v>
      </c>
      <c r="L51" s="21" t="s">
        <v>234</v>
      </c>
      <c r="M51" s="13" t="str">
        <f t="shared" si="0"/>
        <v>POINT (556284 6123451)</v>
      </c>
      <c r="N51" s="23" t="str">
        <f t="shared" si="1"/>
        <v>DKFAUNATOROEVIG</v>
      </c>
      <c r="O51" s="23" t="s">
        <v>10</v>
      </c>
      <c r="P51" s="23" t="s">
        <v>265</v>
      </c>
      <c r="Q51" s="23" t="str">
        <f t="shared" si="2"/>
        <v>DKFAUNATOROEVIG</v>
      </c>
      <c r="R51" s="23" t="s">
        <v>10</v>
      </c>
      <c r="S51" s="23" t="str">
        <f t="shared" si="3"/>
        <v>2015-12-22</v>
      </c>
      <c r="T51" s="23" t="str">
        <f t="shared" si="4"/>
        <v>2021-12-22</v>
      </c>
      <c r="U51" s="23" t="s">
        <v>266</v>
      </c>
      <c r="V51" s="23" t="s">
        <v>266</v>
      </c>
      <c r="W51" s="23" t="s">
        <v>266</v>
      </c>
      <c r="X51" s="23" t="s">
        <v>266</v>
      </c>
      <c r="Y51" s="23" t="s">
        <v>267</v>
      </c>
      <c r="Z51" s="23" t="str">
        <f t="shared" si="5"/>
        <v>DKFAUNATOROEVIG</v>
      </c>
      <c r="AA51" s="23" t="str">
        <f t="shared" si="6"/>
        <v>DKFAUNATOROEVIG</v>
      </c>
      <c r="AB51" s="23" t="s">
        <v>268</v>
      </c>
      <c r="AC51" s="25" t="str">
        <f t="shared" si="7"/>
        <v>2012-01-01</v>
      </c>
      <c r="AD51" s="25" t="str">
        <f t="shared" si="8"/>
        <v>2012-12-31</v>
      </c>
      <c r="AE51" s="18" t="str">
        <f t="shared" si="9"/>
        <v>DKCOAST213</v>
      </c>
      <c r="AF51" s="23" t="s">
        <v>264</v>
      </c>
      <c r="AG51" s="23" t="s">
        <v>266</v>
      </c>
      <c r="AH51" s="23" t="s">
        <v>266</v>
      </c>
      <c r="AI51" s="23" t="str">
        <f t="shared" si="10"/>
        <v>TRUE</v>
      </c>
      <c r="AJ51" s="23" t="str">
        <f t="shared" si="11"/>
        <v>FALSE</v>
      </c>
      <c r="AK51" s="23" t="str">
        <f t="shared" si="12"/>
        <v>FALSE</v>
      </c>
      <c r="AL51" s="23" t="s">
        <v>269</v>
      </c>
      <c r="AM51" s="23">
        <v>-9999</v>
      </c>
      <c r="AN51" s="23">
        <f t="shared" si="14"/>
        <v>-9999</v>
      </c>
      <c r="AO51" s="23" t="s">
        <v>270</v>
      </c>
      <c r="AP51" s="24" t="str">
        <f t="shared" si="13"/>
        <v>http://www.miljoeportal.dk/borger/Intro_overfladevand/Sider/default.aspx</v>
      </c>
    </row>
    <row r="52" spans="1:42" ht="30" x14ac:dyDescent="0.25">
      <c r="A52" s="13" t="s">
        <v>227</v>
      </c>
      <c r="B52" s="22">
        <v>551407</v>
      </c>
      <c r="C52" s="22">
        <v>6110562</v>
      </c>
      <c r="D52" s="18" t="s">
        <v>97</v>
      </c>
      <c r="E52" s="19">
        <v>40544</v>
      </c>
      <c r="F52" s="19">
        <v>41639</v>
      </c>
      <c r="G52" s="13" t="s">
        <v>165</v>
      </c>
      <c r="H52" s="13" t="s">
        <v>166</v>
      </c>
      <c r="I52" s="13" t="s">
        <v>166</v>
      </c>
      <c r="J52" s="13" t="s">
        <v>163</v>
      </c>
      <c r="K52" s="13" t="s">
        <v>163</v>
      </c>
      <c r="L52" s="21" t="s">
        <v>234</v>
      </c>
      <c r="M52" s="13" t="str">
        <f t="shared" si="0"/>
        <v>POINT (551407 6110562)</v>
      </c>
      <c r="N52" s="23" t="str">
        <f t="shared" si="1"/>
        <v>DKFAUNALILLEBAELTEAST</v>
      </c>
      <c r="O52" s="23" t="s">
        <v>10</v>
      </c>
      <c r="P52" s="23" t="s">
        <v>265</v>
      </c>
      <c r="Q52" s="23" t="str">
        <f t="shared" si="2"/>
        <v>DKFAUNALILLEBAELTEAST</v>
      </c>
      <c r="R52" s="23" t="s">
        <v>10</v>
      </c>
      <c r="S52" s="23" t="str">
        <f t="shared" si="3"/>
        <v>2015-12-22</v>
      </c>
      <c r="T52" s="23" t="str">
        <f t="shared" si="4"/>
        <v>2021-12-22</v>
      </c>
      <c r="U52" s="23" t="s">
        <v>266</v>
      </c>
      <c r="V52" s="23" t="s">
        <v>266</v>
      </c>
      <c r="W52" s="23" t="s">
        <v>266</v>
      </c>
      <c r="X52" s="23" t="s">
        <v>266</v>
      </c>
      <c r="Y52" s="23" t="s">
        <v>267</v>
      </c>
      <c r="Z52" s="23" t="str">
        <f t="shared" si="5"/>
        <v>DKFAUNALILLEBAELTEAST</v>
      </c>
      <c r="AA52" s="23" t="str">
        <f t="shared" si="6"/>
        <v>DKFAUNALILLEBAELTEAST</v>
      </c>
      <c r="AB52" s="23" t="s">
        <v>268</v>
      </c>
      <c r="AC52" s="25" t="str">
        <f t="shared" si="7"/>
        <v>2011-01-01</v>
      </c>
      <c r="AD52" s="25" t="str">
        <f t="shared" si="8"/>
        <v>2013-12-31</v>
      </c>
      <c r="AE52" s="18" t="str">
        <f t="shared" si="9"/>
        <v>DKCOAST216</v>
      </c>
      <c r="AF52" s="23" t="s">
        <v>264</v>
      </c>
      <c r="AG52" s="23" t="s">
        <v>266</v>
      </c>
      <c r="AH52" s="23" t="s">
        <v>266</v>
      </c>
      <c r="AI52" s="23" t="str">
        <f t="shared" si="10"/>
        <v>TRUE</v>
      </c>
      <c r="AJ52" s="23" t="str">
        <f t="shared" si="11"/>
        <v>FALSE</v>
      </c>
      <c r="AK52" s="23" t="str">
        <f t="shared" si="12"/>
        <v>FALSE</v>
      </c>
      <c r="AL52" s="23" t="s">
        <v>269</v>
      </c>
      <c r="AM52" s="23">
        <v>-9999</v>
      </c>
      <c r="AN52" s="23">
        <f t="shared" si="14"/>
        <v>-9999</v>
      </c>
      <c r="AO52" s="23" t="s">
        <v>270</v>
      </c>
      <c r="AP52" s="24" t="str">
        <f t="shared" si="13"/>
        <v>http://www.miljoeportal.dk/borger/Intro_overfladevand/Sider/default.aspx</v>
      </c>
    </row>
    <row r="53" spans="1:42" ht="30" x14ac:dyDescent="0.25">
      <c r="A53" s="13" t="s">
        <v>228</v>
      </c>
      <c r="B53" s="22">
        <v>547109</v>
      </c>
      <c r="C53" s="22">
        <v>6138369</v>
      </c>
      <c r="D53" s="18" t="s">
        <v>98</v>
      </c>
      <c r="E53" s="19">
        <v>40544</v>
      </c>
      <c r="F53" s="19">
        <v>41639</v>
      </c>
      <c r="G53" s="13" t="s">
        <v>165</v>
      </c>
      <c r="H53" s="13" t="s">
        <v>166</v>
      </c>
      <c r="I53" s="13" t="s">
        <v>166</v>
      </c>
      <c r="J53" s="13" t="s">
        <v>163</v>
      </c>
      <c r="K53" s="13" t="s">
        <v>163</v>
      </c>
      <c r="L53" s="21" t="s">
        <v>234</v>
      </c>
      <c r="M53" s="13" t="str">
        <f t="shared" si="0"/>
        <v>POINT (547109 6138369)</v>
      </c>
      <c r="N53" s="23" t="str">
        <f t="shared" si="1"/>
        <v>DKFAUNALILLEBAELTBRED</v>
      </c>
      <c r="O53" s="23" t="s">
        <v>10</v>
      </c>
      <c r="P53" s="23" t="s">
        <v>265</v>
      </c>
      <c r="Q53" s="23" t="str">
        <f t="shared" si="2"/>
        <v>DKFAUNALILLEBAELTBRED</v>
      </c>
      <c r="R53" s="23" t="s">
        <v>10</v>
      </c>
      <c r="S53" s="23" t="str">
        <f t="shared" si="3"/>
        <v>2015-12-22</v>
      </c>
      <c r="T53" s="23" t="str">
        <f t="shared" si="4"/>
        <v>2021-12-22</v>
      </c>
      <c r="U53" s="23" t="s">
        <v>266</v>
      </c>
      <c r="V53" s="23" t="s">
        <v>266</v>
      </c>
      <c r="W53" s="23" t="s">
        <v>266</v>
      </c>
      <c r="X53" s="23" t="s">
        <v>266</v>
      </c>
      <c r="Y53" s="23" t="s">
        <v>267</v>
      </c>
      <c r="Z53" s="23" t="str">
        <f t="shared" si="5"/>
        <v>DKFAUNALILLEBAELTBRED</v>
      </c>
      <c r="AA53" s="23" t="str">
        <f t="shared" si="6"/>
        <v>DKFAUNALILLEBAELTBRED</v>
      </c>
      <c r="AB53" s="23" t="s">
        <v>268</v>
      </c>
      <c r="AC53" s="25" t="str">
        <f t="shared" si="7"/>
        <v>2011-01-01</v>
      </c>
      <c r="AD53" s="25" t="str">
        <f t="shared" si="8"/>
        <v>2013-12-31</v>
      </c>
      <c r="AE53" s="18" t="str">
        <f t="shared" si="9"/>
        <v>DKCOAST217</v>
      </c>
      <c r="AF53" s="23" t="s">
        <v>264</v>
      </c>
      <c r="AG53" s="23" t="s">
        <v>266</v>
      </c>
      <c r="AH53" s="23" t="s">
        <v>266</v>
      </c>
      <c r="AI53" s="23" t="str">
        <f t="shared" si="10"/>
        <v>TRUE</v>
      </c>
      <c r="AJ53" s="23" t="str">
        <f t="shared" si="11"/>
        <v>FALSE</v>
      </c>
      <c r="AK53" s="23" t="str">
        <f t="shared" si="12"/>
        <v>FALSE</v>
      </c>
      <c r="AL53" s="23" t="s">
        <v>269</v>
      </c>
      <c r="AM53" s="23">
        <v>-9999</v>
      </c>
      <c r="AN53" s="23">
        <f t="shared" si="14"/>
        <v>-9999</v>
      </c>
      <c r="AO53" s="23" t="s">
        <v>270</v>
      </c>
      <c r="AP53" s="24" t="str">
        <f t="shared" si="13"/>
        <v>http://www.miljoeportal.dk/borger/Intro_overfladevand/Sider/default.aspx</v>
      </c>
    </row>
    <row r="54" spans="1:42" ht="30" x14ac:dyDescent="0.25">
      <c r="A54" s="13" t="s">
        <v>229</v>
      </c>
      <c r="B54" s="22">
        <v>575407</v>
      </c>
      <c r="C54" s="22">
        <v>6388962</v>
      </c>
      <c r="D54" s="18" t="s">
        <v>99</v>
      </c>
      <c r="E54" s="19">
        <v>40179</v>
      </c>
      <c r="F54" s="19">
        <v>41639</v>
      </c>
      <c r="G54" s="13" t="s">
        <v>165</v>
      </c>
      <c r="H54" s="13" t="s">
        <v>166</v>
      </c>
      <c r="I54" s="13" t="s">
        <v>166</v>
      </c>
      <c r="J54" s="13" t="s">
        <v>163</v>
      </c>
      <c r="K54" s="13" t="s">
        <v>163</v>
      </c>
      <c r="L54" s="21" t="s">
        <v>234</v>
      </c>
      <c r="M54" s="13" t="str">
        <f t="shared" si="0"/>
        <v>POINT (575407 6388962)</v>
      </c>
      <c r="N54" s="23" t="str">
        <f t="shared" si="1"/>
        <v>DKFAUNASKAGERRAK</v>
      </c>
      <c r="O54" s="23" t="s">
        <v>10</v>
      </c>
      <c r="P54" s="23" t="s">
        <v>265</v>
      </c>
      <c r="Q54" s="23" t="str">
        <f t="shared" si="2"/>
        <v>DKFAUNASKAGERRAK</v>
      </c>
      <c r="R54" s="23" t="s">
        <v>10</v>
      </c>
      <c r="S54" s="23" t="str">
        <f t="shared" si="3"/>
        <v>2015-12-22</v>
      </c>
      <c r="T54" s="23" t="str">
        <f t="shared" si="4"/>
        <v>2021-12-22</v>
      </c>
      <c r="U54" s="23" t="s">
        <v>266</v>
      </c>
      <c r="V54" s="23" t="s">
        <v>266</v>
      </c>
      <c r="W54" s="23" t="s">
        <v>266</v>
      </c>
      <c r="X54" s="23" t="s">
        <v>266</v>
      </c>
      <c r="Y54" s="23" t="s">
        <v>267</v>
      </c>
      <c r="Z54" s="23" t="str">
        <f t="shared" si="5"/>
        <v>DKFAUNASKAGERRAK</v>
      </c>
      <c r="AA54" s="23" t="str">
        <f t="shared" si="6"/>
        <v>DKFAUNASKAGERRAK</v>
      </c>
      <c r="AB54" s="23" t="s">
        <v>268</v>
      </c>
      <c r="AC54" s="25" t="str">
        <f t="shared" si="7"/>
        <v>2010-01-01</v>
      </c>
      <c r="AD54" s="25" t="str">
        <f t="shared" si="8"/>
        <v>2013-12-31</v>
      </c>
      <c r="AE54" s="18" t="str">
        <f t="shared" si="9"/>
        <v>DKCOAST221</v>
      </c>
      <c r="AF54" s="23" t="s">
        <v>264</v>
      </c>
      <c r="AG54" s="23" t="s">
        <v>266</v>
      </c>
      <c r="AH54" s="23" t="s">
        <v>266</v>
      </c>
      <c r="AI54" s="23" t="str">
        <f t="shared" si="10"/>
        <v>TRUE</v>
      </c>
      <c r="AJ54" s="23" t="str">
        <f t="shared" si="11"/>
        <v>FALSE</v>
      </c>
      <c r="AK54" s="23" t="str">
        <f t="shared" si="12"/>
        <v>FALSE</v>
      </c>
      <c r="AL54" s="23" t="s">
        <v>269</v>
      </c>
      <c r="AM54" s="23">
        <v>-9999</v>
      </c>
      <c r="AN54" s="23">
        <f t="shared" si="14"/>
        <v>-9999</v>
      </c>
      <c r="AO54" s="23" t="s">
        <v>270</v>
      </c>
      <c r="AP54" s="24" t="str">
        <f t="shared" si="13"/>
        <v>http://www.miljoeportal.dk/borger/Intro_overfladevand/Sider/default.aspx</v>
      </c>
    </row>
    <row r="55" spans="1:42" ht="30" x14ac:dyDescent="0.25">
      <c r="A55" s="13" t="s">
        <v>230</v>
      </c>
      <c r="B55" s="22">
        <v>592642</v>
      </c>
      <c r="C55" s="22">
        <v>6303247.79</v>
      </c>
      <c r="D55" s="18" t="s">
        <v>100</v>
      </c>
      <c r="E55" s="19">
        <v>39448</v>
      </c>
      <c r="F55" s="19">
        <v>41639</v>
      </c>
      <c r="G55" s="13" t="s">
        <v>165</v>
      </c>
      <c r="H55" s="13" t="s">
        <v>166</v>
      </c>
      <c r="I55" s="13" t="s">
        <v>166</v>
      </c>
      <c r="J55" s="13" t="s">
        <v>163</v>
      </c>
      <c r="K55" s="13" t="s">
        <v>163</v>
      </c>
      <c r="L55" s="21" t="s">
        <v>234</v>
      </c>
      <c r="M55" s="13" t="str">
        <f t="shared" si="0"/>
        <v>POINT (592642 6303247.79)</v>
      </c>
      <c r="N55" s="23" t="str">
        <f t="shared" si="1"/>
        <v>DKFAUNAAALBORGBUGTSYD</v>
      </c>
      <c r="O55" s="23" t="s">
        <v>10</v>
      </c>
      <c r="P55" s="23" t="s">
        <v>265</v>
      </c>
      <c r="Q55" s="23" t="str">
        <f t="shared" si="2"/>
        <v>DKFAUNAAALBORGBUGTSYD</v>
      </c>
      <c r="R55" s="23" t="s">
        <v>10</v>
      </c>
      <c r="S55" s="23" t="str">
        <f t="shared" si="3"/>
        <v>2015-12-22</v>
      </c>
      <c r="T55" s="23" t="str">
        <f t="shared" si="4"/>
        <v>2021-12-22</v>
      </c>
      <c r="U55" s="23" t="s">
        <v>266</v>
      </c>
      <c r="V55" s="23" t="s">
        <v>266</v>
      </c>
      <c r="W55" s="23" t="s">
        <v>266</v>
      </c>
      <c r="X55" s="23" t="s">
        <v>266</v>
      </c>
      <c r="Y55" s="23" t="s">
        <v>267</v>
      </c>
      <c r="Z55" s="23" t="str">
        <f t="shared" si="5"/>
        <v>DKFAUNAAALBORGBUGTSYD</v>
      </c>
      <c r="AA55" s="23" t="str">
        <f t="shared" si="6"/>
        <v>DKFAUNAAALBORGBUGTSYD</v>
      </c>
      <c r="AB55" s="23" t="s">
        <v>268</v>
      </c>
      <c r="AC55" s="25" t="str">
        <f t="shared" si="7"/>
        <v>2008-01-01</v>
      </c>
      <c r="AD55" s="25" t="str">
        <f t="shared" si="8"/>
        <v>2013-12-31</v>
      </c>
      <c r="AE55" s="18" t="str">
        <f t="shared" si="9"/>
        <v>DKCOAST222</v>
      </c>
      <c r="AF55" s="23" t="s">
        <v>264</v>
      </c>
      <c r="AG55" s="23" t="s">
        <v>266</v>
      </c>
      <c r="AH55" s="23" t="s">
        <v>266</v>
      </c>
      <c r="AI55" s="23" t="str">
        <f t="shared" si="10"/>
        <v>TRUE</v>
      </c>
      <c r="AJ55" s="23" t="str">
        <f t="shared" si="11"/>
        <v>FALSE</v>
      </c>
      <c r="AK55" s="23" t="str">
        <f t="shared" si="12"/>
        <v>FALSE</v>
      </c>
      <c r="AL55" s="23" t="s">
        <v>269</v>
      </c>
      <c r="AM55" s="23">
        <v>-9999</v>
      </c>
      <c r="AN55" s="23">
        <f t="shared" si="14"/>
        <v>-9999</v>
      </c>
      <c r="AO55" s="23" t="s">
        <v>270</v>
      </c>
      <c r="AP55" s="24" t="str">
        <f t="shared" si="13"/>
        <v>http://www.miljoeportal.dk/borger/Intro_overfladevand/Sider/default.aspx</v>
      </c>
    </row>
    <row r="56" spans="1:42" ht="30" x14ac:dyDescent="0.25">
      <c r="A56" s="13" t="s">
        <v>231</v>
      </c>
      <c r="B56" s="22">
        <v>593872</v>
      </c>
      <c r="C56" s="22">
        <v>6383836</v>
      </c>
      <c r="D56" s="18" t="s">
        <v>101</v>
      </c>
      <c r="E56" s="19">
        <v>40179</v>
      </c>
      <c r="F56" s="19">
        <v>41639</v>
      </c>
      <c r="G56" s="13" t="s">
        <v>165</v>
      </c>
      <c r="H56" s="13" t="s">
        <v>166</v>
      </c>
      <c r="I56" s="13" t="s">
        <v>166</v>
      </c>
      <c r="J56" s="13" t="s">
        <v>163</v>
      </c>
      <c r="K56" s="13" t="s">
        <v>163</v>
      </c>
      <c r="L56" s="21" t="s">
        <v>234</v>
      </c>
      <c r="M56" s="13" t="str">
        <f t="shared" si="0"/>
        <v>POINT (593872 6383836)</v>
      </c>
      <c r="N56" s="23" t="str">
        <f t="shared" si="1"/>
        <v>DKFAUNAAALBAEKBUGT</v>
      </c>
      <c r="O56" s="23" t="s">
        <v>10</v>
      </c>
      <c r="P56" s="23" t="s">
        <v>265</v>
      </c>
      <c r="Q56" s="23" t="str">
        <f t="shared" si="2"/>
        <v>DKFAUNAAALBAEKBUGT</v>
      </c>
      <c r="R56" s="23" t="s">
        <v>10</v>
      </c>
      <c r="S56" s="23" t="str">
        <f t="shared" si="3"/>
        <v>2015-12-22</v>
      </c>
      <c r="T56" s="23" t="str">
        <f t="shared" si="4"/>
        <v>2021-12-22</v>
      </c>
      <c r="U56" s="23" t="s">
        <v>266</v>
      </c>
      <c r="V56" s="23" t="s">
        <v>266</v>
      </c>
      <c r="W56" s="23" t="s">
        <v>266</v>
      </c>
      <c r="X56" s="23" t="s">
        <v>266</v>
      </c>
      <c r="Y56" s="23" t="s">
        <v>267</v>
      </c>
      <c r="Z56" s="23" t="str">
        <f t="shared" si="5"/>
        <v>DKFAUNAAALBAEKBUGT</v>
      </c>
      <c r="AA56" s="23" t="str">
        <f t="shared" si="6"/>
        <v>DKFAUNAAALBAEKBUGT</v>
      </c>
      <c r="AB56" s="23" t="s">
        <v>268</v>
      </c>
      <c r="AC56" s="25" t="str">
        <f t="shared" si="7"/>
        <v>2010-01-01</v>
      </c>
      <c r="AD56" s="25" t="str">
        <f t="shared" si="8"/>
        <v>2013-12-31</v>
      </c>
      <c r="AE56" s="18" t="str">
        <f t="shared" si="9"/>
        <v>DKCOAST225</v>
      </c>
      <c r="AF56" s="23" t="s">
        <v>264</v>
      </c>
      <c r="AG56" s="23" t="s">
        <v>266</v>
      </c>
      <c r="AH56" s="23" t="s">
        <v>266</v>
      </c>
      <c r="AI56" s="23" t="str">
        <f t="shared" si="10"/>
        <v>TRUE</v>
      </c>
      <c r="AJ56" s="23" t="str">
        <f t="shared" si="11"/>
        <v>FALSE</v>
      </c>
      <c r="AK56" s="23" t="str">
        <f t="shared" si="12"/>
        <v>FALSE</v>
      </c>
      <c r="AL56" s="23" t="s">
        <v>269</v>
      </c>
      <c r="AM56" s="23">
        <v>-9999</v>
      </c>
      <c r="AN56" s="23">
        <f t="shared" si="14"/>
        <v>-9999</v>
      </c>
      <c r="AO56" s="23" t="s">
        <v>270</v>
      </c>
      <c r="AP56" s="24" t="str">
        <f t="shared" si="13"/>
        <v>http://www.miljoeportal.dk/borger/Intro_overfladevand/Sider/default.aspx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AP2" r:id="rId56" display="http://svana.dk/vand/vandomraadeplaner/vandomraadeplaner-2015-2021/vandomraadeplaner-2015-2021/"/>
    <hyperlink ref="AP3" r:id="rId57" display="http://svana.dk/vand/vandomraadeplaner/vandomraadeplaner-2015-2021/vandomraadeplaner-2015-2021/"/>
    <hyperlink ref="AP4" r:id="rId58" display="http://svana.dk/vand/vandomraadeplaner/vandomraadeplaner-2015-2021/vandomraadeplaner-2015-2021/"/>
    <hyperlink ref="AP5" r:id="rId59" display="http://svana.dk/vand/vandomraadeplaner/vandomraadeplaner-2015-2021/vandomraadeplaner-2015-2021/"/>
    <hyperlink ref="AP6" r:id="rId60" display="http://svana.dk/vand/vandomraadeplaner/vandomraadeplaner-2015-2021/vandomraadeplaner-2015-2021/"/>
    <hyperlink ref="AP7" r:id="rId61" display="http://svana.dk/vand/vandomraadeplaner/vandomraadeplaner-2015-2021/vandomraadeplaner-2015-2021/"/>
    <hyperlink ref="AP8" r:id="rId62" display="http://svana.dk/vand/vandomraadeplaner/vandomraadeplaner-2015-2021/vandomraadeplaner-2015-2021/"/>
    <hyperlink ref="AP9" r:id="rId63" display="http://svana.dk/vand/vandomraadeplaner/vandomraadeplaner-2015-2021/vandomraadeplaner-2015-2021/"/>
    <hyperlink ref="AP10" r:id="rId64" display="http://svana.dk/vand/vandomraadeplaner/vandomraadeplaner-2015-2021/vandomraadeplaner-2015-2021/"/>
    <hyperlink ref="AP11" r:id="rId65" display="http://svana.dk/vand/vandomraadeplaner/vandomraadeplaner-2015-2021/vandomraadeplaner-2015-2021/"/>
    <hyperlink ref="AP12" r:id="rId66" display="http://svana.dk/vand/vandomraadeplaner/vandomraadeplaner-2015-2021/vandomraadeplaner-2015-2021/"/>
    <hyperlink ref="AP13" r:id="rId67" display="http://svana.dk/vand/vandomraadeplaner/vandomraadeplaner-2015-2021/vandomraadeplaner-2015-2021/"/>
    <hyperlink ref="AP14" r:id="rId68" display="http://svana.dk/vand/vandomraadeplaner/vandomraadeplaner-2015-2021/vandomraadeplaner-2015-2021/"/>
    <hyperlink ref="AP15" r:id="rId69" display="http://svana.dk/vand/vandomraadeplaner/vandomraadeplaner-2015-2021/vandomraadeplaner-2015-2021/"/>
    <hyperlink ref="AP16" r:id="rId70" display="http://svana.dk/vand/vandomraadeplaner/vandomraadeplaner-2015-2021/vandomraadeplaner-2015-2021/"/>
    <hyperlink ref="AP17" r:id="rId71" display="http://svana.dk/vand/vandomraadeplaner/vandomraadeplaner-2015-2021/vandomraadeplaner-2015-2021/"/>
    <hyperlink ref="AP18" r:id="rId72" display="http://svana.dk/vand/vandomraadeplaner/vandomraadeplaner-2015-2021/vandomraadeplaner-2015-2021/"/>
    <hyperlink ref="AP19" r:id="rId73" display="http://svana.dk/vand/vandomraadeplaner/vandomraadeplaner-2015-2021/vandomraadeplaner-2015-2021/"/>
    <hyperlink ref="AP20" r:id="rId74" display="http://svana.dk/vand/vandomraadeplaner/vandomraadeplaner-2015-2021/vandomraadeplaner-2015-2021/"/>
    <hyperlink ref="AP21" r:id="rId75" display="http://svana.dk/vand/vandomraadeplaner/vandomraadeplaner-2015-2021/vandomraadeplaner-2015-2021/"/>
    <hyperlink ref="AP22" r:id="rId76" display="http://svana.dk/vand/vandomraadeplaner/vandomraadeplaner-2015-2021/vandomraadeplaner-2015-2021/"/>
    <hyperlink ref="AP23" r:id="rId77" display="http://svana.dk/vand/vandomraadeplaner/vandomraadeplaner-2015-2021/vandomraadeplaner-2015-2021/"/>
    <hyperlink ref="AP24" r:id="rId78" display="http://svana.dk/vand/vandomraadeplaner/vandomraadeplaner-2015-2021/vandomraadeplaner-2015-2021/"/>
    <hyperlink ref="AP25" r:id="rId79" display="http://svana.dk/vand/vandomraadeplaner/vandomraadeplaner-2015-2021/vandomraadeplaner-2015-2021/"/>
    <hyperlink ref="AP26" r:id="rId80" display="http://svana.dk/vand/vandomraadeplaner/vandomraadeplaner-2015-2021/vandomraadeplaner-2015-2021/"/>
    <hyperlink ref="AP27" r:id="rId81" display="http://svana.dk/vand/vandomraadeplaner/vandomraadeplaner-2015-2021/vandomraadeplaner-2015-2021/"/>
    <hyperlink ref="AP28" r:id="rId82" display="http://svana.dk/vand/vandomraadeplaner/vandomraadeplaner-2015-2021/vandomraadeplaner-2015-2021/"/>
    <hyperlink ref="AP29" r:id="rId83" display="http://svana.dk/vand/vandomraadeplaner/vandomraadeplaner-2015-2021/vandomraadeplaner-2015-2021/"/>
    <hyperlink ref="AP30" r:id="rId84" display="http://svana.dk/vand/vandomraadeplaner/vandomraadeplaner-2015-2021/vandomraadeplaner-2015-2021/"/>
    <hyperlink ref="AP31" r:id="rId85" display="http://svana.dk/vand/vandomraadeplaner/vandomraadeplaner-2015-2021/vandomraadeplaner-2015-2021/"/>
    <hyperlink ref="AP32" r:id="rId86" display="http://svana.dk/vand/vandomraadeplaner/vandomraadeplaner-2015-2021/vandomraadeplaner-2015-2021/"/>
    <hyperlink ref="AP33" r:id="rId87" display="http://svana.dk/vand/vandomraadeplaner/vandomraadeplaner-2015-2021/vandomraadeplaner-2015-2021/"/>
    <hyperlink ref="AP34" r:id="rId88" display="http://svana.dk/vand/vandomraadeplaner/vandomraadeplaner-2015-2021/vandomraadeplaner-2015-2021/"/>
    <hyperlink ref="AP35" r:id="rId89" display="http://svana.dk/vand/vandomraadeplaner/vandomraadeplaner-2015-2021/vandomraadeplaner-2015-2021/"/>
    <hyperlink ref="AP36" r:id="rId90" display="http://svana.dk/vand/vandomraadeplaner/vandomraadeplaner-2015-2021/vandomraadeplaner-2015-2021/"/>
    <hyperlink ref="AP37" r:id="rId91" display="http://svana.dk/vand/vandomraadeplaner/vandomraadeplaner-2015-2021/vandomraadeplaner-2015-2021/"/>
    <hyperlink ref="AP38" r:id="rId92" display="http://svana.dk/vand/vandomraadeplaner/vandomraadeplaner-2015-2021/vandomraadeplaner-2015-2021/"/>
    <hyperlink ref="AP39" r:id="rId93" display="http://svana.dk/vand/vandomraadeplaner/vandomraadeplaner-2015-2021/vandomraadeplaner-2015-2021/"/>
    <hyperlink ref="AP40" r:id="rId94" display="http://svana.dk/vand/vandomraadeplaner/vandomraadeplaner-2015-2021/vandomraadeplaner-2015-2021/"/>
    <hyperlink ref="AP41" r:id="rId95" display="http://svana.dk/vand/vandomraadeplaner/vandomraadeplaner-2015-2021/vandomraadeplaner-2015-2021/"/>
    <hyperlink ref="AP42" r:id="rId96" display="http://svana.dk/vand/vandomraadeplaner/vandomraadeplaner-2015-2021/vandomraadeplaner-2015-2021/"/>
    <hyperlink ref="AP43" r:id="rId97" display="http://svana.dk/vand/vandomraadeplaner/vandomraadeplaner-2015-2021/vandomraadeplaner-2015-2021/"/>
    <hyperlink ref="AP44" r:id="rId98" display="http://svana.dk/vand/vandomraadeplaner/vandomraadeplaner-2015-2021/vandomraadeplaner-2015-2021/"/>
    <hyperlink ref="AP45" r:id="rId99" display="http://svana.dk/vand/vandomraadeplaner/vandomraadeplaner-2015-2021/vandomraadeplaner-2015-2021/"/>
    <hyperlink ref="AP46" r:id="rId100" display="http://svana.dk/vand/vandomraadeplaner/vandomraadeplaner-2015-2021/vandomraadeplaner-2015-2021/"/>
    <hyperlink ref="AP47" r:id="rId101" display="http://svana.dk/vand/vandomraadeplaner/vandomraadeplaner-2015-2021/vandomraadeplaner-2015-2021/"/>
    <hyperlink ref="AP48" r:id="rId102" display="http://svana.dk/vand/vandomraadeplaner/vandomraadeplaner-2015-2021/vandomraadeplaner-2015-2021/"/>
    <hyperlink ref="AP49" r:id="rId103" display="http://svana.dk/vand/vandomraadeplaner/vandomraadeplaner-2015-2021/vandomraadeplaner-2015-2021/"/>
    <hyperlink ref="AP50" r:id="rId104" display="http://svana.dk/vand/vandomraadeplaner/vandomraadeplaner-2015-2021/vandomraadeplaner-2015-2021/"/>
    <hyperlink ref="AP51" r:id="rId105" display="http://svana.dk/vand/vandomraadeplaner/vandomraadeplaner-2015-2021/vandomraadeplaner-2015-2021/"/>
    <hyperlink ref="AP52" r:id="rId106" display="http://svana.dk/vand/vandomraadeplaner/vandomraadeplaner-2015-2021/vandomraadeplaner-2015-2021/"/>
    <hyperlink ref="AP53" r:id="rId107" display="http://svana.dk/vand/vandomraadeplaner/vandomraadeplaner-2015-2021/vandomraadeplaner-2015-2021/"/>
    <hyperlink ref="AP54" r:id="rId108" display="http://svana.dk/vand/vandomraadeplaner/vandomraadeplaner-2015-2021/vandomraadeplaner-2015-2021/"/>
    <hyperlink ref="AP55" r:id="rId109" display="http://svana.dk/vand/vandomraadeplaner/vandomraadeplaner-2015-2021/vandomraadeplaner-2015-2021/"/>
    <hyperlink ref="AP56" r:id="rId110" display="http://svana.dk/vand/vandomraadeplaner/vandomraadeplaner-2015-2021/vandomraadeplaner-2015-2021/"/>
  </hyperlinks>
  <pageMargins left="0.7" right="0.7" top="0.75" bottom="0.75" header="0.3" footer="0.3"/>
  <pageSetup paperSize="9" orientation="landscape" r:id="rId1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Struktur</vt:lpstr>
      <vt:lpstr>Programme</vt:lpstr>
      <vt:lpstr>MonitoringSite</vt:lpstr>
      <vt:lpstr>MonitoringPurpose</vt:lpstr>
      <vt:lpstr>SWEcologicalMonitoring</vt:lpstr>
      <vt:lpstr>ChemicalMonitoring</vt:lpstr>
      <vt:lpstr>GIS_SWB</vt:lpstr>
      <vt:lpstr>Ark2</vt:lpstr>
    </vt:vector>
  </TitlesOfParts>
  <Company>Statens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Broch, Kirsten Elisabeth</dc:creator>
  <cp:lastModifiedBy>Pedersen, Cathrine Bøgh</cp:lastModifiedBy>
  <dcterms:created xsi:type="dcterms:W3CDTF">2017-01-11T11:55:44Z</dcterms:created>
  <dcterms:modified xsi:type="dcterms:W3CDTF">2017-05-31T07:54:01Z</dcterms:modified>
</cp:coreProperties>
</file>