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30" windowWidth="19320" windowHeight="6720" tabRatio="490" firstSheet="3" activeTab="6"/>
  </bookViews>
  <sheets>
    <sheet name="Struktur" sheetId="6" r:id="rId1"/>
    <sheet name="Programme" sheetId="1" r:id="rId2"/>
    <sheet name="MonitoringSite" sheetId="2" r:id="rId3"/>
    <sheet name="MonitoringPurpose" sheetId="3" r:id="rId4"/>
    <sheet name="SWEcologicalMonitoring" sheetId="4" r:id="rId5"/>
    <sheet name="ChemicalMonitoring" sheetId="5" r:id="rId6"/>
    <sheet name="GIS_SWB" sheetId="7" r:id="rId7"/>
    <sheet name="Ark2" sheetId="8" r:id="rId8"/>
    <sheet name="Ark1" sheetId="9" r:id="rId9"/>
  </sheets>
  <definedNames>
    <definedName name="_xlnm._FilterDatabase" localSheetId="3" hidden="1">MonitoringPurpose!$A$1:$C$121</definedName>
  </definedNames>
  <calcPr calcId="145621"/>
</workbook>
</file>

<file path=xl/calcChain.xml><?xml version="1.0" encoding="utf-8"?>
<calcChain xmlns="http://schemas.openxmlformats.org/spreadsheetml/2006/main">
  <c r="AE3" i="7" l="1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AE69" i="7"/>
  <c r="AE70" i="7"/>
  <c r="AE71" i="7"/>
  <c r="AE72" i="7"/>
  <c r="AE73" i="7"/>
  <c r="AE74" i="7"/>
  <c r="AE75" i="7"/>
  <c r="AE76" i="7"/>
  <c r="AE77" i="7"/>
  <c r="AE78" i="7"/>
  <c r="AE79" i="7"/>
  <c r="AE80" i="7"/>
  <c r="AE81" i="7"/>
  <c r="AE82" i="7"/>
  <c r="AE83" i="7"/>
  <c r="AE84" i="7"/>
  <c r="AE85" i="7"/>
  <c r="AE86" i="7"/>
  <c r="AE87" i="7"/>
  <c r="AE88" i="7"/>
  <c r="AE89" i="7"/>
  <c r="AE90" i="7"/>
  <c r="AE91" i="7"/>
  <c r="AE92" i="7"/>
  <c r="AE93" i="7"/>
  <c r="AE94" i="7"/>
  <c r="AE95" i="7"/>
  <c r="AE96" i="7"/>
  <c r="AE97" i="7"/>
  <c r="AE98" i="7"/>
  <c r="AE99" i="7"/>
  <c r="AE100" i="7"/>
  <c r="AE101" i="7"/>
  <c r="AE102" i="7"/>
  <c r="AE103" i="7"/>
  <c r="AE104" i="7"/>
  <c r="AE105" i="7"/>
  <c r="AE106" i="7"/>
  <c r="AE107" i="7"/>
  <c r="AE108" i="7"/>
  <c r="AE109" i="7"/>
  <c r="AE110" i="7"/>
  <c r="AE111" i="7"/>
  <c r="AE112" i="7"/>
  <c r="AE113" i="7"/>
  <c r="AE114" i="7"/>
  <c r="AE115" i="7"/>
  <c r="AE116" i="7"/>
  <c r="AE117" i="7"/>
  <c r="AE118" i="7"/>
  <c r="AE119" i="7"/>
  <c r="AE120" i="7"/>
  <c r="AE121" i="7"/>
  <c r="AE2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42" i="7"/>
  <c r="AN43" i="7"/>
  <c r="AN44" i="7"/>
  <c r="AN45" i="7"/>
  <c r="AN46" i="7"/>
  <c r="AN47" i="7"/>
  <c r="AN48" i="7"/>
  <c r="AN49" i="7"/>
  <c r="AN50" i="7"/>
  <c r="AN51" i="7"/>
  <c r="AN52" i="7"/>
  <c r="AN53" i="7"/>
  <c r="AN54" i="7"/>
  <c r="AN55" i="7"/>
  <c r="AN56" i="7"/>
  <c r="AN57" i="7"/>
  <c r="AN58" i="7"/>
  <c r="AN59" i="7"/>
  <c r="AN60" i="7"/>
  <c r="AN61" i="7"/>
  <c r="AN62" i="7"/>
  <c r="AN63" i="7"/>
  <c r="AN64" i="7"/>
  <c r="AN65" i="7"/>
  <c r="AN66" i="7"/>
  <c r="AN67" i="7"/>
  <c r="AN68" i="7"/>
  <c r="AN69" i="7"/>
  <c r="AN70" i="7"/>
  <c r="AN71" i="7"/>
  <c r="AN72" i="7"/>
  <c r="AN73" i="7"/>
  <c r="AN74" i="7"/>
  <c r="AN75" i="7"/>
  <c r="AN76" i="7"/>
  <c r="AN77" i="7"/>
  <c r="AN78" i="7"/>
  <c r="AN79" i="7"/>
  <c r="AN80" i="7"/>
  <c r="AN81" i="7"/>
  <c r="AN82" i="7"/>
  <c r="AN83" i="7"/>
  <c r="AN84" i="7"/>
  <c r="AN85" i="7"/>
  <c r="AN86" i="7"/>
  <c r="AN87" i="7"/>
  <c r="AN88" i="7"/>
  <c r="AN89" i="7"/>
  <c r="AN90" i="7"/>
  <c r="AN91" i="7"/>
  <c r="AN92" i="7"/>
  <c r="AN93" i="7"/>
  <c r="AN94" i="7"/>
  <c r="AN95" i="7"/>
  <c r="AN96" i="7"/>
  <c r="AN97" i="7"/>
  <c r="AN98" i="7"/>
  <c r="AN99" i="7"/>
  <c r="AN100" i="7"/>
  <c r="AN101" i="7"/>
  <c r="AN102" i="7"/>
  <c r="AN103" i="7"/>
  <c r="AN104" i="7"/>
  <c r="AN105" i="7"/>
  <c r="AN106" i="7"/>
  <c r="AN107" i="7"/>
  <c r="AN108" i="7"/>
  <c r="AN109" i="7"/>
  <c r="AN110" i="7"/>
  <c r="AN111" i="7"/>
  <c r="AN112" i="7"/>
  <c r="AN113" i="7"/>
  <c r="AN114" i="7"/>
  <c r="AN115" i="7"/>
  <c r="AN116" i="7"/>
  <c r="AN117" i="7"/>
  <c r="AN118" i="7"/>
  <c r="AN119" i="7"/>
  <c r="AN120" i="7"/>
  <c r="AN121" i="7"/>
  <c r="AN3" i="7"/>
  <c r="N3" i="7" l="1"/>
  <c r="Q3" i="7" s="1"/>
  <c r="S3" i="7"/>
  <c r="T3" i="7"/>
  <c r="Z3" i="7"/>
  <c r="AC3" i="7"/>
  <c r="AD3" i="7"/>
  <c r="AI3" i="7"/>
  <c r="AJ3" i="7"/>
  <c r="AK3" i="7"/>
  <c r="AP3" i="7"/>
  <c r="N4" i="7"/>
  <c r="Q4" i="7" s="1"/>
  <c r="S4" i="7"/>
  <c r="T4" i="7"/>
  <c r="AC4" i="7"/>
  <c r="AD4" i="7"/>
  <c r="AI4" i="7"/>
  <c r="AJ4" i="7"/>
  <c r="AK4" i="7"/>
  <c r="AP4" i="7"/>
  <c r="N5" i="7"/>
  <c r="Z5" i="7" s="1"/>
  <c r="S5" i="7"/>
  <c r="T5" i="7"/>
  <c r="AA5" i="7"/>
  <c r="AC5" i="7"/>
  <c r="AD5" i="7"/>
  <c r="AI5" i="7"/>
  <c r="AJ5" i="7"/>
  <c r="AK5" i="7"/>
  <c r="AP5" i="7"/>
  <c r="N6" i="7"/>
  <c r="Q6" i="7" s="1"/>
  <c r="S6" i="7"/>
  <c r="T6" i="7"/>
  <c r="AC6" i="7"/>
  <c r="AD6" i="7"/>
  <c r="AI6" i="7"/>
  <c r="AJ6" i="7"/>
  <c r="AK6" i="7"/>
  <c r="AP6" i="7"/>
  <c r="N7" i="7"/>
  <c r="Q7" i="7" s="1"/>
  <c r="S7" i="7"/>
  <c r="T7" i="7"/>
  <c r="AC7" i="7"/>
  <c r="AD7" i="7"/>
  <c r="AI7" i="7"/>
  <c r="AJ7" i="7"/>
  <c r="AK7" i="7"/>
  <c r="AP7" i="7"/>
  <c r="N8" i="7"/>
  <c r="Q8" i="7"/>
  <c r="S8" i="7"/>
  <c r="T8" i="7"/>
  <c r="Z8" i="7"/>
  <c r="AA8" i="7"/>
  <c r="AC8" i="7"/>
  <c r="AD8" i="7"/>
  <c r="AI8" i="7"/>
  <c r="AJ8" i="7"/>
  <c r="AK8" i="7"/>
  <c r="AP8" i="7"/>
  <c r="N9" i="7"/>
  <c r="Z9" i="7" s="1"/>
  <c r="S9" i="7"/>
  <c r="T9" i="7"/>
  <c r="AA9" i="7"/>
  <c r="AC9" i="7"/>
  <c r="AD9" i="7"/>
  <c r="AI9" i="7"/>
  <c r="AJ9" i="7"/>
  <c r="AK9" i="7"/>
  <c r="AP9" i="7"/>
  <c r="N10" i="7"/>
  <c r="Q10" i="7" s="1"/>
  <c r="S10" i="7"/>
  <c r="T10" i="7"/>
  <c r="AC10" i="7"/>
  <c r="AD10" i="7"/>
  <c r="AI10" i="7"/>
  <c r="AJ10" i="7"/>
  <c r="AK10" i="7"/>
  <c r="AP10" i="7"/>
  <c r="N11" i="7"/>
  <c r="Q11" i="7" s="1"/>
  <c r="S11" i="7"/>
  <c r="T11" i="7"/>
  <c r="Z11" i="7"/>
  <c r="AC11" i="7"/>
  <c r="AD11" i="7"/>
  <c r="AI11" i="7"/>
  <c r="AJ11" i="7"/>
  <c r="AK11" i="7"/>
  <c r="AP11" i="7"/>
  <c r="N12" i="7"/>
  <c r="Q12" i="7" s="1"/>
  <c r="S12" i="7"/>
  <c r="T12" i="7"/>
  <c r="Z12" i="7"/>
  <c r="AC12" i="7"/>
  <c r="AD12" i="7"/>
  <c r="AI12" i="7"/>
  <c r="AJ12" i="7"/>
  <c r="AK12" i="7"/>
  <c r="AP12" i="7"/>
  <c r="N13" i="7"/>
  <c r="Q13" i="7"/>
  <c r="S13" i="7"/>
  <c r="T13" i="7"/>
  <c r="Z13" i="7"/>
  <c r="AA13" i="7"/>
  <c r="AC13" i="7"/>
  <c r="AD13" i="7"/>
  <c r="AI13" i="7"/>
  <c r="AJ13" i="7"/>
  <c r="AK13" i="7"/>
  <c r="AP13" i="7"/>
  <c r="N14" i="7"/>
  <c r="Q14" i="7" s="1"/>
  <c r="S14" i="7"/>
  <c r="T14" i="7"/>
  <c r="AC14" i="7"/>
  <c r="AD14" i="7"/>
  <c r="AI14" i="7"/>
  <c r="AJ14" i="7"/>
  <c r="AK14" i="7"/>
  <c r="AP14" i="7"/>
  <c r="N15" i="7"/>
  <c r="Q15" i="7" s="1"/>
  <c r="S15" i="7"/>
  <c r="T15" i="7"/>
  <c r="AC15" i="7"/>
  <c r="AD15" i="7"/>
  <c r="AI15" i="7"/>
  <c r="AJ15" i="7"/>
  <c r="AK15" i="7"/>
  <c r="AP15" i="7"/>
  <c r="N16" i="7"/>
  <c r="Q16" i="7" s="1"/>
  <c r="S16" i="7"/>
  <c r="T16" i="7"/>
  <c r="AC16" i="7"/>
  <c r="AD16" i="7"/>
  <c r="AI16" i="7"/>
  <c r="AJ16" i="7"/>
  <c r="AK16" i="7"/>
  <c r="AP16" i="7"/>
  <c r="N17" i="7"/>
  <c r="Z17" i="7" s="1"/>
  <c r="S17" i="7"/>
  <c r="T17" i="7"/>
  <c r="AC17" i="7"/>
  <c r="AD17" i="7"/>
  <c r="AI17" i="7"/>
  <c r="AJ17" i="7"/>
  <c r="AK17" i="7"/>
  <c r="AP17" i="7"/>
  <c r="N18" i="7"/>
  <c r="Q18" i="7" s="1"/>
  <c r="S18" i="7"/>
  <c r="T18" i="7"/>
  <c r="AC18" i="7"/>
  <c r="AD18" i="7"/>
  <c r="AI18" i="7"/>
  <c r="AJ18" i="7"/>
  <c r="AK18" i="7"/>
  <c r="AP18" i="7"/>
  <c r="N19" i="7"/>
  <c r="Q19" i="7"/>
  <c r="S19" i="7"/>
  <c r="T19" i="7"/>
  <c r="Z19" i="7"/>
  <c r="AA19" i="7"/>
  <c r="AC19" i="7"/>
  <c r="AD19" i="7"/>
  <c r="AI19" i="7"/>
  <c r="AJ19" i="7"/>
  <c r="AK19" i="7"/>
  <c r="AP19" i="7"/>
  <c r="N20" i="7"/>
  <c r="Q20" i="7"/>
  <c r="S20" i="7"/>
  <c r="T20" i="7"/>
  <c r="Z20" i="7"/>
  <c r="AA20" i="7"/>
  <c r="AC20" i="7"/>
  <c r="AD20" i="7"/>
  <c r="AI20" i="7"/>
  <c r="AJ20" i="7"/>
  <c r="AK20" i="7"/>
  <c r="AP20" i="7"/>
  <c r="N21" i="7"/>
  <c r="Z21" i="7" s="1"/>
  <c r="Q21" i="7"/>
  <c r="S21" i="7"/>
  <c r="T21" i="7"/>
  <c r="AA21" i="7"/>
  <c r="AC21" i="7"/>
  <c r="AD21" i="7"/>
  <c r="AI21" i="7"/>
  <c r="AJ21" i="7"/>
  <c r="AK21" i="7"/>
  <c r="AP21" i="7"/>
  <c r="N22" i="7"/>
  <c r="Q22" i="7" s="1"/>
  <c r="S22" i="7"/>
  <c r="T22" i="7"/>
  <c r="AC22" i="7"/>
  <c r="AD22" i="7"/>
  <c r="AI22" i="7"/>
  <c r="AJ22" i="7"/>
  <c r="AK22" i="7"/>
  <c r="AP22" i="7"/>
  <c r="N23" i="7"/>
  <c r="Q23" i="7" s="1"/>
  <c r="S23" i="7"/>
  <c r="T23" i="7"/>
  <c r="AC23" i="7"/>
  <c r="AD23" i="7"/>
  <c r="AI23" i="7"/>
  <c r="AJ23" i="7"/>
  <c r="AK23" i="7"/>
  <c r="AP23" i="7"/>
  <c r="N24" i="7"/>
  <c r="Q24" i="7" s="1"/>
  <c r="S24" i="7"/>
  <c r="T24" i="7"/>
  <c r="Z24" i="7"/>
  <c r="AC24" i="7"/>
  <c r="AD24" i="7"/>
  <c r="AI24" i="7"/>
  <c r="AJ24" i="7"/>
  <c r="AK24" i="7"/>
  <c r="AP24" i="7"/>
  <c r="N25" i="7"/>
  <c r="Z25" i="7" s="1"/>
  <c r="S25" i="7"/>
  <c r="T25" i="7"/>
  <c r="AC25" i="7"/>
  <c r="AD25" i="7"/>
  <c r="AI25" i="7"/>
  <c r="AJ25" i="7"/>
  <c r="AK25" i="7"/>
  <c r="AP25" i="7"/>
  <c r="N26" i="7"/>
  <c r="Q26" i="7" s="1"/>
  <c r="S26" i="7"/>
  <c r="T26" i="7"/>
  <c r="AC26" i="7"/>
  <c r="AD26" i="7"/>
  <c r="AI26" i="7"/>
  <c r="AJ26" i="7"/>
  <c r="AK26" i="7"/>
  <c r="AP26" i="7"/>
  <c r="N27" i="7"/>
  <c r="Q27" i="7" s="1"/>
  <c r="S27" i="7"/>
  <c r="T27" i="7"/>
  <c r="AC27" i="7"/>
  <c r="AD27" i="7"/>
  <c r="AI27" i="7"/>
  <c r="AJ27" i="7"/>
  <c r="AK27" i="7"/>
  <c r="AP27" i="7"/>
  <c r="N28" i="7"/>
  <c r="Q28" i="7"/>
  <c r="S28" i="7"/>
  <c r="T28" i="7"/>
  <c r="Z28" i="7"/>
  <c r="AA28" i="7"/>
  <c r="AC28" i="7"/>
  <c r="AD28" i="7"/>
  <c r="AI28" i="7"/>
  <c r="AJ28" i="7"/>
  <c r="AK28" i="7"/>
  <c r="AP28" i="7"/>
  <c r="N29" i="7"/>
  <c r="Z29" i="7" s="1"/>
  <c r="Q29" i="7"/>
  <c r="S29" i="7"/>
  <c r="T29" i="7"/>
  <c r="AC29" i="7"/>
  <c r="AD29" i="7"/>
  <c r="AI29" i="7"/>
  <c r="AJ29" i="7"/>
  <c r="AK29" i="7"/>
  <c r="AP29" i="7"/>
  <c r="N30" i="7"/>
  <c r="Q30" i="7" s="1"/>
  <c r="S30" i="7"/>
  <c r="T30" i="7"/>
  <c r="AC30" i="7"/>
  <c r="AD30" i="7"/>
  <c r="AI30" i="7"/>
  <c r="AJ30" i="7"/>
  <c r="AK30" i="7"/>
  <c r="AP30" i="7"/>
  <c r="N31" i="7"/>
  <c r="Q31" i="7" s="1"/>
  <c r="S31" i="7"/>
  <c r="T31" i="7"/>
  <c r="Z31" i="7"/>
  <c r="AC31" i="7"/>
  <c r="AD31" i="7"/>
  <c r="AI31" i="7"/>
  <c r="AJ31" i="7"/>
  <c r="AK31" i="7"/>
  <c r="AP31" i="7"/>
  <c r="N32" i="7"/>
  <c r="Q32" i="7"/>
  <c r="S32" i="7"/>
  <c r="T32" i="7"/>
  <c r="Z32" i="7"/>
  <c r="AA32" i="7"/>
  <c r="AC32" i="7"/>
  <c r="AD32" i="7"/>
  <c r="AI32" i="7"/>
  <c r="AJ32" i="7"/>
  <c r="AK32" i="7"/>
  <c r="AP32" i="7"/>
  <c r="N33" i="7"/>
  <c r="Z33" i="7" s="1"/>
  <c r="Q33" i="7"/>
  <c r="S33" i="7"/>
  <c r="T33" i="7"/>
  <c r="AC33" i="7"/>
  <c r="AD33" i="7"/>
  <c r="AI33" i="7"/>
  <c r="AJ33" i="7"/>
  <c r="AK33" i="7"/>
  <c r="AP33" i="7"/>
  <c r="N34" i="7"/>
  <c r="Q34" i="7" s="1"/>
  <c r="S34" i="7"/>
  <c r="T34" i="7"/>
  <c r="AC34" i="7"/>
  <c r="AD34" i="7"/>
  <c r="AI34" i="7"/>
  <c r="AJ34" i="7"/>
  <c r="AK34" i="7"/>
  <c r="AP34" i="7"/>
  <c r="N35" i="7"/>
  <c r="Q35" i="7" s="1"/>
  <c r="S35" i="7"/>
  <c r="T35" i="7"/>
  <c r="Z35" i="7"/>
  <c r="AC35" i="7"/>
  <c r="AD35" i="7"/>
  <c r="AI35" i="7"/>
  <c r="AJ35" i="7"/>
  <c r="AK35" i="7"/>
  <c r="AP35" i="7"/>
  <c r="N36" i="7"/>
  <c r="Q36" i="7" s="1"/>
  <c r="S36" i="7"/>
  <c r="T36" i="7"/>
  <c r="AC36" i="7"/>
  <c r="AD36" i="7"/>
  <c r="AI36" i="7"/>
  <c r="AJ36" i="7"/>
  <c r="AK36" i="7"/>
  <c r="AP36" i="7"/>
  <c r="N37" i="7"/>
  <c r="Z37" i="7" s="1"/>
  <c r="S37" i="7"/>
  <c r="T37" i="7"/>
  <c r="AC37" i="7"/>
  <c r="AD37" i="7"/>
  <c r="AI37" i="7"/>
  <c r="AJ37" i="7"/>
  <c r="AK37" i="7"/>
  <c r="AP37" i="7"/>
  <c r="N38" i="7"/>
  <c r="Q38" i="7" s="1"/>
  <c r="S38" i="7"/>
  <c r="T38" i="7"/>
  <c r="AC38" i="7"/>
  <c r="AD38" i="7"/>
  <c r="AI38" i="7"/>
  <c r="AJ38" i="7"/>
  <c r="AK38" i="7"/>
  <c r="AP38" i="7"/>
  <c r="N39" i="7"/>
  <c r="Q39" i="7" s="1"/>
  <c r="S39" i="7"/>
  <c r="T39" i="7"/>
  <c r="AC39" i="7"/>
  <c r="AD39" i="7"/>
  <c r="AI39" i="7"/>
  <c r="AJ39" i="7"/>
  <c r="AK39" i="7"/>
  <c r="AP39" i="7"/>
  <c r="N40" i="7"/>
  <c r="Q40" i="7"/>
  <c r="S40" i="7"/>
  <c r="T40" i="7"/>
  <c r="Z40" i="7"/>
  <c r="AA40" i="7"/>
  <c r="AC40" i="7"/>
  <c r="AD40" i="7"/>
  <c r="AI40" i="7"/>
  <c r="AJ40" i="7"/>
  <c r="AK40" i="7"/>
  <c r="AP40" i="7"/>
  <c r="N41" i="7"/>
  <c r="Z41" i="7" s="1"/>
  <c r="Q41" i="7"/>
  <c r="S41" i="7"/>
  <c r="T41" i="7"/>
  <c r="AA41" i="7"/>
  <c r="AC41" i="7"/>
  <c r="AD41" i="7"/>
  <c r="AI41" i="7"/>
  <c r="AJ41" i="7"/>
  <c r="AK41" i="7"/>
  <c r="AP41" i="7"/>
  <c r="N42" i="7"/>
  <c r="Q42" i="7" s="1"/>
  <c r="S42" i="7"/>
  <c r="T42" i="7"/>
  <c r="AC42" i="7"/>
  <c r="AD42" i="7"/>
  <c r="AI42" i="7"/>
  <c r="AJ42" i="7"/>
  <c r="AK42" i="7"/>
  <c r="AP42" i="7"/>
  <c r="N43" i="7"/>
  <c r="Q43" i="7" s="1"/>
  <c r="S43" i="7"/>
  <c r="T43" i="7"/>
  <c r="Z43" i="7"/>
  <c r="AC43" i="7"/>
  <c r="AD43" i="7"/>
  <c r="AI43" i="7"/>
  <c r="AJ43" i="7"/>
  <c r="AK43" i="7"/>
  <c r="AP43" i="7"/>
  <c r="N44" i="7"/>
  <c r="Q44" i="7" s="1"/>
  <c r="S44" i="7"/>
  <c r="T44" i="7"/>
  <c r="AC44" i="7"/>
  <c r="AD44" i="7"/>
  <c r="AI44" i="7"/>
  <c r="AJ44" i="7"/>
  <c r="AK44" i="7"/>
  <c r="AP44" i="7"/>
  <c r="N45" i="7"/>
  <c r="Q45" i="7" s="1"/>
  <c r="S45" i="7"/>
  <c r="T45" i="7"/>
  <c r="AC45" i="7"/>
  <c r="AD45" i="7"/>
  <c r="AI45" i="7"/>
  <c r="AJ45" i="7"/>
  <c r="AK45" i="7"/>
  <c r="AP45" i="7"/>
  <c r="N46" i="7"/>
  <c r="Q46" i="7" s="1"/>
  <c r="S46" i="7"/>
  <c r="T46" i="7"/>
  <c r="AC46" i="7"/>
  <c r="AD46" i="7"/>
  <c r="AI46" i="7"/>
  <c r="AJ46" i="7"/>
  <c r="AK46" i="7"/>
  <c r="AP46" i="7"/>
  <c r="N47" i="7"/>
  <c r="Q47" i="7" s="1"/>
  <c r="S47" i="7"/>
  <c r="T47" i="7"/>
  <c r="Z47" i="7"/>
  <c r="AC47" i="7"/>
  <c r="AD47" i="7"/>
  <c r="AI47" i="7"/>
  <c r="AJ47" i="7"/>
  <c r="AK47" i="7"/>
  <c r="AP47" i="7"/>
  <c r="N48" i="7"/>
  <c r="Q48" i="7" s="1"/>
  <c r="S48" i="7"/>
  <c r="T48" i="7"/>
  <c r="Z48" i="7"/>
  <c r="AC48" i="7"/>
  <c r="AD48" i="7"/>
  <c r="AI48" i="7"/>
  <c r="AJ48" i="7"/>
  <c r="AK48" i="7"/>
  <c r="AP48" i="7"/>
  <c r="N49" i="7"/>
  <c r="Z49" i="7" s="1"/>
  <c r="S49" i="7"/>
  <c r="T49" i="7"/>
  <c r="AA49" i="7"/>
  <c r="AC49" i="7"/>
  <c r="AD49" i="7"/>
  <c r="AI49" i="7"/>
  <c r="AJ49" i="7"/>
  <c r="AK49" i="7"/>
  <c r="AP49" i="7"/>
  <c r="N50" i="7"/>
  <c r="Q50" i="7" s="1"/>
  <c r="S50" i="7"/>
  <c r="T50" i="7"/>
  <c r="AC50" i="7"/>
  <c r="AD50" i="7"/>
  <c r="AI50" i="7"/>
  <c r="AJ50" i="7"/>
  <c r="AK50" i="7"/>
  <c r="AP50" i="7"/>
  <c r="N51" i="7"/>
  <c r="Q51" i="7" s="1"/>
  <c r="S51" i="7"/>
  <c r="T51" i="7"/>
  <c r="AC51" i="7"/>
  <c r="AD51" i="7"/>
  <c r="AI51" i="7"/>
  <c r="AJ51" i="7"/>
  <c r="AK51" i="7"/>
  <c r="AP51" i="7"/>
  <c r="N52" i="7"/>
  <c r="Q52" i="7" s="1"/>
  <c r="S52" i="7"/>
  <c r="T52" i="7"/>
  <c r="AC52" i="7"/>
  <c r="AD52" i="7"/>
  <c r="AI52" i="7"/>
  <c r="AJ52" i="7"/>
  <c r="AK52" i="7"/>
  <c r="AP52" i="7"/>
  <c r="N53" i="7"/>
  <c r="Q53" i="7" s="1"/>
  <c r="S53" i="7"/>
  <c r="T53" i="7"/>
  <c r="AC53" i="7"/>
  <c r="AD53" i="7"/>
  <c r="AI53" i="7"/>
  <c r="AJ53" i="7"/>
  <c r="AK53" i="7"/>
  <c r="AP53" i="7"/>
  <c r="N54" i="7"/>
  <c r="Q54" i="7" s="1"/>
  <c r="S54" i="7"/>
  <c r="T54" i="7"/>
  <c r="AC54" i="7"/>
  <c r="AD54" i="7"/>
  <c r="AI54" i="7"/>
  <c r="AJ54" i="7"/>
  <c r="AK54" i="7"/>
  <c r="AP54" i="7"/>
  <c r="N55" i="7"/>
  <c r="Q55" i="7"/>
  <c r="S55" i="7"/>
  <c r="T55" i="7"/>
  <c r="Z55" i="7"/>
  <c r="AA55" i="7"/>
  <c r="AC55" i="7"/>
  <c r="AD55" i="7"/>
  <c r="AI55" i="7"/>
  <c r="AJ55" i="7"/>
  <c r="AK55" i="7"/>
  <c r="AP55" i="7"/>
  <c r="N56" i="7"/>
  <c r="Q56" i="7" s="1"/>
  <c r="S56" i="7"/>
  <c r="T56" i="7"/>
  <c r="AC56" i="7"/>
  <c r="AD56" i="7"/>
  <c r="AI56" i="7"/>
  <c r="AJ56" i="7"/>
  <c r="AK56" i="7"/>
  <c r="AP56" i="7"/>
  <c r="N57" i="7"/>
  <c r="Z57" i="7" s="1"/>
  <c r="S57" i="7"/>
  <c r="T57" i="7"/>
  <c r="AA57" i="7"/>
  <c r="AC57" i="7"/>
  <c r="AD57" i="7"/>
  <c r="AI57" i="7"/>
  <c r="AJ57" i="7"/>
  <c r="AK57" i="7"/>
  <c r="AP57" i="7"/>
  <c r="N58" i="7"/>
  <c r="Q58" i="7" s="1"/>
  <c r="S58" i="7"/>
  <c r="T58" i="7"/>
  <c r="AC58" i="7"/>
  <c r="AD58" i="7"/>
  <c r="AI58" i="7"/>
  <c r="AJ58" i="7"/>
  <c r="AK58" i="7"/>
  <c r="AP58" i="7"/>
  <c r="N59" i="7"/>
  <c r="Q59" i="7" s="1"/>
  <c r="S59" i="7"/>
  <c r="T59" i="7"/>
  <c r="AC59" i="7"/>
  <c r="AD59" i="7"/>
  <c r="AI59" i="7"/>
  <c r="AJ59" i="7"/>
  <c r="AK59" i="7"/>
  <c r="AP59" i="7"/>
  <c r="N60" i="7"/>
  <c r="Q60" i="7" s="1"/>
  <c r="S60" i="7"/>
  <c r="T60" i="7"/>
  <c r="AC60" i="7"/>
  <c r="AD60" i="7"/>
  <c r="AI60" i="7"/>
  <c r="AJ60" i="7"/>
  <c r="AK60" i="7"/>
  <c r="AP60" i="7"/>
  <c r="N61" i="7"/>
  <c r="Z61" i="7" s="1"/>
  <c r="S61" i="7"/>
  <c r="T61" i="7"/>
  <c r="AA61" i="7"/>
  <c r="AC61" i="7"/>
  <c r="AD61" i="7"/>
  <c r="AI61" i="7"/>
  <c r="AJ61" i="7"/>
  <c r="AK61" i="7"/>
  <c r="AP61" i="7"/>
  <c r="N62" i="7"/>
  <c r="Q62" i="7" s="1"/>
  <c r="S62" i="7"/>
  <c r="T62" i="7"/>
  <c r="AC62" i="7"/>
  <c r="AD62" i="7"/>
  <c r="AI62" i="7"/>
  <c r="AJ62" i="7"/>
  <c r="AK62" i="7"/>
  <c r="AP62" i="7"/>
  <c r="N63" i="7"/>
  <c r="Q63" i="7" s="1"/>
  <c r="S63" i="7"/>
  <c r="T63" i="7"/>
  <c r="Z63" i="7"/>
  <c r="AC63" i="7"/>
  <c r="AD63" i="7"/>
  <c r="AI63" i="7"/>
  <c r="AJ63" i="7"/>
  <c r="AK63" i="7"/>
  <c r="AP63" i="7"/>
  <c r="N64" i="7"/>
  <c r="Q64" i="7" s="1"/>
  <c r="S64" i="7"/>
  <c r="T64" i="7"/>
  <c r="Z64" i="7"/>
  <c r="AC64" i="7"/>
  <c r="AD64" i="7"/>
  <c r="AI64" i="7"/>
  <c r="AJ64" i="7"/>
  <c r="AK64" i="7"/>
  <c r="AP64" i="7"/>
  <c r="N65" i="7"/>
  <c r="Z65" i="7" s="1"/>
  <c r="S65" i="7"/>
  <c r="T65" i="7"/>
  <c r="AC65" i="7"/>
  <c r="AD65" i="7"/>
  <c r="AI65" i="7"/>
  <c r="AJ65" i="7"/>
  <c r="AK65" i="7"/>
  <c r="AP65" i="7"/>
  <c r="N66" i="7"/>
  <c r="Q66" i="7" s="1"/>
  <c r="S66" i="7"/>
  <c r="T66" i="7"/>
  <c r="AC66" i="7"/>
  <c r="AD66" i="7"/>
  <c r="AI66" i="7"/>
  <c r="AJ66" i="7"/>
  <c r="AK66" i="7"/>
  <c r="AP66" i="7"/>
  <c r="N67" i="7"/>
  <c r="Q67" i="7"/>
  <c r="S67" i="7"/>
  <c r="T67" i="7"/>
  <c r="Z67" i="7"/>
  <c r="AA67" i="7"/>
  <c r="AC67" i="7"/>
  <c r="AD67" i="7"/>
  <c r="AI67" i="7"/>
  <c r="AJ67" i="7"/>
  <c r="AK67" i="7"/>
  <c r="AP67" i="7"/>
  <c r="N68" i="7"/>
  <c r="Q68" i="7" s="1"/>
  <c r="S68" i="7"/>
  <c r="T68" i="7"/>
  <c r="Z68" i="7"/>
  <c r="AC68" i="7"/>
  <c r="AD68" i="7"/>
  <c r="AI68" i="7"/>
  <c r="AJ68" i="7"/>
  <c r="AK68" i="7"/>
  <c r="AP68" i="7"/>
  <c r="N69" i="7"/>
  <c r="Z69" i="7" s="1"/>
  <c r="S69" i="7"/>
  <c r="T69" i="7"/>
  <c r="AC69" i="7"/>
  <c r="AD69" i="7"/>
  <c r="AI69" i="7"/>
  <c r="AJ69" i="7"/>
  <c r="AK69" i="7"/>
  <c r="AP69" i="7"/>
  <c r="N70" i="7"/>
  <c r="Q70" i="7" s="1"/>
  <c r="S70" i="7"/>
  <c r="T70" i="7"/>
  <c r="AC70" i="7"/>
  <c r="AD70" i="7"/>
  <c r="AI70" i="7"/>
  <c r="AJ70" i="7"/>
  <c r="AK70" i="7"/>
  <c r="AP70" i="7"/>
  <c r="N71" i="7"/>
  <c r="Z71" i="7" s="1"/>
  <c r="Q71" i="7"/>
  <c r="S71" i="7"/>
  <c r="T71" i="7"/>
  <c r="AA71" i="7"/>
  <c r="AC71" i="7"/>
  <c r="AD71" i="7"/>
  <c r="AI71" i="7"/>
  <c r="AJ71" i="7"/>
  <c r="AK71" i="7"/>
  <c r="AP71" i="7"/>
  <c r="N72" i="7"/>
  <c r="Q72" i="7" s="1"/>
  <c r="S72" i="7"/>
  <c r="T72" i="7"/>
  <c r="AC72" i="7"/>
  <c r="AD72" i="7"/>
  <c r="AI72" i="7"/>
  <c r="AJ72" i="7"/>
  <c r="AK72" i="7"/>
  <c r="AP72" i="7"/>
  <c r="N73" i="7"/>
  <c r="Q73" i="7" s="1"/>
  <c r="S73" i="7"/>
  <c r="T73" i="7"/>
  <c r="Z73" i="7"/>
  <c r="AC73" i="7"/>
  <c r="AD73" i="7"/>
  <c r="AI73" i="7"/>
  <c r="AJ73" i="7"/>
  <c r="AK73" i="7"/>
  <c r="AP73" i="7"/>
  <c r="N74" i="7"/>
  <c r="Q74" i="7" s="1"/>
  <c r="S74" i="7"/>
  <c r="T74" i="7"/>
  <c r="AC74" i="7"/>
  <c r="AD74" i="7"/>
  <c r="AI74" i="7"/>
  <c r="AJ74" i="7"/>
  <c r="AK74" i="7"/>
  <c r="AP74" i="7"/>
  <c r="N75" i="7"/>
  <c r="Q75" i="7" s="1"/>
  <c r="S75" i="7"/>
  <c r="T75" i="7"/>
  <c r="AC75" i="7"/>
  <c r="AD75" i="7"/>
  <c r="AI75" i="7"/>
  <c r="AJ75" i="7"/>
  <c r="AK75" i="7"/>
  <c r="AP75" i="7"/>
  <c r="N76" i="7"/>
  <c r="Q76" i="7" s="1"/>
  <c r="S76" i="7"/>
  <c r="T76" i="7"/>
  <c r="Z76" i="7"/>
  <c r="AC76" i="7"/>
  <c r="AD76" i="7"/>
  <c r="AI76" i="7"/>
  <c r="AJ76" i="7"/>
  <c r="AK76" i="7"/>
  <c r="AP76" i="7"/>
  <c r="N77" i="7"/>
  <c r="Q77" i="7" s="1"/>
  <c r="S77" i="7"/>
  <c r="T77" i="7"/>
  <c r="Z77" i="7"/>
  <c r="AC77" i="7"/>
  <c r="AD77" i="7"/>
  <c r="AI77" i="7"/>
  <c r="AJ77" i="7"/>
  <c r="AK77" i="7"/>
  <c r="AP77" i="7"/>
  <c r="N78" i="7"/>
  <c r="Q78" i="7" s="1"/>
  <c r="S78" i="7"/>
  <c r="T78" i="7"/>
  <c r="AC78" i="7"/>
  <c r="AD78" i="7"/>
  <c r="AI78" i="7"/>
  <c r="AJ78" i="7"/>
  <c r="AK78" i="7"/>
  <c r="AP78" i="7"/>
  <c r="N79" i="7"/>
  <c r="Q79" i="7" s="1"/>
  <c r="S79" i="7"/>
  <c r="T79" i="7"/>
  <c r="Z79" i="7"/>
  <c r="AC79" i="7"/>
  <c r="AD79" i="7"/>
  <c r="AI79" i="7"/>
  <c r="AJ79" i="7"/>
  <c r="AK79" i="7"/>
  <c r="AP79" i="7"/>
  <c r="N80" i="7"/>
  <c r="Z80" i="7" s="1"/>
  <c r="Q80" i="7"/>
  <c r="S80" i="7"/>
  <c r="T80" i="7"/>
  <c r="AA80" i="7"/>
  <c r="AC80" i="7"/>
  <c r="AD80" i="7"/>
  <c r="AI80" i="7"/>
  <c r="AJ80" i="7"/>
  <c r="AK80" i="7"/>
  <c r="AP80" i="7"/>
  <c r="N81" i="7"/>
  <c r="Z81" i="7" s="1"/>
  <c r="Q81" i="7"/>
  <c r="S81" i="7"/>
  <c r="T81" i="7"/>
  <c r="AA81" i="7"/>
  <c r="AC81" i="7"/>
  <c r="AD81" i="7"/>
  <c r="AI81" i="7"/>
  <c r="AJ81" i="7"/>
  <c r="AK81" i="7"/>
  <c r="AP81" i="7"/>
  <c r="N82" i="7"/>
  <c r="Q82" i="7" s="1"/>
  <c r="S82" i="7"/>
  <c r="T82" i="7"/>
  <c r="AC82" i="7"/>
  <c r="AD82" i="7"/>
  <c r="AI82" i="7"/>
  <c r="AJ82" i="7"/>
  <c r="AK82" i="7"/>
  <c r="AP82" i="7"/>
  <c r="N83" i="7"/>
  <c r="Q83" i="7" s="1"/>
  <c r="S83" i="7"/>
  <c r="T83" i="7"/>
  <c r="AC83" i="7"/>
  <c r="AD83" i="7"/>
  <c r="AI83" i="7"/>
  <c r="AJ83" i="7"/>
  <c r="AK83" i="7"/>
  <c r="AP83" i="7"/>
  <c r="N84" i="7"/>
  <c r="Q84" i="7" s="1"/>
  <c r="S84" i="7"/>
  <c r="T84" i="7"/>
  <c r="Z84" i="7"/>
  <c r="AC84" i="7"/>
  <c r="AD84" i="7"/>
  <c r="AI84" i="7"/>
  <c r="AJ84" i="7"/>
  <c r="AK84" i="7"/>
  <c r="AP84" i="7"/>
  <c r="N85" i="7"/>
  <c r="Q85" i="7" s="1"/>
  <c r="S85" i="7"/>
  <c r="T85" i="7"/>
  <c r="Z85" i="7"/>
  <c r="AC85" i="7"/>
  <c r="AD85" i="7"/>
  <c r="AI85" i="7"/>
  <c r="AJ85" i="7"/>
  <c r="AK85" i="7"/>
  <c r="AP85" i="7"/>
  <c r="N86" i="7"/>
  <c r="Q86" i="7" s="1"/>
  <c r="S86" i="7"/>
  <c r="T86" i="7"/>
  <c r="AC86" i="7"/>
  <c r="AD86" i="7"/>
  <c r="AI86" i="7"/>
  <c r="AJ86" i="7"/>
  <c r="AK86" i="7"/>
  <c r="AP86" i="7"/>
  <c r="N87" i="7"/>
  <c r="Q87" i="7"/>
  <c r="S87" i="7"/>
  <c r="T87" i="7"/>
  <c r="Z87" i="7"/>
  <c r="AA87" i="7"/>
  <c r="AC87" i="7"/>
  <c r="AD87" i="7"/>
  <c r="AI87" i="7"/>
  <c r="AJ87" i="7"/>
  <c r="AK87" i="7"/>
  <c r="AP87" i="7"/>
  <c r="N88" i="7"/>
  <c r="Q88" i="7"/>
  <c r="S88" i="7"/>
  <c r="T88" i="7"/>
  <c r="Z88" i="7"/>
  <c r="AA88" i="7"/>
  <c r="AC88" i="7"/>
  <c r="AD88" i="7"/>
  <c r="AI88" i="7"/>
  <c r="AJ88" i="7"/>
  <c r="AK88" i="7"/>
  <c r="AP88" i="7"/>
  <c r="N89" i="7"/>
  <c r="Q89" i="7" s="1"/>
  <c r="S89" i="7"/>
  <c r="T89" i="7"/>
  <c r="Z89" i="7"/>
  <c r="AC89" i="7"/>
  <c r="AD89" i="7"/>
  <c r="AI89" i="7"/>
  <c r="AJ89" i="7"/>
  <c r="AK89" i="7"/>
  <c r="AP89" i="7"/>
  <c r="N90" i="7"/>
  <c r="Q90" i="7" s="1"/>
  <c r="S90" i="7"/>
  <c r="T90" i="7"/>
  <c r="AC90" i="7"/>
  <c r="AD90" i="7"/>
  <c r="AI90" i="7"/>
  <c r="AJ90" i="7"/>
  <c r="AK90" i="7"/>
  <c r="AP90" i="7"/>
  <c r="N91" i="7"/>
  <c r="Q91" i="7" s="1"/>
  <c r="S91" i="7"/>
  <c r="T91" i="7"/>
  <c r="Z91" i="7"/>
  <c r="AC91" i="7"/>
  <c r="AD91" i="7"/>
  <c r="AI91" i="7"/>
  <c r="AJ91" i="7"/>
  <c r="AK91" i="7"/>
  <c r="AP91" i="7"/>
  <c r="N92" i="7"/>
  <c r="Q92" i="7" s="1"/>
  <c r="S92" i="7"/>
  <c r="T92" i="7"/>
  <c r="Z92" i="7"/>
  <c r="AC92" i="7"/>
  <c r="AD92" i="7"/>
  <c r="AI92" i="7"/>
  <c r="AJ92" i="7"/>
  <c r="AK92" i="7"/>
  <c r="AP92" i="7"/>
  <c r="N93" i="7"/>
  <c r="Z93" i="7" s="1"/>
  <c r="S93" i="7"/>
  <c r="T93" i="7"/>
  <c r="AC93" i="7"/>
  <c r="AD93" i="7"/>
  <c r="AI93" i="7"/>
  <c r="AJ93" i="7"/>
  <c r="AK93" i="7"/>
  <c r="AP93" i="7"/>
  <c r="N94" i="7"/>
  <c r="Q94" i="7" s="1"/>
  <c r="S94" i="7"/>
  <c r="T94" i="7"/>
  <c r="AC94" i="7"/>
  <c r="AD94" i="7"/>
  <c r="AI94" i="7"/>
  <c r="AJ94" i="7"/>
  <c r="AK94" i="7"/>
  <c r="AP94" i="7"/>
  <c r="N95" i="7"/>
  <c r="Q95" i="7"/>
  <c r="S95" i="7"/>
  <c r="T95" i="7"/>
  <c r="Z95" i="7"/>
  <c r="AA95" i="7"/>
  <c r="AC95" i="7"/>
  <c r="AD95" i="7"/>
  <c r="AI95" i="7"/>
  <c r="AJ95" i="7"/>
  <c r="AK95" i="7"/>
  <c r="AP95" i="7"/>
  <c r="N96" i="7"/>
  <c r="Q96" i="7" s="1"/>
  <c r="S96" i="7"/>
  <c r="T96" i="7"/>
  <c r="Z96" i="7"/>
  <c r="AC96" i="7"/>
  <c r="AD96" i="7"/>
  <c r="AI96" i="7"/>
  <c r="AJ96" i="7"/>
  <c r="AK96" i="7"/>
  <c r="AP96" i="7"/>
  <c r="N97" i="7"/>
  <c r="Q97" i="7" s="1"/>
  <c r="S97" i="7"/>
  <c r="T97" i="7"/>
  <c r="AC97" i="7"/>
  <c r="AD97" i="7"/>
  <c r="AI97" i="7"/>
  <c r="AJ97" i="7"/>
  <c r="AK97" i="7"/>
  <c r="AP97" i="7"/>
  <c r="N98" i="7"/>
  <c r="Q98" i="7" s="1"/>
  <c r="S98" i="7"/>
  <c r="T98" i="7"/>
  <c r="Z98" i="7"/>
  <c r="AC98" i="7"/>
  <c r="AD98" i="7"/>
  <c r="AI98" i="7"/>
  <c r="AJ98" i="7"/>
  <c r="AK98" i="7"/>
  <c r="AP98" i="7"/>
  <c r="N99" i="7"/>
  <c r="Q99" i="7" s="1"/>
  <c r="S99" i="7"/>
  <c r="T99" i="7"/>
  <c r="AC99" i="7"/>
  <c r="AD99" i="7"/>
  <c r="AI99" i="7"/>
  <c r="AJ99" i="7"/>
  <c r="AK99" i="7"/>
  <c r="AP99" i="7"/>
  <c r="N100" i="7"/>
  <c r="Q100" i="7"/>
  <c r="S100" i="7"/>
  <c r="T100" i="7"/>
  <c r="Z100" i="7"/>
  <c r="AA100" i="7"/>
  <c r="AC100" i="7"/>
  <c r="AD100" i="7"/>
  <c r="AI100" i="7"/>
  <c r="AJ100" i="7"/>
  <c r="AK100" i="7"/>
  <c r="AP100" i="7"/>
  <c r="N101" i="7"/>
  <c r="Z101" i="7" s="1"/>
  <c r="Q101" i="7"/>
  <c r="S101" i="7"/>
  <c r="T101" i="7"/>
  <c r="AA101" i="7"/>
  <c r="AC101" i="7"/>
  <c r="AD101" i="7"/>
  <c r="AI101" i="7"/>
  <c r="AJ101" i="7"/>
  <c r="AK101" i="7"/>
  <c r="AP101" i="7"/>
  <c r="N102" i="7"/>
  <c r="Q102" i="7" s="1"/>
  <c r="S102" i="7"/>
  <c r="T102" i="7"/>
  <c r="AC102" i="7"/>
  <c r="AD102" i="7"/>
  <c r="AI102" i="7"/>
  <c r="AJ102" i="7"/>
  <c r="AK102" i="7"/>
  <c r="AP102" i="7"/>
  <c r="N103" i="7"/>
  <c r="Q103" i="7" s="1"/>
  <c r="S103" i="7"/>
  <c r="T103" i="7"/>
  <c r="Z103" i="7"/>
  <c r="AC103" i="7"/>
  <c r="AD103" i="7"/>
  <c r="AI103" i="7"/>
  <c r="AJ103" i="7"/>
  <c r="AK103" i="7"/>
  <c r="AP103" i="7"/>
  <c r="N104" i="7"/>
  <c r="Q104" i="7" s="1"/>
  <c r="S104" i="7"/>
  <c r="T104" i="7"/>
  <c r="Z104" i="7"/>
  <c r="AC104" i="7"/>
  <c r="AD104" i="7"/>
  <c r="AI104" i="7"/>
  <c r="AJ104" i="7"/>
  <c r="AK104" i="7"/>
  <c r="AP104" i="7"/>
  <c r="N105" i="7"/>
  <c r="Z105" i="7" s="1"/>
  <c r="S105" i="7"/>
  <c r="T105" i="7"/>
  <c r="AC105" i="7"/>
  <c r="AD105" i="7"/>
  <c r="AI105" i="7"/>
  <c r="AJ105" i="7"/>
  <c r="AK105" i="7"/>
  <c r="AP105" i="7"/>
  <c r="N106" i="7"/>
  <c r="Q106" i="7" s="1"/>
  <c r="S106" i="7"/>
  <c r="T106" i="7"/>
  <c r="AC106" i="7"/>
  <c r="AD106" i="7"/>
  <c r="AI106" i="7"/>
  <c r="AJ106" i="7"/>
  <c r="AK106" i="7"/>
  <c r="AP106" i="7"/>
  <c r="N107" i="7"/>
  <c r="Q107" i="7" s="1"/>
  <c r="S107" i="7"/>
  <c r="T107" i="7"/>
  <c r="AC107" i="7"/>
  <c r="AD107" i="7"/>
  <c r="AI107" i="7"/>
  <c r="AJ107" i="7"/>
  <c r="AK107" i="7"/>
  <c r="AP107" i="7"/>
  <c r="N108" i="7"/>
  <c r="Q108" i="7"/>
  <c r="S108" i="7"/>
  <c r="T108" i="7"/>
  <c r="Z108" i="7"/>
  <c r="AA108" i="7"/>
  <c r="AC108" i="7"/>
  <c r="AD108" i="7"/>
  <c r="AI108" i="7"/>
  <c r="AJ108" i="7"/>
  <c r="AK108" i="7"/>
  <c r="AP108" i="7"/>
  <c r="N109" i="7"/>
  <c r="Z109" i="7" s="1"/>
  <c r="Q109" i="7"/>
  <c r="S109" i="7"/>
  <c r="T109" i="7"/>
  <c r="AA109" i="7"/>
  <c r="AC109" i="7"/>
  <c r="AD109" i="7"/>
  <c r="AI109" i="7"/>
  <c r="AJ109" i="7"/>
  <c r="AK109" i="7"/>
  <c r="AP109" i="7"/>
  <c r="N110" i="7"/>
  <c r="Q110" i="7" s="1"/>
  <c r="S110" i="7"/>
  <c r="T110" i="7"/>
  <c r="AC110" i="7"/>
  <c r="AD110" i="7"/>
  <c r="AI110" i="7"/>
  <c r="AJ110" i="7"/>
  <c r="AK110" i="7"/>
  <c r="AP110" i="7"/>
  <c r="N111" i="7"/>
  <c r="Q111" i="7" s="1"/>
  <c r="S111" i="7"/>
  <c r="T111" i="7"/>
  <c r="Z111" i="7"/>
  <c r="AC111" i="7"/>
  <c r="AD111" i="7"/>
  <c r="AI111" i="7"/>
  <c r="AJ111" i="7"/>
  <c r="AK111" i="7"/>
  <c r="AP111" i="7"/>
  <c r="N112" i="7"/>
  <c r="Z112" i="7" s="1"/>
  <c r="S112" i="7"/>
  <c r="T112" i="7"/>
  <c r="AA112" i="7"/>
  <c r="AC112" i="7"/>
  <c r="AD112" i="7"/>
  <c r="AI112" i="7"/>
  <c r="AJ112" i="7"/>
  <c r="AK112" i="7"/>
  <c r="AP112" i="7"/>
  <c r="N113" i="7"/>
  <c r="Z113" i="7" s="1"/>
  <c r="Q113" i="7"/>
  <c r="S113" i="7"/>
  <c r="T113" i="7"/>
  <c r="AC113" i="7"/>
  <c r="AD113" i="7"/>
  <c r="AI113" i="7"/>
  <c r="AJ113" i="7"/>
  <c r="AK113" i="7"/>
  <c r="AP113" i="7"/>
  <c r="N114" i="7"/>
  <c r="Q114" i="7" s="1"/>
  <c r="S114" i="7"/>
  <c r="T114" i="7"/>
  <c r="AC114" i="7"/>
  <c r="AD114" i="7"/>
  <c r="AI114" i="7"/>
  <c r="AJ114" i="7"/>
  <c r="AK114" i="7"/>
  <c r="AP114" i="7"/>
  <c r="N115" i="7"/>
  <c r="Q115" i="7" s="1"/>
  <c r="S115" i="7"/>
  <c r="T115" i="7"/>
  <c r="AC115" i="7"/>
  <c r="AD115" i="7"/>
  <c r="AI115" i="7"/>
  <c r="AJ115" i="7"/>
  <c r="AK115" i="7"/>
  <c r="AP115" i="7"/>
  <c r="N116" i="7"/>
  <c r="Z116" i="7" s="1"/>
  <c r="S116" i="7"/>
  <c r="T116" i="7"/>
  <c r="AA116" i="7"/>
  <c r="AC116" i="7"/>
  <c r="AD116" i="7"/>
  <c r="AI116" i="7"/>
  <c r="AJ116" i="7"/>
  <c r="AK116" i="7"/>
  <c r="AP116" i="7"/>
  <c r="N117" i="7"/>
  <c r="Z117" i="7" s="1"/>
  <c r="S117" i="7"/>
  <c r="T117" i="7"/>
  <c r="AC117" i="7"/>
  <c r="AD117" i="7"/>
  <c r="AI117" i="7"/>
  <c r="AJ117" i="7"/>
  <c r="AK117" i="7"/>
  <c r="AP117" i="7"/>
  <c r="N118" i="7"/>
  <c r="Q118" i="7" s="1"/>
  <c r="S118" i="7"/>
  <c r="T118" i="7"/>
  <c r="Z118" i="7"/>
  <c r="AC118" i="7"/>
  <c r="AD118" i="7"/>
  <c r="AI118" i="7"/>
  <c r="AJ118" i="7"/>
  <c r="AK118" i="7"/>
  <c r="AP118" i="7"/>
  <c r="N119" i="7"/>
  <c r="Q119" i="7" s="1"/>
  <c r="S119" i="7"/>
  <c r="T119" i="7"/>
  <c r="AC119" i="7"/>
  <c r="AD119" i="7"/>
  <c r="AI119" i="7"/>
  <c r="AJ119" i="7"/>
  <c r="AK119" i="7"/>
  <c r="AP119" i="7"/>
  <c r="N120" i="7"/>
  <c r="Q120" i="7" s="1"/>
  <c r="S120" i="7"/>
  <c r="T120" i="7"/>
  <c r="Z120" i="7"/>
  <c r="AC120" i="7"/>
  <c r="AD120" i="7"/>
  <c r="AI120" i="7"/>
  <c r="AJ120" i="7"/>
  <c r="AK120" i="7"/>
  <c r="AP120" i="7"/>
  <c r="N121" i="7"/>
  <c r="Z121" i="7" s="1"/>
  <c r="Q121" i="7"/>
  <c r="S121" i="7"/>
  <c r="T121" i="7"/>
  <c r="AA121" i="7"/>
  <c r="AC121" i="7"/>
  <c r="AD121" i="7"/>
  <c r="AI121" i="7"/>
  <c r="AJ121" i="7"/>
  <c r="AK121" i="7"/>
  <c r="AP121" i="7"/>
  <c r="AP2" i="7"/>
  <c r="AK2" i="7"/>
  <c r="AJ2" i="7"/>
  <c r="AI2" i="7"/>
  <c r="AD2" i="7"/>
  <c r="AC2" i="7"/>
  <c r="N2" i="7"/>
  <c r="AA2" i="7" s="1"/>
  <c r="AN2" i="7"/>
  <c r="T2" i="7"/>
  <c r="S2" i="7"/>
  <c r="Z59" i="7" l="1"/>
  <c r="Z51" i="7"/>
  <c r="Z45" i="7"/>
  <c r="Z36" i="7"/>
  <c r="Z16" i="7"/>
  <c r="Z119" i="7"/>
  <c r="AA117" i="7"/>
  <c r="Z115" i="7"/>
  <c r="AA93" i="7"/>
  <c r="AA91" i="7"/>
  <c r="AA85" i="7"/>
  <c r="AA84" i="7"/>
  <c r="Z83" i="7"/>
  <c r="Z72" i="7"/>
  <c r="AA65" i="7"/>
  <c r="AA63" i="7"/>
  <c r="Z56" i="7"/>
  <c r="AA48" i="7"/>
  <c r="AA47" i="7"/>
  <c r="Q25" i="7"/>
  <c r="AA24" i="7"/>
  <c r="Z23" i="7"/>
  <c r="AA11" i="7"/>
  <c r="Z6" i="7"/>
  <c r="Z4" i="7"/>
  <c r="AA105" i="7"/>
  <c r="Z52" i="7"/>
  <c r="Z44" i="7"/>
  <c r="AA37" i="7"/>
  <c r="Z15" i="7"/>
  <c r="AA113" i="7"/>
  <c r="Z107" i="7"/>
  <c r="Z99" i="7"/>
  <c r="Z97" i="7"/>
  <c r="Z75" i="7"/>
  <c r="AA69" i="7"/>
  <c r="Z60" i="7"/>
  <c r="Z53" i="7"/>
  <c r="Z39" i="7"/>
  <c r="Z27" i="7"/>
  <c r="Q112" i="7"/>
  <c r="Q105" i="7"/>
  <c r="AA104" i="7"/>
  <c r="AA77" i="7"/>
  <c r="AA59" i="7"/>
  <c r="AA52" i="7"/>
  <c r="AA51" i="7"/>
  <c r="AA45" i="7"/>
  <c r="AA44" i="7"/>
  <c r="Q37" i="7"/>
  <c r="AA36" i="7"/>
  <c r="Q17" i="7"/>
  <c r="AA16" i="7"/>
  <c r="AA15" i="7"/>
  <c r="AA33" i="7"/>
  <c r="AA29" i="7"/>
  <c r="Z7" i="7"/>
  <c r="AA120" i="7"/>
  <c r="Q117" i="7"/>
  <c r="Q116" i="7"/>
  <c r="AA111" i="7"/>
  <c r="AA107" i="7"/>
  <c r="AA103" i="7"/>
  <c r="AA99" i="7"/>
  <c r="AA97" i="7"/>
  <c r="Q93" i="7"/>
  <c r="AA83" i="7"/>
  <c r="AA79" i="7"/>
  <c r="AA76" i="7"/>
  <c r="AA73" i="7"/>
  <c r="Q69" i="7"/>
  <c r="Q65" i="7"/>
  <c r="Q61" i="7"/>
  <c r="Q57" i="7"/>
  <c r="AA43" i="7"/>
  <c r="AA39" i="7"/>
  <c r="AA35" i="7"/>
  <c r="AA31" i="7"/>
  <c r="AA27" i="7"/>
  <c r="AA23" i="7"/>
  <c r="Q5" i="7"/>
  <c r="AA25" i="7"/>
  <c r="AA17" i="7"/>
  <c r="Z10" i="7"/>
  <c r="AA119" i="7"/>
  <c r="AA115" i="7"/>
  <c r="AA96" i="7"/>
  <c r="AA92" i="7"/>
  <c r="AA89" i="7"/>
  <c r="AA75" i="7"/>
  <c r="AA72" i="7"/>
  <c r="AA68" i="7"/>
  <c r="AA64" i="7"/>
  <c r="AA60" i="7"/>
  <c r="AA56" i="7"/>
  <c r="AA53" i="7"/>
  <c r="Q49" i="7"/>
  <c r="Z14" i="7"/>
  <c r="AA12" i="7"/>
  <c r="Q9" i="7"/>
  <c r="AA4" i="7"/>
  <c r="Z114" i="7"/>
  <c r="Z110" i="7"/>
  <c r="Z106" i="7"/>
  <c r="Z94" i="7"/>
  <c r="Z90" i="7"/>
  <c r="Z86" i="7"/>
  <c r="Z78" i="7"/>
  <c r="Z74" i="7"/>
  <c r="Z50" i="7"/>
  <c r="Z46" i="7"/>
  <c r="Z38" i="7"/>
  <c r="Z34" i="7"/>
  <c r="Z30" i="7"/>
  <c r="Z26" i="7"/>
  <c r="AA7" i="7"/>
  <c r="AA3" i="7"/>
  <c r="Z102" i="7"/>
  <c r="Z82" i="7"/>
  <c r="Z70" i="7"/>
  <c r="Z66" i="7"/>
  <c r="Z62" i="7"/>
  <c r="Z58" i="7"/>
  <c r="Z54" i="7"/>
  <c r="Z42" i="7"/>
  <c r="Z22" i="7"/>
  <c r="Z18" i="7"/>
  <c r="AA118" i="7"/>
  <c r="AA114" i="7"/>
  <c r="AA110" i="7"/>
  <c r="AA106" i="7"/>
  <c r="AA102" i="7"/>
  <c r="AA98" i="7"/>
  <c r="AA94" i="7"/>
  <c r="AA90" i="7"/>
  <c r="AA86" i="7"/>
  <c r="AA82" i="7"/>
  <c r="AA78" i="7"/>
  <c r="AA74" i="7"/>
  <c r="AA70" i="7"/>
  <c r="AA66" i="7"/>
  <c r="AA62" i="7"/>
  <c r="AA58" i="7"/>
  <c r="AA54" i="7"/>
  <c r="AA50" i="7"/>
  <c r="AA46" i="7"/>
  <c r="AA42" i="7"/>
  <c r="AA38" i="7"/>
  <c r="AA34" i="7"/>
  <c r="AA30" i="7"/>
  <c r="AA26" i="7"/>
  <c r="AA22" i="7"/>
  <c r="AA18" i="7"/>
  <c r="AA14" i="7"/>
  <c r="AA10" i="7"/>
  <c r="AA6" i="7"/>
  <c r="Z2" i="7"/>
  <c r="Q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2" i="7"/>
</calcChain>
</file>

<file path=xl/sharedStrings.xml><?xml version="1.0" encoding="utf-8"?>
<sst xmlns="http://schemas.openxmlformats.org/spreadsheetml/2006/main" count="5045" uniqueCount="433">
  <si>
    <t>programmeID</t>
  </si>
  <si>
    <t>euRBDCode</t>
  </si>
  <si>
    <t>euProgrammeCode</t>
  </si>
  <si>
    <t>programmeName</t>
  </si>
  <si>
    <t>programmeCategoryRW</t>
  </si>
  <si>
    <t>programmeCategoryLW</t>
  </si>
  <si>
    <t>programmeCategoryTW</t>
  </si>
  <si>
    <t>programmeCategoryCW</t>
  </si>
  <si>
    <t>programmeCategoryTeW</t>
  </si>
  <si>
    <t>programmeCategoryGW</t>
  </si>
  <si>
    <t>euMonitoringSiteCode</t>
  </si>
  <si>
    <t>euMonitoringSiteName</t>
  </si>
  <si>
    <t>euWaterBodyCode</t>
  </si>
  <si>
    <t>waterCategory</t>
  </si>
  <si>
    <t>ecologicalMonitoring</t>
  </si>
  <si>
    <t>chemicalMonitoring</t>
  </si>
  <si>
    <t>quantitativeMonitoring</t>
  </si>
  <si>
    <t>quantitativeFrequency</t>
  </si>
  <si>
    <t>quantitativeCycle</t>
  </si>
  <si>
    <t>quantitativeLastMonitored</t>
  </si>
  <si>
    <t>wellSpring</t>
  </si>
  <si>
    <t>depth</t>
  </si>
  <si>
    <t>monitoringPurpose</t>
  </si>
  <si>
    <t>qeCode</t>
  </si>
  <si>
    <t>qeDescription</t>
  </si>
  <si>
    <t>qeFrequency</t>
  </si>
  <si>
    <t>qeCycle</t>
  </si>
  <si>
    <t>qeLastMonitored</t>
  </si>
  <si>
    <t>chemicalSubstanceCode</t>
  </si>
  <si>
    <t>chemicalSubstanceOther</t>
  </si>
  <si>
    <t>chemicalMatrix</t>
  </si>
  <si>
    <t>chemicalPurpose</t>
  </si>
  <si>
    <t>chemicalFrequency</t>
  </si>
  <si>
    <t>chemicalCycle</t>
  </si>
  <si>
    <t>chemicalLastMonitored</t>
  </si>
  <si>
    <t>MON-skema</t>
  </si>
  <si>
    <t>Monitoring</t>
  </si>
  <si>
    <t>Programme</t>
  </si>
  <si>
    <t>MonitoringSite</t>
  </si>
  <si>
    <t>MonitoringPurpose</t>
  </si>
  <si>
    <t>SWEcologicalMonitoring</t>
  </si>
  <si>
    <t>ChemicalMonitoring</t>
  </si>
  <si>
    <t>DK1</t>
  </si>
  <si>
    <t>OperationelCW</t>
  </si>
  <si>
    <t>CW</t>
  </si>
  <si>
    <t>Not applicable</t>
  </si>
  <si>
    <t>Yes</t>
  </si>
  <si>
    <t>DKCOAST1</t>
  </si>
  <si>
    <t>DKCOAST2</t>
  </si>
  <si>
    <t>DKCOAST17</t>
  </si>
  <si>
    <t>DKCOAST24</t>
  </si>
  <si>
    <t>DKCOAST28</t>
  </si>
  <si>
    <t>DKCOAST29</t>
  </si>
  <si>
    <t>DKCOAST35</t>
  </si>
  <si>
    <t>DKCOAST38</t>
  </si>
  <si>
    <t>DKCOAST46</t>
  </si>
  <si>
    <t>DKCOAST47</t>
  </si>
  <si>
    <t>DKCOAST48</t>
  </si>
  <si>
    <t>DKCOAST59</t>
  </si>
  <si>
    <t>DKCOAST87</t>
  </si>
  <si>
    <t>DKCOAST90</t>
  </si>
  <si>
    <t>DKCOAST92</t>
  </si>
  <si>
    <t>DKCOAST93</t>
  </si>
  <si>
    <t>DKCOAST96</t>
  </si>
  <si>
    <t>DKCOAST105</t>
  </si>
  <si>
    <t>DKCOAST111</t>
  </si>
  <si>
    <t>DKCOAST114</t>
  </si>
  <si>
    <t>DKCOAST121</t>
  </si>
  <si>
    <t>DKCOAST123</t>
  </si>
  <si>
    <t>DKCOAST124</t>
  </si>
  <si>
    <t>DKCOAST128</t>
  </si>
  <si>
    <t>DKCOAST129</t>
  </si>
  <si>
    <t>DKCOAST130</t>
  </si>
  <si>
    <t>DKCOAST131</t>
  </si>
  <si>
    <t>DKCOAST132</t>
  </si>
  <si>
    <t>DKCOAST136</t>
  </si>
  <si>
    <t>DKCOAST137</t>
  </si>
  <si>
    <t>DKCOAST138</t>
  </si>
  <si>
    <t>DKCOAST142</t>
  </si>
  <si>
    <t>DKCOAST147</t>
  </si>
  <si>
    <t>DKCOAST154</t>
  </si>
  <si>
    <t>DKCOAST156</t>
  </si>
  <si>
    <t>DKCOAST157</t>
  </si>
  <si>
    <t>DKCOAST159</t>
  </si>
  <si>
    <t>DKCOAST200</t>
  </si>
  <si>
    <t>DKCOAST201</t>
  </si>
  <si>
    <t>DKCOAST206</t>
  </si>
  <si>
    <t>DKCOAST213</t>
  </si>
  <si>
    <t>DKCOAST216</t>
  </si>
  <si>
    <t>DKCOAST217</t>
  </si>
  <si>
    <t>DKCOAST221</t>
  </si>
  <si>
    <t>DKCOAST222</t>
  </si>
  <si>
    <t>DK2</t>
  </si>
  <si>
    <t>No</t>
  </si>
  <si>
    <t>UTM-X på monitoringsstation</t>
  </si>
  <si>
    <t>UTM-Ypå monitoringsstation</t>
  </si>
  <si>
    <t>operationalActivityPeriodBegin</t>
  </si>
  <si>
    <t>operationalActivityPeriodEnd</t>
  </si>
  <si>
    <t>mediaMonitoredBiota</t>
  </si>
  <si>
    <t>mediaMonitoredWater</t>
  </si>
  <si>
    <t>mediaMonitoredSediment</t>
  </si>
  <si>
    <t>catchmentArea</t>
  </si>
  <si>
    <t>maximumDepth</t>
  </si>
  <si>
    <t>link</t>
  </si>
  <si>
    <t>not relevant</t>
  </si>
  <si>
    <t>OPE - Operational monitoring</t>
  </si>
  <si>
    <t>TRUE</t>
  </si>
  <si>
    <t>FALSE</t>
  </si>
  <si>
    <t>DKNOVANACW</t>
  </si>
  <si>
    <t>DK3</t>
  </si>
  <si>
    <t>DK4</t>
  </si>
  <si>
    <t>http://www.miljoeportal.dk/borger/Intro_overfladevand/Sider/default.aspx</t>
  </si>
  <si>
    <t>DKKLOROFYLROSKILDEYDRE</t>
  </si>
  <si>
    <t>FRB65</t>
  </si>
  <si>
    <t>DKKLOROFYLROSKILDEINDRE</t>
  </si>
  <si>
    <t>ROS60</t>
  </si>
  <si>
    <t>DKKLOROFYLNOERESUND</t>
  </si>
  <si>
    <t>FRB1877</t>
  </si>
  <si>
    <t>DKCOAST6</t>
  </si>
  <si>
    <t>DKKLOROFYLBASNAES</t>
  </si>
  <si>
    <t>VSJ52021</t>
  </si>
  <si>
    <t>DKKLOROFYLHOLSTEINBORG</t>
  </si>
  <si>
    <t>VSJ53016</t>
  </si>
  <si>
    <t>DKCOAST18</t>
  </si>
  <si>
    <t>DKKLOROFYLISEFJORDYDRE</t>
  </si>
  <si>
    <t>VSJ10003</t>
  </si>
  <si>
    <t>DKKLOROFYLSKAELSKOER</t>
  </si>
  <si>
    <t>VSJ51013</t>
  </si>
  <si>
    <t>DKCOAST25</t>
  </si>
  <si>
    <t>DKKLOROFYLJAMMERLAND</t>
  </si>
  <si>
    <t>VSJ43020</t>
  </si>
  <si>
    <t>DKCOAST26</t>
  </si>
  <si>
    <t>DKKLOROFYLSEJEROE</t>
  </si>
  <si>
    <t>VSJ30006</t>
  </si>
  <si>
    <t>DKKLOROFYLKALUNDBORG</t>
  </si>
  <si>
    <t>VSJ41007</t>
  </si>
  <si>
    <t>DKKLOROFYLSMAALANDSFARVSYD</t>
  </si>
  <si>
    <t>STO0201061</t>
  </si>
  <si>
    <t>DKCOAST34</t>
  </si>
  <si>
    <t>DKKLOROFYLKARREBAEKFJ2006</t>
  </si>
  <si>
    <t>STO0102006</t>
  </si>
  <si>
    <t>DKKLOROFYLKARREBAEKFJ2017</t>
  </si>
  <si>
    <t>STO0102017</t>
  </si>
  <si>
    <t>DKKLOROFYLDYBSOE</t>
  </si>
  <si>
    <t>STO0103052</t>
  </si>
  <si>
    <t>DKCOAST36</t>
  </si>
  <si>
    <t>DKKLOROFYLAVNOEFJORD</t>
  </si>
  <si>
    <t>STO0104002</t>
  </si>
  <si>
    <t>DKCOAST37</t>
  </si>
  <si>
    <t>DKKLOROFYLGULDBORG1088</t>
  </si>
  <si>
    <t>STO0601088</t>
  </si>
  <si>
    <t>DKKLOROFYLHJELMBUGT</t>
  </si>
  <si>
    <t>STO0901016</t>
  </si>
  <si>
    <t>DKCOAST44</t>
  </si>
  <si>
    <t>DKKLOROFYLFAKSE1008</t>
  </si>
  <si>
    <t>STO0801008</t>
  </si>
  <si>
    <t>DKKLOROFYLFAKSE1049</t>
  </si>
  <si>
    <t>STO0801049</t>
  </si>
  <si>
    <t>DKKLOROFYLPRAESTOE</t>
  </si>
  <si>
    <t>STO0802008</t>
  </si>
  <si>
    <t>DKKLOROFYLSTEGEBUGT</t>
  </si>
  <si>
    <t>STO0704010</t>
  </si>
  <si>
    <t>DKKLOROFYLSTEGENOR</t>
  </si>
  <si>
    <t>STO0703006</t>
  </si>
  <si>
    <t>DKCOAST49</t>
  </si>
  <si>
    <t>DKKLOROFYLNAERAASTR</t>
  </si>
  <si>
    <t>FYN0018002</t>
  </si>
  <si>
    <t>DKKLOROFYLDALBY</t>
  </si>
  <si>
    <t>FYN0018891</t>
  </si>
  <si>
    <t>DKCOAST61</t>
  </si>
  <si>
    <t>DKKLOROFYLNAKKEBOELLE</t>
  </si>
  <si>
    <t>FYN0018361</t>
  </si>
  <si>
    <t>DKCOAST63</t>
  </si>
  <si>
    <t>DKKLOROFYLSKAARUPOERE</t>
  </si>
  <si>
    <t>FYN0018712</t>
  </si>
  <si>
    <t>DKCOAST64</t>
  </si>
  <si>
    <t>DKKLOROFYLLINDELSE</t>
  </si>
  <si>
    <t>FYN0018571</t>
  </si>
  <si>
    <t>DKCOAST68</t>
  </si>
  <si>
    <t>DKKLOROFYLVEJLEN</t>
  </si>
  <si>
    <t>FYN3608010001</t>
  </si>
  <si>
    <t>DKCOAST69</t>
  </si>
  <si>
    <t>DKKLOROFYLSALMENOR</t>
  </si>
  <si>
    <t>FYN3508038001</t>
  </si>
  <si>
    <t>DKCOAST70</t>
  </si>
  <si>
    <t>DKKLOROFYLTRYGGELEVNOR</t>
  </si>
  <si>
    <t>FYN3508035001</t>
  </si>
  <si>
    <t>DKCOAST71</t>
  </si>
  <si>
    <t>DKKLOROFYLKLOEVEN</t>
  </si>
  <si>
    <t>FYN0018322</t>
  </si>
  <si>
    <t>DKCOAST72</t>
  </si>
  <si>
    <t>DKKLOROFYLBREDNINGEN</t>
  </si>
  <si>
    <t>FYN0018152</t>
  </si>
  <si>
    <t>DKCOAST74</t>
  </si>
  <si>
    <t>DKKLOROFYLEMTEKAER</t>
  </si>
  <si>
    <t>FYN0018161</t>
  </si>
  <si>
    <t>DKCOAST75</t>
  </si>
  <si>
    <t>DKKLOROFYLORESTR</t>
  </si>
  <si>
    <t>FYN2208300001</t>
  </si>
  <si>
    <t>DKCOAST76</t>
  </si>
  <si>
    <t>DKKLOROFYLGAMBORGNOR</t>
  </si>
  <si>
    <t>FYN4208300001</t>
  </si>
  <si>
    <t>DKCOAST78</t>
  </si>
  <si>
    <t>DKKLOROFYLGAMBORGFJORD</t>
  </si>
  <si>
    <t>FYN0018112</t>
  </si>
  <si>
    <t>DKCOAST80</t>
  </si>
  <si>
    <t>DKKLOROFYLBAAGOENOR</t>
  </si>
  <si>
    <t>FYN6200021</t>
  </si>
  <si>
    <t>DKCOAST81</t>
  </si>
  <si>
    <t>DKKLOROFYLABORGMINDE</t>
  </si>
  <si>
    <t>FYN0018172</t>
  </si>
  <si>
    <t>DKCOAST82</t>
  </si>
  <si>
    <t>DKKLOROFYLHOLCKENHAVN</t>
  </si>
  <si>
    <t>FYN0018752</t>
  </si>
  <si>
    <t>DKCOAST83</t>
  </si>
  <si>
    <t>DKKLOROFYLKERTEMINDEFJ</t>
  </si>
  <si>
    <t>FYN0018825</t>
  </si>
  <si>
    <t>DKCOAST84</t>
  </si>
  <si>
    <t>DKKLOROFYLKERTINGE</t>
  </si>
  <si>
    <t>FYN0018843</t>
  </si>
  <si>
    <t>DKCOAST85</t>
  </si>
  <si>
    <t>DKKLOROFYLHELNAESBUGT</t>
  </si>
  <si>
    <t>FYN0018232</t>
  </si>
  <si>
    <t>DKKLOROFYLLANGELANDSSUND</t>
  </si>
  <si>
    <t>FYN6500053</t>
  </si>
  <si>
    <t>DKKLOROFYLODENSEYDRE</t>
  </si>
  <si>
    <t>FYN6900017</t>
  </si>
  <si>
    <t>DKKLOROFYLODENSEINDRE</t>
  </si>
  <si>
    <t>FYN6910008</t>
  </si>
  <si>
    <t>DKKLOROFYLSTOREBAELTNV</t>
  </si>
  <si>
    <t>FYN6700053</t>
  </si>
  <si>
    <t>DKKLOROFYLAABENRAA15</t>
  </si>
  <si>
    <t>SJY15</t>
  </si>
  <si>
    <t>DKCOAST102</t>
  </si>
  <si>
    <t>DKKLOROFYLAABENRAA16</t>
  </si>
  <si>
    <t>SJY16</t>
  </si>
  <si>
    <t>DKKLOROFYLAUGUSTENBORG</t>
  </si>
  <si>
    <t>SJY12</t>
  </si>
  <si>
    <t>DKKLOROFYLHADERSLEV</t>
  </si>
  <si>
    <t>SJYHADF0008</t>
  </si>
  <si>
    <t>DKCOAST106</t>
  </si>
  <si>
    <t>DKKLOROFYLAVNOEVIG</t>
  </si>
  <si>
    <t>SJYLBBR0006</t>
  </si>
  <si>
    <t>DKCOAST108</t>
  </si>
  <si>
    <t>DKKLOROFYLHEJLSMINDE</t>
  </si>
  <si>
    <t>SJYhadf008</t>
  </si>
  <si>
    <t>DKCOAST109</t>
  </si>
  <si>
    <t>DKKLOROFYLNYBOELNOR</t>
  </si>
  <si>
    <t>SJYFF31</t>
  </si>
  <si>
    <t>DKCOAST110</t>
  </si>
  <si>
    <t>DKKLOROFYLLISTERDYB1</t>
  </si>
  <si>
    <t>SJY1</t>
  </si>
  <si>
    <t>DKKLOROFYLLISTERDYB3</t>
  </si>
  <si>
    <t>SJY3</t>
  </si>
  <si>
    <t>DKKLOROFYLFLENSBORGINDRE</t>
  </si>
  <si>
    <t>SJYKFF2</t>
  </si>
  <si>
    <t>DKCOAST113</t>
  </si>
  <si>
    <t>DKKLOROFYLFLENSBORGYDRE</t>
  </si>
  <si>
    <t>SJYKFF5</t>
  </si>
  <si>
    <t>DKKLOROFYLVESTERHAVETSYD</t>
  </si>
  <si>
    <t>RIB1510007</t>
  </si>
  <si>
    <t>DKCOAST119</t>
  </si>
  <si>
    <t>DKKLOROFYLKNUDEDYB</t>
  </si>
  <si>
    <t>RIB1620014</t>
  </si>
  <si>
    <t>DKCOAST120</t>
  </si>
  <si>
    <t>DKKLOROFYLGRAADYB</t>
  </si>
  <si>
    <t>RIB1610002</t>
  </si>
  <si>
    <t>DKKLOROFYLVEJLEINDRE</t>
  </si>
  <si>
    <t>VEJ0004273</t>
  </si>
  <si>
    <t>DKKLOROFYLKOLDINGINDRE</t>
  </si>
  <si>
    <t>VEJ0003350</t>
  </si>
  <si>
    <t>DKKLOROFYLHORSENSINDRE5790</t>
  </si>
  <si>
    <t>VEJ0005790</t>
  </si>
  <si>
    <t>DKKLOROFYLHORSENSINDRE6592</t>
  </si>
  <si>
    <t>VEJ0006592</t>
  </si>
  <si>
    <t>DKKLOROFYLNISSUMYDRE</t>
  </si>
  <si>
    <t>RKB21</t>
  </si>
  <si>
    <t>DKKLOROFYLNISSUMMELLEM</t>
  </si>
  <si>
    <t>RKB22</t>
  </si>
  <si>
    <t>DKKLOROFYLFELSTEDKOG</t>
  </si>
  <si>
    <t>RKB23</t>
  </si>
  <si>
    <t>DKKLOROFYLRINGKOEBING1</t>
  </si>
  <si>
    <t>RKB1</t>
  </si>
  <si>
    <t>DKKLOROFYLRINGKOEBING10</t>
  </si>
  <si>
    <t>RKB10</t>
  </si>
  <si>
    <t>DKKLOROFYLVESTERHAVETNORD</t>
  </si>
  <si>
    <t>RKB43</t>
  </si>
  <si>
    <t>DKCOAST133</t>
  </si>
  <si>
    <t>DKKLOROFYLRANDERSMELLERUP</t>
  </si>
  <si>
    <t>ARH230902</t>
  </si>
  <si>
    <t>DKKLOROFYLRANDERSYDRE</t>
  </si>
  <si>
    <t>ARH230905</t>
  </si>
  <si>
    <t>DKKLOROFYLHEVRING</t>
  </si>
  <si>
    <t>ARH190004</t>
  </si>
  <si>
    <t>DKKLOROFYLSTAVNSFJORD</t>
  </si>
  <si>
    <t>ARH220103</t>
  </si>
  <si>
    <t>DKKLOROFYLNORSMINDE</t>
  </si>
  <si>
    <t>ARH250032</t>
  </si>
  <si>
    <t>DKCOAST146</t>
  </si>
  <si>
    <t>DKKLOROFYLAARHUSKALOE2</t>
  </si>
  <si>
    <t>ARH170002</t>
  </si>
  <si>
    <t>DKKLOROFYLAARHUSKALOE6</t>
  </si>
  <si>
    <t>ARH170006</t>
  </si>
  <si>
    <t>DKKLOROFYLKATTEGATLAESOE</t>
  </si>
  <si>
    <t>DMU403</t>
  </si>
  <si>
    <t>DKKLOROFYLLIMFJORD4411</t>
  </si>
  <si>
    <t>NOR4411</t>
  </si>
  <si>
    <t>DKKLOROFYLLIMFJORD6602</t>
  </si>
  <si>
    <t>NOR6602</t>
  </si>
  <si>
    <t>DKKLOROFYLLIMFJORD509</t>
  </si>
  <si>
    <t>RKB59</t>
  </si>
  <si>
    <t>DKKLOROFYLLIMFJORD3702</t>
  </si>
  <si>
    <t>VIB3702-00001</t>
  </si>
  <si>
    <t>DKKLOROFYLLIMFJORD3708</t>
  </si>
  <si>
    <t>VIB3708-00001</t>
  </si>
  <si>
    <t>DKKLOROFYLLIMFJORD3711</t>
  </si>
  <si>
    <t>VIB3711-00001</t>
  </si>
  <si>
    <t>DKKLOROFYLLIMFJORD3720</t>
  </si>
  <si>
    <t>VIB3720-00001</t>
  </si>
  <si>
    <t>DKKLOROFYLLIMFJORD3726</t>
  </si>
  <si>
    <t>VIB3726-00001</t>
  </si>
  <si>
    <t>DKKLOROFYLLIMFJORD3727</t>
  </si>
  <si>
    <t>VIB3727-00001</t>
  </si>
  <si>
    <t>DKKLOROFYLLIMFJORD37291</t>
  </si>
  <si>
    <t>VIB3729-00001</t>
  </si>
  <si>
    <t>DKCOAST158</t>
  </si>
  <si>
    <t>DKKLOROFYLLIMFJORD37294</t>
  </si>
  <si>
    <t>VIB3729-00004</t>
  </si>
  <si>
    <t>DKKLOROFYLMARIAGER</t>
  </si>
  <si>
    <t>NOR5503</t>
  </si>
  <si>
    <t>DKKLOROFYLISEFJORDINDRE</t>
  </si>
  <si>
    <t>VSJ10006</t>
  </si>
  <si>
    <t>DKCOAST165</t>
  </si>
  <si>
    <t>DKKLOROFYLKATTEGATFRB1939</t>
  </si>
  <si>
    <t>FRB1939</t>
  </si>
  <si>
    <t>DKKLOROFYLKATTEGATFRB1993</t>
  </si>
  <si>
    <t>FRB1993</t>
  </si>
  <si>
    <t>DKKLOROFYLKOEGEBUGT1728</t>
  </si>
  <si>
    <t>DMU1728</t>
  </si>
  <si>
    <t>DKKLOROFYLKOEGEBUGT5020</t>
  </si>
  <si>
    <t>KBH5020</t>
  </si>
  <si>
    <t>DKKLOROFYLKOEGEBUGT1727</t>
  </si>
  <si>
    <t>ROS1727</t>
  </si>
  <si>
    <t>DKKLOROFYLSMAALAABNE1015</t>
  </si>
  <si>
    <t>STO0101015</t>
  </si>
  <si>
    <t>DKKLOROFYLSMAALAABNE1023</t>
  </si>
  <si>
    <t>STO0101023</t>
  </si>
  <si>
    <t>DKKLOROFYLROEDSAND</t>
  </si>
  <si>
    <t>STO0501018</t>
  </si>
  <si>
    <t>DKCOAST209</t>
  </si>
  <si>
    <t>DKKLOROFYLFAABORG</t>
  </si>
  <si>
    <t>FYN0018310</t>
  </si>
  <si>
    <t>DKCOAST212</t>
  </si>
  <si>
    <t>DKKLOROFYLTOROEVIG</t>
  </si>
  <si>
    <t>FYN6200026</t>
  </si>
  <si>
    <t>DKKLOROFYLDSOEAABNE44</t>
  </si>
  <si>
    <t>FYN6300044</t>
  </si>
  <si>
    <t>DKCOAST214</t>
  </si>
  <si>
    <t>DKKLOROFYLDSOEAABNE33</t>
  </si>
  <si>
    <t>FYN6500033</t>
  </si>
  <si>
    <t>DKKLOROFYLDSOEAABNE51</t>
  </si>
  <si>
    <t>FYN6500051</t>
  </si>
  <si>
    <t>DKKLOROFYLDSOEAABNE1911</t>
  </si>
  <si>
    <t>FYN7501911</t>
  </si>
  <si>
    <t>DKKLOROFYLLILLEBAELTSYD27</t>
  </si>
  <si>
    <t>FYN6200027</t>
  </si>
  <si>
    <t>DKKLOROFYLLILLEBAELTSYD29</t>
  </si>
  <si>
    <t>FYN6200029</t>
  </si>
  <si>
    <t>DKKLOROFYLLILLEBAELTSYD43</t>
  </si>
  <si>
    <t>FYN6300043</t>
  </si>
  <si>
    <t>DKKLOROFYLLILLEBAELTSYD1801</t>
  </si>
  <si>
    <t>FYN7301801</t>
  </si>
  <si>
    <t>DKKLOROFYLLILLEBAELTBRED</t>
  </si>
  <si>
    <t>FYN6100021</t>
  </si>
  <si>
    <t>ARH170117</t>
  </si>
  <si>
    <t>DKCOAST219</t>
  </si>
  <si>
    <t>FYN6100052</t>
  </si>
  <si>
    <t>FYN6940622</t>
  </si>
  <si>
    <t>VEJ0006870</t>
  </si>
  <si>
    <t>DKKLOROFYLSKAGERRAK7715</t>
  </si>
  <si>
    <t>NOR7715</t>
  </si>
  <si>
    <t>DKKLOROFYLSKAGERRAK2300</t>
  </si>
  <si>
    <t>VIB2300-23100</t>
  </si>
  <si>
    <t>DKKLOROFYLAALBORGBUGT</t>
  </si>
  <si>
    <t>NOR4410</t>
  </si>
  <si>
    <t>DKKLOROFYLNORDLILLEBAELT51</t>
  </si>
  <si>
    <t>FYN6100051</t>
  </si>
  <si>
    <t>DKCOAST224</t>
  </si>
  <si>
    <t>DKKLOROFYLNORDLILLEBAELT6870</t>
  </si>
  <si>
    <t>QE1-1 - Phytoplankton</t>
  </si>
  <si>
    <t>DKKLOROFYLAARHUSBUGTSYD117</t>
  </si>
  <si>
    <t>DKKLOROFYLAARHUSBUGTSYD052</t>
  </si>
  <si>
    <t>DKKLOROFYLAARHUSBUGTSYD622</t>
  </si>
  <si>
    <t>DKKLOROFYLAARHUSBUGTSYD6870</t>
  </si>
  <si>
    <t>DKKLOROFYLGULDBORG1056</t>
  </si>
  <si>
    <t>STO0601056</t>
  </si>
  <si>
    <t>WKT</t>
  </si>
  <si>
    <t>localId</t>
  </si>
  <si>
    <t>namespace</t>
  </si>
  <si>
    <t>versionId</t>
  </si>
  <si>
    <t>thematicId</t>
  </si>
  <si>
    <t>themaIdSch</t>
  </si>
  <si>
    <t>beginLife</t>
  </si>
  <si>
    <t>endLife</t>
  </si>
  <si>
    <t>predecesId</t>
  </si>
  <si>
    <t>predeIdSch</t>
  </si>
  <si>
    <t>successoId</t>
  </si>
  <si>
    <t>succeIdSch</t>
  </si>
  <si>
    <t>wEvolution</t>
  </si>
  <si>
    <t>nameTxtInt</t>
  </si>
  <si>
    <t>nameText</t>
  </si>
  <si>
    <t>nameTxtLan</t>
  </si>
  <si>
    <t>opActBegin</t>
  </si>
  <si>
    <t>opActEnd</t>
  </si>
  <si>
    <t>foiId</t>
  </si>
  <si>
    <t>foiIdSch</t>
  </si>
  <si>
    <t>rSiteId</t>
  </si>
  <si>
    <t>rSiteIdSch</t>
  </si>
  <si>
    <t>mediaBiota</t>
  </si>
  <si>
    <t>mediaWater</t>
  </si>
  <si>
    <t>mediaSedim</t>
  </si>
  <si>
    <t>purpose</t>
  </si>
  <si>
    <t>catchArea</t>
  </si>
  <si>
    <t>maxDepth</t>
  </si>
  <si>
    <t>confStatus</t>
  </si>
  <si>
    <t>euSurfaceWaterBodyCode</t>
  </si>
  <si>
    <t>2015-12-22T00:00:00+01:00</t>
  </si>
  <si>
    <t>NotApplicable</t>
  </si>
  <si>
    <t>creation</t>
  </si>
  <si>
    <t>dan</t>
  </si>
  <si>
    <t>MON</t>
  </si>
  <si>
    <t>F</t>
  </si>
  <si>
    <t>link_1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</si>
</sst>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2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2F2F2F"/>
      <name val="Segoe UI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7" applyNumberFormat="0" applyFill="0" applyAlignment="0" applyProtection="0"/>
    <xf numFmtId="0" fontId="5" fillId="0" borderId="8" applyNumberFormat="0" applyFill="0" applyAlignment="0" applyProtection="0"/>
    <xf numFmtId="0" fontId="6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10" applyNumberFormat="0" applyAlignment="0" applyProtection="0"/>
    <xf numFmtId="0" fontId="11" fillId="6" borderId="11" applyNumberFormat="0" applyAlignment="0" applyProtection="0"/>
    <xf numFmtId="0" fontId="12" fillId="6" borderId="10" applyNumberFormat="0" applyAlignment="0" applyProtection="0"/>
    <xf numFmtId="0" fontId="13" fillId="0" borderId="12" applyNumberFormat="0" applyFill="0" applyAlignment="0" applyProtection="0"/>
    <xf numFmtId="0" fontId="14" fillId="7" borderId="13" applyNumberFormat="0" applyAlignment="0" applyProtection="0"/>
    <xf numFmtId="0" fontId="15" fillId="0" borderId="0" applyNumberFormat="0" applyFill="0" applyBorder="0" applyAlignment="0" applyProtection="0"/>
    <xf numFmtId="0" fontId="2" fillId="8" borderId="14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5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20" fillId="0" borderId="0"/>
    <xf numFmtId="0" fontId="21" fillId="0" borderId="0"/>
    <xf numFmtId="0" fontId="2" fillId="0" borderId="0"/>
    <xf numFmtId="0" fontId="2" fillId="8" borderId="14" applyNumberFormat="0" applyFont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8" borderId="14" applyNumberFormat="0" applyFont="0" applyAlignment="0" applyProtection="0"/>
    <xf numFmtId="0" fontId="20" fillId="0" borderId="0"/>
  </cellStyleXfs>
  <cellXfs count="38">
    <xf numFmtId="0" fontId="0" fillId="0" borderId="0" xfId="0"/>
    <xf numFmtId="0" fontId="0" fillId="0" borderId="0" xfId="0" applyBorder="1"/>
    <xf numFmtId="0" fontId="0" fillId="0" borderId="2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/>
    <xf numFmtId="0" fontId="0" fillId="0" borderId="2" xfId="0" applyFill="1" applyBorder="1" applyAlignment="1">
      <alignment vertical="top"/>
    </xf>
    <xf numFmtId="0" fontId="0" fillId="0" borderId="0" xfId="0" applyFill="1"/>
    <xf numFmtId="0" fontId="0" fillId="0" borderId="0" xfId="0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164" fontId="0" fillId="0" borderId="0" xfId="0" applyNumberFormat="1"/>
    <xf numFmtId="0" fontId="0" fillId="0" borderId="0" xfId="0" applyFill="1" applyBorder="1"/>
    <xf numFmtId="0" fontId="1" fillId="0" borderId="0" xfId="1" applyAlignment="1">
      <alignment wrapText="1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/>
    <xf numFmtId="0" fontId="0" fillId="0" borderId="0" xfId="0" applyNumberFormat="1"/>
    <xf numFmtId="164" fontId="19" fillId="0" borderId="0" xfId="0" applyNumberFormat="1" applyFont="1"/>
    <xf numFmtId="0" fontId="1" fillId="0" borderId="0" xfId="1" applyNumberFormat="1"/>
    <xf numFmtId="0" fontId="0" fillId="0" borderId="0" xfId="0"/>
    <xf numFmtId="0" fontId="0" fillId="0" borderId="0" xfId="0" applyBorder="1"/>
    <xf numFmtId="1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/>
    <xf numFmtId="0" fontId="0" fillId="0" borderId="0" xfId="0" applyBorder="1"/>
    <xf numFmtId="0" fontId="0" fillId="0" borderId="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</cellXfs>
  <cellStyles count="51">
    <cellStyle name="20 % - Markeringsfarve1" xfId="20" builtinId="30" customBuiltin="1"/>
    <cellStyle name="20 % - Markeringsfarve2" xfId="24" builtinId="34" customBuiltin="1"/>
    <cellStyle name="20 % - Markeringsfarve3" xfId="28" builtinId="38" customBuiltin="1"/>
    <cellStyle name="20 % - Markeringsfarve4" xfId="32" builtinId="42" customBuiltin="1"/>
    <cellStyle name="20 % - Markeringsfarve5" xfId="36" builtinId="46" customBuiltin="1"/>
    <cellStyle name="20 % - Markeringsfarve6" xfId="40" builtinId="50" customBuiltin="1"/>
    <cellStyle name="40 % - Markeringsfarve1" xfId="21" builtinId="31" customBuiltin="1"/>
    <cellStyle name="40 % - Markeringsfarve2" xfId="25" builtinId="35" customBuiltin="1"/>
    <cellStyle name="40 % - Markeringsfarve3" xfId="29" builtinId="39" customBuiltin="1"/>
    <cellStyle name="40 % - Markeringsfarve4" xfId="33" builtinId="43" customBuiltin="1"/>
    <cellStyle name="40 % - Markeringsfarve5" xfId="37" builtinId="47" customBuiltin="1"/>
    <cellStyle name="40 % - Markeringsfarve6" xfId="41" builtinId="51" customBuiltin="1"/>
    <cellStyle name="60 % - Markeringsfarve1" xfId="22" builtinId="32" customBuiltin="1"/>
    <cellStyle name="60 % - Markeringsfarve2" xfId="26" builtinId="36" customBuiltin="1"/>
    <cellStyle name="60 % - Markeringsfarve3" xfId="30" builtinId="40" customBuiltin="1"/>
    <cellStyle name="60 % - Markeringsfarve4" xfId="34" builtinId="44" customBuiltin="1"/>
    <cellStyle name="60 % - Markeringsfarve5" xfId="38" builtinId="48" customBuiltin="1"/>
    <cellStyle name="60 % - Markeringsfarve6" xfId="42" builtinId="52" customBuiltin="1"/>
    <cellStyle name="Advarselstekst" xfId="15" builtinId="11" customBuiltin="1"/>
    <cellStyle name="Bemærk!" xfId="16" builtinId="10" customBuiltin="1"/>
    <cellStyle name="Bemærk! 2" xfId="46"/>
    <cellStyle name="Bemærk! 3" xfId="49"/>
    <cellStyle name="Beregning" xfId="12" builtinId="22" customBuiltin="1"/>
    <cellStyle name="Forklarende tekst" xfId="17" builtinId="53" customBuiltin="1"/>
    <cellStyle name="God" xfId="7" builtinId="26" customBuiltin="1"/>
    <cellStyle name="Input" xfId="10" builtinId="20" customBuiltin="1"/>
    <cellStyle name="Kontroller celle" xfId="14" builtinId="23" customBuiltin="1"/>
    <cellStyle name="Link" xfId="1" builtinId="8"/>
    <cellStyle name="Link 2" xfId="47"/>
    <cellStyle name="Markeringsfarve1" xfId="19" builtinId="29" customBuiltin="1"/>
    <cellStyle name="Markeringsfarve2" xfId="23" builtinId="33" customBuiltin="1"/>
    <cellStyle name="Markeringsfarve3" xfId="27" builtinId="37" customBuiltin="1"/>
    <cellStyle name="Markeringsfarve4" xfId="31" builtinId="41" customBuiltin="1"/>
    <cellStyle name="Markeringsfarve5" xfId="35" builtinId="45" customBuiltin="1"/>
    <cellStyle name="Markeringsfarve6" xfId="39" builtinId="49" customBuiltin="1"/>
    <cellStyle name="Neutral" xfId="9" builtinId="28" customBuiltin="1"/>
    <cellStyle name="Normal" xfId="0" builtinId="0"/>
    <cellStyle name="Normal 2" xfId="43"/>
    <cellStyle name="Normal 3" xfId="45"/>
    <cellStyle name="Normal 4" xfId="44"/>
    <cellStyle name="Normal 4 2" xfId="50"/>
    <cellStyle name="Normal 5" xfId="48"/>
    <cellStyle name="Output" xfId="11" builtinId="21" customBuiltin="1"/>
    <cellStyle name="Overskrift 1" xfId="3" builtinId="16" customBuiltin="1"/>
    <cellStyle name="Overskrift 2" xfId="4" builtinId="17" customBuiltin="1"/>
    <cellStyle name="Overskrift 3" xfId="5" builtinId="18" customBuiltin="1"/>
    <cellStyle name="Overskrift 4" xfId="6" builtinId="19" customBuiltin="1"/>
    <cellStyle name="Sammenkædet celle" xfId="13" builtinId="24" customBuiltin="1"/>
    <cellStyle name="Titel" xfId="2" builtinId="15" customBuiltin="1"/>
    <cellStyle name="Total" xfId="18" builtinId="25" customBuiltin="1"/>
    <cellStyle name="Ugyldig" xfId="8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</xdr:col>
      <xdr:colOff>259080</xdr:colOff>
      <xdr:row>3</xdr:row>
      <xdr:rowOff>15240</xdr:rowOff>
    </xdr:to>
    <xdr:sp macro="" textlink="">
      <xdr:nvSpPr>
        <xdr:cNvPr id="2" name="Højrepil 1"/>
        <xdr:cNvSpPr/>
      </xdr:nvSpPr>
      <xdr:spPr>
        <a:xfrm>
          <a:off x="609600" y="365760"/>
          <a:ext cx="259080" cy="19812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  <xdr:twoCellAnchor>
    <xdr:from>
      <xdr:col>1</xdr:col>
      <xdr:colOff>0</xdr:colOff>
      <xdr:row>6</xdr:row>
      <xdr:rowOff>0</xdr:rowOff>
    </xdr:from>
    <xdr:to>
      <xdr:col>1</xdr:col>
      <xdr:colOff>259080</xdr:colOff>
      <xdr:row>7</xdr:row>
      <xdr:rowOff>15240</xdr:rowOff>
    </xdr:to>
    <xdr:sp macro="" textlink="">
      <xdr:nvSpPr>
        <xdr:cNvPr id="3" name="Højrepil 2"/>
        <xdr:cNvSpPr/>
      </xdr:nvSpPr>
      <xdr:spPr>
        <a:xfrm>
          <a:off x="769620" y="1097280"/>
          <a:ext cx="259080" cy="19812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  <xdr:twoCellAnchor>
    <xdr:from>
      <xdr:col>3</xdr:col>
      <xdr:colOff>0</xdr:colOff>
      <xdr:row>4</xdr:row>
      <xdr:rowOff>0</xdr:rowOff>
    </xdr:from>
    <xdr:to>
      <xdr:col>3</xdr:col>
      <xdr:colOff>259080</xdr:colOff>
      <xdr:row>5</xdr:row>
      <xdr:rowOff>15240</xdr:rowOff>
    </xdr:to>
    <xdr:sp macro="" textlink="">
      <xdr:nvSpPr>
        <xdr:cNvPr id="4" name="Højrepil 3"/>
        <xdr:cNvSpPr/>
      </xdr:nvSpPr>
      <xdr:spPr>
        <a:xfrm>
          <a:off x="2011680" y="731520"/>
          <a:ext cx="259080" cy="19812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  <xdr:twoCellAnchor>
    <xdr:from>
      <xdr:col>3</xdr:col>
      <xdr:colOff>0</xdr:colOff>
      <xdr:row>6</xdr:row>
      <xdr:rowOff>0</xdr:rowOff>
    </xdr:from>
    <xdr:to>
      <xdr:col>3</xdr:col>
      <xdr:colOff>259080</xdr:colOff>
      <xdr:row>7</xdr:row>
      <xdr:rowOff>15240</xdr:rowOff>
    </xdr:to>
    <xdr:sp macro="" textlink="">
      <xdr:nvSpPr>
        <xdr:cNvPr id="5" name="Højrepil 4"/>
        <xdr:cNvSpPr/>
      </xdr:nvSpPr>
      <xdr:spPr>
        <a:xfrm>
          <a:off x="2011680" y="1097280"/>
          <a:ext cx="259080" cy="19812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  <xdr:twoCellAnchor>
    <xdr:from>
      <xdr:col>3</xdr:col>
      <xdr:colOff>0</xdr:colOff>
      <xdr:row>8</xdr:row>
      <xdr:rowOff>0</xdr:rowOff>
    </xdr:from>
    <xdr:to>
      <xdr:col>3</xdr:col>
      <xdr:colOff>259080</xdr:colOff>
      <xdr:row>9</xdr:row>
      <xdr:rowOff>15240</xdr:rowOff>
    </xdr:to>
    <xdr:sp macro="" textlink="">
      <xdr:nvSpPr>
        <xdr:cNvPr id="6" name="Højrepil 5"/>
        <xdr:cNvSpPr/>
      </xdr:nvSpPr>
      <xdr:spPr>
        <a:xfrm>
          <a:off x="2011680" y="1463040"/>
          <a:ext cx="259080" cy="19812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  <xdr:twoCellAnchor>
    <xdr:from>
      <xdr:col>3</xdr:col>
      <xdr:colOff>57150</xdr:colOff>
      <xdr:row>2</xdr:row>
      <xdr:rowOff>85725</xdr:rowOff>
    </xdr:from>
    <xdr:to>
      <xdr:col>3</xdr:col>
      <xdr:colOff>316230</xdr:colOff>
      <xdr:row>3</xdr:row>
      <xdr:rowOff>100965</xdr:rowOff>
    </xdr:to>
    <xdr:sp macro="" textlink="">
      <xdr:nvSpPr>
        <xdr:cNvPr id="7" name="Højrepil 6"/>
        <xdr:cNvSpPr/>
      </xdr:nvSpPr>
      <xdr:spPr>
        <a:xfrm rot="1970168">
          <a:off x="2019300" y="457200"/>
          <a:ext cx="259080" cy="20574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miljoeportal.dk/borger/Intro_overfladevand/Sider/default.aspx" TargetMode="External"/><Relationship Id="rId21" Type="http://schemas.openxmlformats.org/officeDocument/2006/relationships/hyperlink" Target="http://www.miljoeportal.dk/borger/Intro_overfladevand/Sider/default.aspx" TargetMode="External"/><Relationship Id="rId42" Type="http://schemas.openxmlformats.org/officeDocument/2006/relationships/hyperlink" Target="http://www.miljoeportal.dk/borger/Intro_overfladevand/Sider/default.aspx" TargetMode="External"/><Relationship Id="rId63" Type="http://schemas.openxmlformats.org/officeDocument/2006/relationships/hyperlink" Target="http://www.miljoeportal.dk/borger/Intro_overfladevand/Sider/default.aspx" TargetMode="External"/><Relationship Id="rId84" Type="http://schemas.openxmlformats.org/officeDocument/2006/relationships/hyperlink" Target="http://www.miljoeportal.dk/borger/Intro_overfladevand/Sider/default.aspx" TargetMode="External"/><Relationship Id="rId138" Type="http://schemas.openxmlformats.org/officeDocument/2006/relationships/hyperlink" Target="http://svana.dk/vand/vandomraadeplaner/vandomraadeplaner-2015-2021/vandomraadeplaner-2015-2021/" TargetMode="External"/><Relationship Id="rId159" Type="http://schemas.openxmlformats.org/officeDocument/2006/relationships/hyperlink" Target="http://svana.dk/vand/vandomraadeplaner/vandomraadeplaner-2015-2021/vandomraadeplaner-2015-2021/" TargetMode="External"/><Relationship Id="rId170" Type="http://schemas.openxmlformats.org/officeDocument/2006/relationships/hyperlink" Target="http://svana.dk/vand/vandomraadeplaner/vandomraadeplaner-2015-2021/vandomraadeplaner-2015-2021/" TargetMode="External"/><Relationship Id="rId191" Type="http://schemas.openxmlformats.org/officeDocument/2006/relationships/hyperlink" Target="http://svana.dk/vand/vandomraadeplaner/vandomraadeplaner-2015-2021/vandomraadeplaner-2015-2021/" TargetMode="External"/><Relationship Id="rId205" Type="http://schemas.openxmlformats.org/officeDocument/2006/relationships/hyperlink" Target="http://svana.dk/vand/vandomraadeplaner/vandomraadeplaner-2015-2021/vandomraadeplaner-2015-2021/" TargetMode="External"/><Relationship Id="rId226" Type="http://schemas.openxmlformats.org/officeDocument/2006/relationships/hyperlink" Target="http://svana.dk/vand/vandomraadeplaner/vandomraadeplaner-2015-2021/vandomraadeplaner-2015-2021/" TargetMode="External"/><Relationship Id="rId107" Type="http://schemas.openxmlformats.org/officeDocument/2006/relationships/hyperlink" Target="http://www.miljoeportal.dk/borger/Intro_overfladevand/Sider/default.aspx" TargetMode="External"/><Relationship Id="rId11" Type="http://schemas.openxmlformats.org/officeDocument/2006/relationships/hyperlink" Target="http://www.miljoeportal.dk/borger/Intro_overfladevand/Sider/default.aspx" TargetMode="External"/><Relationship Id="rId32" Type="http://schemas.openxmlformats.org/officeDocument/2006/relationships/hyperlink" Target="http://www.miljoeportal.dk/borger/Intro_overfladevand/Sider/default.aspx" TargetMode="External"/><Relationship Id="rId53" Type="http://schemas.openxmlformats.org/officeDocument/2006/relationships/hyperlink" Target="http://www.miljoeportal.dk/borger/Intro_overfladevand/Sider/default.aspx" TargetMode="External"/><Relationship Id="rId74" Type="http://schemas.openxmlformats.org/officeDocument/2006/relationships/hyperlink" Target="http://www.miljoeportal.dk/borger/Intro_overfladevand/Sider/default.aspx" TargetMode="External"/><Relationship Id="rId128" Type="http://schemas.openxmlformats.org/officeDocument/2006/relationships/hyperlink" Target="http://svana.dk/vand/vandomraadeplaner/vandomraadeplaner-2015-2021/vandomraadeplaner-2015-2021/" TargetMode="External"/><Relationship Id="rId149" Type="http://schemas.openxmlformats.org/officeDocument/2006/relationships/hyperlink" Target="http://svana.dk/vand/vandomraadeplaner/vandomraadeplaner-2015-2021/vandomraadeplaner-2015-2021/" TargetMode="External"/><Relationship Id="rId5" Type="http://schemas.openxmlformats.org/officeDocument/2006/relationships/hyperlink" Target="http://www.miljoeportal.dk/borger/Intro_overfladevand/Sider/default.aspx" TargetMode="External"/><Relationship Id="rId95" Type="http://schemas.openxmlformats.org/officeDocument/2006/relationships/hyperlink" Target="http://www.miljoeportal.dk/borger/Intro_overfladevand/Sider/default.aspx" TargetMode="External"/><Relationship Id="rId160" Type="http://schemas.openxmlformats.org/officeDocument/2006/relationships/hyperlink" Target="http://svana.dk/vand/vandomraadeplaner/vandomraadeplaner-2015-2021/vandomraadeplaner-2015-2021/" TargetMode="External"/><Relationship Id="rId181" Type="http://schemas.openxmlformats.org/officeDocument/2006/relationships/hyperlink" Target="http://svana.dk/vand/vandomraadeplaner/vandomraadeplaner-2015-2021/vandomraadeplaner-2015-2021/" TargetMode="External"/><Relationship Id="rId216" Type="http://schemas.openxmlformats.org/officeDocument/2006/relationships/hyperlink" Target="http://svana.dk/vand/vandomraadeplaner/vandomraadeplaner-2015-2021/vandomraadeplaner-2015-2021/" TargetMode="External"/><Relationship Id="rId237" Type="http://schemas.openxmlformats.org/officeDocument/2006/relationships/hyperlink" Target="http://svana.dk/vand/vandomraadeplaner/vandomraadeplaner-2015-2021/vandomraadeplaner-2015-2021/" TargetMode="External"/><Relationship Id="rId22" Type="http://schemas.openxmlformats.org/officeDocument/2006/relationships/hyperlink" Target="http://www.miljoeportal.dk/borger/Intro_overfladevand/Sider/default.aspx" TargetMode="External"/><Relationship Id="rId43" Type="http://schemas.openxmlformats.org/officeDocument/2006/relationships/hyperlink" Target="http://www.miljoeportal.dk/borger/Intro_overfladevand/Sider/default.aspx" TargetMode="External"/><Relationship Id="rId64" Type="http://schemas.openxmlformats.org/officeDocument/2006/relationships/hyperlink" Target="http://www.miljoeportal.dk/borger/Intro_overfladevand/Sider/default.aspx" TargetMode="External"/><Relationship Id="rId118" Type="http://schemas.openxmlformats.org/officeDocument/2006/relationships/hyperlink" Target="http://www.miljoeportal.dk/borger/Intro_overfladevand/Sider/default.aspx" TargetMode="External"/><Relationship Id="rId139" Type="http://schemas.openxmlformats.org/officeDocument/2006/relationships/hyperlink" Target="http://svana.dk/vand/vandomraadeplaner/vandomraadeplaner-2015-2021/vandomraadeplaner-2015-2021/" TargetMode="External"/><Relationship Id="rId85" Type="http://schemas.openxmlformats.org/officeDocument/2006/relationships/hyperlink" Target="http://www.miljoeportal.dk/borger/Intro_overfladevand/Sider/default.aspx" TargetMode="External"/><Relationship Id="rId150" Type="http://schemas.openxmlformats.org/officeDocument/2006/relationships/hyperlink" Target="http://svana.dk/vand/vandomraadeplaner/vandomraadeplaner-2015-2021/vandomraadeplaner-2015-2021/" TargetMode="External"/><Relationship Id="rId171" Type="http://schemas.openxmlformats.org/officeDocument/2006/relationships/hyperlink" Target="http://svana.dk/vand/vandomraadeplaner/vandomraadeplaner-2015-2021/vandomraadeplaner-2015-2021/" TargetMode="External"/><Relationship Id="rId192" Type="http://schemas.openxmlformats.org/officeDocument/2006/relationships/hyperlink" Target="http://svana.dk/vand/vandomraadeplaner/vandomraadeplaner-2015-2021/vandomraadeplaner-2015-2021/" TargetMode="External"/><Relationship Id="rId206" Type="http://schemas.openxmlformats.org/officeDocument/2006/relationships/hyperlink" Target="http://svana.dk/vand/vandomraadeplaner/vandomraadeplaner-2015-2021/vandomraadeplaner-2015-2021/" TargetMode="External"/><Relationship Id="rId227" Type="http://schemas.openxmlformats.org/officeDocument/2006/relationships/hyperlink" Target="http://svana.dk/vand/vandomraadeplaner/vandomraadeplaner-2015-2021/vandomraadeplaner-2015-2021/" TargetMode="External"/><Relationship Id="rId201" Type="http://schemas.openxmlformats.org/officeDocument/2006/relationships/hyperlink" Target="http://svana.dk/vand/vandomraadeplaner/vandomraadeplaner-2015-2021/vandomraadeplaner-2015-2021/" TargetMode="External"/><Relationship Id="rId222" Type="http://schemas.openxmlformats.org/officeDocument/2006/relationships/hyperlink" Target="http://svana.dk/vand/vandomraadeplaner/vandomraadeplaner-2015-2021/vandomraadeplaner-2015-2021/" TargetMode="External"/><Relationship Id="rId12" Type="http://schemas.openxmlformats.org/officeDocument/2006/relationships/hyperlink" Target="http://www.miljoeportal.dk/borger/Intro_overfladevand/Sider/default.aspx" TargetMode="External"/><Relationship Id="rId17" Type="http://schemas.openxmlformats.org/officeDocument/2006/relationships/hyperlink" Target="http://www.miljoeportal.dk/borger/Intro_overfladevand/Sider/default.aspx" TargetMode="External"/><Relationship Id="rId33" Type="http://schemas.openxmlformats.org/officeDocument/2006/relationships/hyperlink" Target="http://www.miljoeportal.dk/borger/Intro_overfladevand/Sider/default.aspx" TargetMode="External"/><Relationship Id="rId38" Type="http://schemas.openxmlformats.org/officeDocument/2006/relationships/hyperlink" Target="http://www.miljoeportal.dk/borger/Intro_overfladevand/Sider/default.aspx" TargetMode="External"/><Relationship Id="rId59" Type="http://schemas.openxmlformats.org/officeDocument/2006/relationships/hyperlink" Target="http://www.miljoeportal.dk/borger/Intro_overfladevand/Sider/default.aspx" TargetMode="External"/><Relationship Id="rId103" Type="http://schemas.openxmlformats.org/officeDocument/2006/relationships/hyperlink" Target="http://www.miljoeportal.dk/borger/Intro_overfladevand/Sider/default.aspx" TargetMode="External"/><Relationship Id="rId108" Type="http://schemas.openxmlformats.org/officeDocument/2006/relationships/hyperlink" Target="http://www.miljoeportal.dk/borger/Intro_overfladevand/Sider/default.aspx" TargetMode="External"/><Relationship Id="rId124" Type="http://schemas.openxmlformats.org/officeDocument/2006/relationships/hyperlink" Target="http://svana.dk/vand/vandomraadeplaner/vandomraadeplaner-2015-2021/vandomraadeplaner-2015-2021/" TargetMode="External"/><Relationship Id="rId129" Type="http://schemas.openxmlformats.org/officeDocument/2006/relationships/hyperlink" Target="http://svana.dk/vand/vandomraadeplaner/vandomraadeplaner-2015-2021/vandomraadeplaner-2015-2021/" TargetMode="External"/><Relationship Id="rId54" Type="http://schemas.openxmlformats.org/officeDocument/2006/relationships/hyperlink" Target="http://www.miljoeportal.dk/borger/Intro_overfladevand/Sider/default.aspx" TargetMode="External"/><Relationship Id="rId70" Type="http://schemas.openxmlformats.org/officeDocument/2006/relationships/hyperlink" Target="http://www.miljoeportal.dk/borger/Intro_overfladevand/Sider/default.aspx" TargetMode="External"/><Relationship Id="rId75" Type="http://schemas.openxmlformats.org/officeDocument/2006/relationships/hyperlink" Target="http://www.miljoeportal.dk/borger/Intro_overfladevand/Sider/default.aspx" TargetMode="External"/><Relationship Id="rId91" Type="http://schemas.openxmlformats.org/officeDocument/2006/relationships/hyperlink" Target="http://www.miljoeportal.dk/borger/Intro_overfladevand/Sider/default.aspx" TargetMode="External"/><Relationship Id="rId96" Type="http://schemas.openxmlformats.org/officeDocument/2006/relationships/hyperlink" Target="http://www.miljoeportal.dk/borger/Intro_overfladevand/Sider/default.aspx" TargetMode="External"/><Relationship Id="rId140" Type="http://schemas.openxmlformats.org/officeDocument/2006/relationships/hyperlink" Target="http://svana.dk/vand/vandomraadeplaner/vandomraadeplaner-2015-2021/vandomraadeplaner-2015-2021/" TargetMode="External"/><Relationship Id="rId145" Type="http://schemas.openxmlformats.org/officeDocument/2006/relationships/hyperlink" Target="http://svana.dk/vand/vandomraadeplaner/vandomraadeplaner-2015-2021/vandomraadeplaner-2015-2021/" TargetMode="External"/><Relationship Id="rId161" Type="http://schemas.openxmlformats.org/officeDocument/2006/relationships/hyperlink" Target="http://svana.dk/vand/vandomraadeplaner/vandomraadeplaner-2015-2021/vandomraadeplaner-2015-2021/" TargetMode="External"/><Relationship Id="rId166" Type="http://schemas.openxmlformats.org/officeDocument/2006/relationships/hyperlink" Target="http://svana.dk/vand/vandomraadeplaner/vandomraadeplaner-2015-2021/vandomraadeplaner-2015-2021/" TargetMode="External"/><Relationship Id="rId182" Type="http://schemas.openxmlformats.org/officeDocument/2006/relationships/hyperlink" Target="http://svana.dk/vand/vandomraadeplaner/vandomraadeplaner-2015-2021/vandomraadeplaner-2015-2021/" TargetMode="External"/><Relationship Id="rId187" Type="http://schemas.openxmlformats.org/officeDocument/2006/relationships/hyperlink" Target="http://svana.dk/vand/vandomraadeplaner/vandomraadeplaner-2015-2021/vandomraadeplaner-2015-2021/" TargetMode="External"/><Relationship Id="rId217" Type="http://schemas.openxmlformats.org/officeDocument/2006/relationships/hyperlink" Target="http://svana.dk/vand/vandomraadeplaner/vandomraadeplaner-2015-2021/vandomraadeplaner-2015-2021/" TargetMode="External"/><Relationship Id="rId1" Type="http://schemas.openxmlformats.org/officeDocument/2006/relationships/hyperlink" Target="http://www.miljoeportal.dk/borger/Intro_overfladevand/Sider/default.aspx" TargetMode="External"/><Relationship Id="rId6" Type="http://schemas.openxmlformats.org/officeDocument/2006/relationships/hyperlink" Target="http://www.miljoeportal.dk/borger/Intro_overfladevand/Sider/default.aspx" TargetMode="External"/><Relationship Id="rId212" Type="http://schemas.openxmlformats.org/officeDocument/2006/relationships/hyperlink" Target="http://svana.dk/vand/vandomraadeplaner/vandomraadeplaner-2015-2021/vandomraadeplaner-2015-2021/" TargetMode="External"/><Relationship Id="rId233" Type="http://schemas.openxmlformats.org/officeDocument/2006/relationships/hyperlink" Target="http://svana.dk/vand/vandomraadeplaner/vandomraadeplaner-2015-2021/vandomraadeplaner-2015-2021/" TargetMode="External"/><Relationship Id="rId238" Type="http://schemas.openxmlformats.org/officeDocument/2006/relationships/hyperlink" Target="http://svana.dk/vand/vandomraadeplaner/vandomraadeplaner-2015-2021/vandomraadeplaner-2015-2021/" TargetMode="External"/><Relationship Id="rId23" Type="http://schemas.openxmlformats.org/officeDocument/2006/relationships/hyperlink" Target="http://www.miljoeportal.dk/borger/Intro_overfladevand/Sider/default.aspx" TargetMode="External"/><Relationship Id="rId28" Type="http://schemas.openxmlformats.org/officeDocument/2006/relationships/hyperlink" Target="http://www.miljoeportal.dk/borger/Intro_overfladevand/Sider/default.aspx" TargetMode="External"/><Relationship Id="rId49" Type="http://schemas.openxmlformats.org/officeDocument/2006/relationships/hyperlink" Target="http://www.miljoeportal.dk/borger/Intro_overfladevand/Sider/default.aspx" TargetMode="External"/><Relationship Id="rId114" Type="http://schemas.openxmlformats.org/officeDocument/2006/relationships/hyperlink" Target="http://www.miljoeportal.dk/borger/Intro_overfladevand/Sider/default.aspx" TargetMode="External"/><Relationship Id="rId119" Type="http://schemas.openxmlformats.org/officeDocument/2006/relationships/hyperlink" Target="http://www.miljoeportal.dk/borger/Intro_overfladevand/Sider/default.aspx" TargetMode="External"/><Relationship Id="rId44" Type="http://schemas.openxmlformats.org/officeDocument/2006/relationships/hyperlink" Target="http://www.miljoeportal.dk/borger/Intro_overfladevand/Sider/default.aspx" TargetMode="External"/><Relationship Id="rId60" Type="http://schemas.openxmlformats.org/officeDocument/2006/relationships/hyperlink" Target="http://www.miljoeportal.dk/borger/Intro_overfladevand/Sider/default.aspx" TargetMode="External"/><Relationship Id="rId65" Type="http://schemas.openxmlformats.org/officeDocument/2006/relationships/hyperlink" Target="http://www.miljoeportal.dk/borger/Intro_overfladevand/Sider/default.aspx" TargetMode="External"/><Relationship Id="rId81" Type="http://schemas.openxmlformats.org/officeDocument/2006/relationships/hyperlink" Target="http://www.miljoeportal.dk/borger/Intro_overfladevand/Sider/default.aspx" TargetMode="External"/><Relationship Id="rId86" Type="http://schemas.openxmlformats.org/officeDocument/2006/relationships/hyperlink" Target="http://www.miljoeportal.dk/borger/Intro_overfladevand/Sider/default.aspx" TargetMode="External"/><Relationship Id="rId130" Type="http://schemas.openxmlformats.org/officeDocument/2006/relationships/hyperlink" Target="http://svana.dk/vand/vandomraadeplaner/vandomraadeplaner-2015-2021/vandomraadeplaner-2015-2021/" TargetMode="External"/><Relationship Id="rId135" Type="http://schemas.openxmlformats.org/officeDocument/2006/relationships/hyperlink" Target="http://svana.dk/vand/vandomraadeplaner/vandomraadeplaner-2015-2021/vandomraadeplaner-2015-2021/" TargetMode="External"/><Relationship Id="rId151" Type="http://schemas.openxmlformats.org/officeDocument/2006/relationships/hyperlink" Target="http://svana.dk/vand/vandomraadeplaner/vandomraadeplaner-2015-2021/vandomraadeplaner-2015-2021/" TargetMode="External"/><Relationship Id="rId156" Type="http://schemas.openxmlformats.org/officeDocument/2006/relationships/hyperlink" Target="http://svana.dk/vand/vandomraadeplaner/vandomraadeplaner-2015-2021/vandomraadeplaner-2015-2021/" TargetMode="External"/><Relationship Id="rId177" Type="http://schemas.openxmlformats.org/officeDocument/2006/relationships/hyperlink" Target="http://svana.dk/vand/vandomraadeplaner/vandomraadeplaner-2015-2021/vandomraadeplaner-2015-2021/" TargetMode="External"/><Relationship Id="rId198" Type="http://schemas.openxmlformats.org/officeDocument/2006/relationships/hyperlink" Target="http://svana.dk/vand/vandomraadeplaner/vandomraadeplaner-2015-2021/vandomraadeplaner-2015-2021/" TargetMode="External"/><Relationship Id="rId172" Type="http://schemas.openxmlformats.org/officeDocument/2006/relationships/hyperlink" Target="http://svana.dk/vand/vandomraadeplaner/vandomraadeplaner-2015-2021/vandomraadeplaner-2015-2021/" TargetMode="External"/><Relationship Id="rId193" Type="http://schemas.openxmlformats.org/officeDocument/2006/relationships/hyperlink" Target="http://svana.dk/vand/vandomraadeplaner/vandomraadeplaner-2015-2021/vandomraadeplaner-2015-2021/" TargetMode="External"/><Relationship Id="rId202" Type="http://schemas.openxmlformats.org/officeDocument/2006/relationships/hyperlink" Target="http://svana.dk/vand/vandomraadeplaner/vandomraadeplaner-2015-2021/vandomraadeplaner-2015-2021/" TargetMode="External"/><Relationship Id="rId207" Type="http://schemas.openxmlformats.org/officeDocument/2006/relationships/hyperlink" Target="http://svana.dk/vand/vandomraadeplaner/vandomraadeplaner-2015-2021/vandomraadeplaner-2015-2021/" TargetMode="External"/><Relationship Id="rId223" Type="http://schemas.openxmlformats.org/officeDocument/2006/relationships/hyperlink" Target="http://svana.dk/vand/vandomraadeplaner/vandomraadeplaner-2015-2021/vandomraadeplaner-2015-2021/" TargetMode="External"/><Relationship Id="rId228" Type="http://schemas.openxmlformats.org/officeDocument/2006/relationships/hyperlink" Target="http://svana.dk/vand/vandomraadeplaner/vandomraadeplaner-2015-2021/vandomraadeplaner-2015-2021/" TargetMode="External"/><Relationship Id="rId13" Type="http://schemas.openxmlformats.org/officeDocument/2006/relationships/hyperlink" Target="http://www.miljoeportal.dk/borger/Intro_overfladevand/Sider/default.aspx" TargetMode="External"/><Relationship Id="rId18" Type="http://schemas.openxmlformats.org/officeDocument/2006/relationships/hyperlink" Target="http://www.miljoeportal.dk/borger/Intro_overfladevand/Sider/default.aspx" TargetMode="External"/><Relationship Id="rId39" Type="http://schemas.openxmlformats.org/officeDocument/2006/relationships/hyperlink" Target="http://www.miljoeportal.dk/borger/Intro_overfladevand/Sider/default.aspx" TargetMode="External"/><Relationship Id="rId109" Type="http://schemas.openxmlformats.org/officeDocument/2006/relationships/hyperlink" Target="http://www.miljoeportal.dk/borger/Intro_overfladevand/Sider/default.aspx" TargetMode="External"/><Relationship Id="rId34" Type="http://schemas.openxmlformats.org/officeDocument/2006/relationships/hyperlink" Target="http://www.miljoeportal.dk/borger/Intro_overfladevand/Sider/default.aspx" TargetMode="External"/><Relationship Id="rId50" Type="http://schemas.openxmlformats.org/officeDocument/2006/relationships/hyperlink" Target="http://www.miljoeportal.dk/borger/Intro_overfladevand/Sider/default.aspx" TargetMode="External"/><Relationship Id="rId55" Type="http://schemas.openxmlformats.org/officeDocument/2006/relationships/hyperlink" Target="http://www.miljoeportal.dk/borger/Intro_overfladevand/Sider/default.aspx" TargetMode="External"/><Relationship Id="rId76" Type="http://schemas.openxmlformats.org/officeDocument/2006/relationships/hyperlink" Target="http://www.miljoeportal.dk/borger/Intro_overfladevand/Sider/default.aspx" TargetMode="External"/><Relationship Id="rId97" Type="http://schemas.openxmlformats.org/officeDocument/2006/relationships/hyperlink" Target="http://www.miljoeportal.dk/borger/Intro_overfladevand/Sider/default.aspx" TargetMode="External"/><Relationship Id="rId104" Type="http://schemas.openxmlformats.org/officeDocument/2006/relationships/hyperlink" Target="http://www.miljoeportal.dk/borger/Intro_overfladevand/Sider/default.aspx" TargetMode="External"/><Relationship Id="rId120" Type="http://schemas.openxmlformats.org/officeDocument/2006/relationships/hyperlink" Target="http://www.miljoeportal.dk/borger/Intro_overfladevand/Sider/default.aspx" TargetMode="External"/><Relationship Id="rId125" Type="http://schemas.openxmlformats.org/officeDocument/2006/relationships/hyperlink" Target="http://svana.dk/vand/vandomraadeplaner/vandomraadeplaner-2015-2021/vandomraadeplaner-2015-2021/" TargetMode="External"/><Relationship Id="rId141" Type="http://schemas.openxmlformats.org/officeDocument/2006/relationships/hyperlink" Target="http://svana.dk/vand/vandomraadeplaner/vandomraadeplaner-2015-2021/vandomraadeplaner-2015-2021/" TargetMode="External"/><Relationship Id="rId146" Type="http://schemas.openxmlformats.org/officeDocument/2006/relationships/hyperlink" Target="http://svana.dk/vand/vandomraadeplaner/vandomraadeplaner-2015-2021/vandomraadeplaner-2015-2021/" TargetMode="External"/><Relationship Id="rId167" Type="http://schemas.openxmlformats.org/officeDocument/2006/relationships/hyperlink" Target="http://svana.dk/vand/vandomraadeplaner/vandomraadeplaner-2015-2021/vandomraadeplaner-2015-2021/" TargetMode="External"/><Relationship Id="rId188" Type="http://schemas.openxmlformats.org/officeDocument/2006/relationships/hyperlink" Target="http://svana.dk/vand/vandomraadeplaner/vandomraadeplaner-2015-2021/vandomraadeplaner-2015-2021/" TargetMode="External"/><Relationship Id="rId7" Type="http://schemas.openxmlformats.org/officeDocument/2006/relationships/hyperlink" Target="http://www.miljoeportal.dk/borger/Intro_overfladevand/Sider/default.aspx" TargetMode="External"/><Relationship Id="rId71" Type="http://schemas.openxmlformats.org/officeDocument/2006/relationships/hyperlink" Target="http://www.miljoeportal.dk/borger/Intro_overfladevand/Sider/default.aspx" TargetMode="External"/><Relationship Id="rId92" Type="http://schemas.openxmlformats.org/officeDocument/2006/relationships/hyperlink" Target="http://www.miljoeportal.dk/borger/Intro_overfladevand/Sider/default.aspx" TargetMode="External"/><Relationship Id="rId162" Type="http://schemas.openxmlformats.org/officeDocument/2006/relationships/hyperlink" Target="http://svana.dk/vand/vandomraadeplaner/vandomraadeplaner-2015-2021/vandomraadeplaner-2015-2021/" TargetMode="External"/><Relationship Id="rId183" Type="http://schemas.openxmlformats.org/officeDocument/2006/relationships/hyperlink" Target="http://svana.dk/vand/vandomraadeplaner/vandomraadeplaner-2015-2021/vandomraadeplaner-2015-2021/" TargetMode="External"/><Relationship Id="rId213" Type="http://schemas.openxmlformats.org/officeDocument/2006/relationships/hyperlink" Target="http://svana.dk/vand/vandomraadeplaner/vandomraadeplaner-2015-2021/vandomraadeplaner-2015-2021/" TargetMode="External"/><Relationship Id="rId218" Type="http://schemas.openxmlformats.org/officeDocument/2006/relationships/hyperlink" Target="http://svana.dk/vand/vandomraadeplaner/vandomraadeplaner-2015-2021/vandomraadeplaner-2015-2021/" TargetMode="External"/><Relationship Id="rId234" Type="http://schemas.openxmlformats.org/officeDocument/2006/relationships/hyperlink" Target="http://svana.dk/vand/vandomraadeplaner/vandomraadeplaner-2015-2021/vandomraadeplaner-2015-2021/" TargetMode="External"/><Relationship Id="rId239" Type="http://schemas.openxmlformats.org/officeDocument/2006/relationships/hyperlink" Target="http://svana.dk/vand/vandomraadeplaner/vandomraadeplaner-2015-2021/vandomraadeplaner-2015-2021/" TargetMode="External"/><Relationship Id="rId2" Type="http://schemas.openxmlformats.org/officeDocument/2006/relationships/hyperlink" Target="http://www.miljoeportal.dk/borger/Intro_overfladevand/Sider/default.aspx" TargetMode="External"/><Relationship Id="rId29" Type="http://schemas.openxmlformats.org/officeDocument/2006/relationships/hyperlink" Target="http://www.miljoeportal.dk/borger/Intro_overfladevand/Sider/default.aspx" TargetMode="External"/><Relationship Id="rId24" Type="http://schemas.openxmlformats.org/officeDocument/2006/relationships/hyperlink" Target="http://www.miljoeportal.dk/borger/Intro_overfladevand/Sider/default.aspx" TargetMode="External"/><Relationship Id="rId40" Type="http://schemas.openxmlformats.org/officeDocument/2006/relationships/hyperlink" Target="http://www.miljoeportal.dk/borger/Intro_overfladevand/Sider/default.aspx" TargetMode="External"/><Relationship Id="rId45" Type="http://schemas.openxmlformats.org/officeDocument/2006/relationships/hyperlink" Target="http://www.miljoeportal.dk/borger/Intro_overfladevand/Sider/default.aspx" TargetMode="External"/><Relationship Id="rId66" Type="http://schemas.openxmlformats.org/officeDocument/2006/relationships/hyperlink" Target="http://www.miljoeportal.dk/borger/Intro_overfladevand/Sider/default.aspx" TargetMode="External"/><Relationship Id="rId87" Type="http://schemas.openxmlformats.org/officeDocument/2006/relationships/hyperlink" Target="http://www.miljoeportal.dk/borger/Intro_overfladevand/Sider/default.aspx" TargetMode="External"/><Relationship Id="rId110" Type="http://schemas.openxmlformats.org/officeDocument/2006/relationships/hyperlink" Target="http://www.miljoeportal.dk/borger/Intro_overfladevand/Sider/default.aspx" TargetMode="External"/><Relationship Id="rId115" Type="http://schemas.openxmlformats.org/officeDocument/2006/relationships/hyperlink" Target="http://www.miljoeportal.dk/borger/Intro_overfladevand/Sider/default.aspx" TargetMode="External"/><Relationship Id="rId131" Type="http://schemas.openxmlformats.org/officeDocument/2006/relationships/hyperlink" Target="http://svana.dk/vand/vandomraadeplaner/vandomraadeplaner-2015-2021/vandomraadeplaner-2015-2021/" TargetMode="External"/><Relationship Id="rId136" Type="http://schemas.openxmlformats.org/officeDocument/2006/relationships/hyperlink" Target="http://svana.dk/vand/vandomraadeplaner/vandomraadeplaner-2015-2021/vandomraadeplaner-2015-2021/" TargetMode="External"/><Relationship Id="rId157" Type="http://schemas.openxmlformats.org/officeDocument/2006/relationships/hyperlink" Target="http://svana.dk/vand/vandomraadeplaner/vandomraadeplaner-2015-2021/vandomraadeplaner-2015-2021/" TargetMode="External"/><Relationship Id="rId178" Type="http://schemas.openxmlformats.org/officeDocument/2006/relationships/hyperlink" Target="http://svana.dk/vand/vandomraadeplaner/vandomraadeplaner-2015-2021/vandomraadeplaner-2015-2021/" TargetMode="External"/><Relationship Id="rId61" Type="http://schemas.openxmlformats.org/officeDocument/2006/relationships/hyperlink" Target="http://www.miljoeportal.dk/borger/Intro_overfladevand/Sider/default.aspx" TargetMode="External"/><Relationship Id="rId82" Type="http://schemas.openxmlformats.org/officeDocument/2006/relationships/hyperlink" Target="http://www.miljoeportal.dk/borger/Intro_overfladevand/Sider/default.aspx" TargetMode="External"/><Relationship Id="rId152" Type="http://schemas.openxmlformats.org/officeDocument/2006/relationships/hyperlink" Target="http://svana.dk/vand/vandomraadeplaner/vandomraadeplaner-2015-2021/vandomraadeplaner-2015-2021/" TargetMode="External"/><Relationship Id="rId173" Type="http://schemas.openxmlformats.org/officeDocument/2006/relationships/hyperlink" Target="http://svana.dk/vand/vandomraadeplaner/vandomraadeplaner-2015-2021/vandomraadeplaner-2015-2021/" TargetMode="External"/><Relationship Id="rId194" Type="http://schemas.openxmlformats.org/officeDocument/2006/relationships/hyperlink" Target="http://svana.dk/vand/vandomraadeplaner/vandomraadeplaner-2015-2021/vandomraadeplaner-2015-2021/" TargetMode="External"/><Relationship Id="rId199" Type="http://schemas.openxmlformats.org/officeDocument/2006/relationships/hyperlink" Target="http://svana.dk/vand/vandomraadeplaner/vandomraadeplaner-2015-2021/vandomraadeplaner-2015-2021/" TargetMode="External"/><Relationship Id="rId203" Type="http://schemas.openxmlformats.org/officeDocument/2006/relationships/hyperlink" Target="http://svana.dk/vand/vandomraadeplaner/vandomraadeplaner-2015-2021/vandomraadeplaner-2015-2021/" TargetMode="External"/><Relationship Id="rId208" Type="http://schemas.openxmlformats.org/officeDocument/2006/relationships/hyperlink" Target="http://svana.dk/vand/vandomraadeplaner/vandomraadeplaner-2015-2021/vandomraadeplaner-2015-2021/" TargetMode="External"/><Relationship Id="rId229" Type="http://schemas.openxmlformats.org/officeDocument/2006/relationships/hyperlink" Target="http://svana.dk/vand/vandomraadeplaner/vandomraadeplaner-2015-2021/vandomraadeplaner-2015-2021/" TargetMode="External"/><Relationship Id="rId19" Type="http://schemas.openxmlformats.org/officeDocument/2006/relationships/hyperlink" Target="http://www.miljoeportal.dk/borger/Intro_overfladevand/Sider/default.aspx" TargetMode="External"/><Relationship Id="rId224" Type="http://schemas.openxmlformats.org/officeDocument/2006/relationships/hyperlink" Target="http://svana.dk/vand/vandomraadeplaner/vandomraadeplaner-2015-2021/vandomraadeplaner-2015-2021/" TargetMode="External"/><Relationship Id="rId240" Type="http://schemas.openxmlformats.org/officeDocument/2006/relationships/hyperlink" Target="http://svana.dk/vand/vandomraadeplaner/vandomraadeplaner-2015-2021/vandomraadeplaner-2015-2021/" TargetMode="External"/><Relationship Id="rId14" Type="http://schemas.openxmlformats.org/officeDocument/2006/relationships/hyperlink" Target="http://www.miljoeportal.dk/borger/Intro_overfladevand/Sider/default.aspx" TargetMode="External"/><Relationship Id="rId30" Type="http://schemas.openxmlformats.org/officeDocument/2006/relationships/hyperlink" Target="http://www.miljoeportal.dk/borger/Intro_overfladevand/Sider/default.aspx" TargetMode="External"/><Relationship Id="rId35" Type="http://schemas.openxmlformats.org/officeDocument/2006/relationships/hyperlink" Target="http://www.miljoeportal.dk/borger/Intro_overfladevand/Sider/default.aspx" TargetMode="External"/><Relationship Id="rId56" Type="http://schemas.openxmlformats.org/officeDocument/2006/relationships/hyperlink" Target="http://www.miljoeportal.dk/borger/Intro_overfladevand/Sider/default.aspx" TargetMode="External"/><Relationship Id="rId77" Type="http://schemas.openxmlformats.org/officeDocument/2006/relationships/hyperlink" Target="http://www.miljoeportal.dk/borger/Intro_overfladevand/Sider/default.aspx" TargetMode="External"/><Relationship Id="rId100" Type="http://schemas.openxmlformats.org/officeDocument/2006/relationships/hyperlink" Target="http://www.miljoeportal.dk/borger/Intro_overfladevand/Sider/default.aspx" TargetMode="External"/><Relationship Id="rId105" Type="http://schemas.openxmlformats.org/officeDocument/2006/relationships/hyperlink" Target="http://www.miljoeportal.dk/borger/Intro_overfladevand/Sider/default.aspx" TargetMode="External"/><Relationship Id="rId126" Type="http://schemas.openxmlformats.org/officeDocument/2006/relationships/hyperlink" Target="http://svana.dk/vand/vandomraadeplaner/vandomraadeplaner-2015-2021/vandomraadeplaner-2015-2021/" TargetMode="External"/><Relationship Id="rId147" Type="http://schemas.openxmlformats.org/officeDocument/2006/relationships/hyperlink" Target="http://svana.dk/vand/vandomraadeplaner/vandomraadeplaner-2015-2021/vandomraadeplaner-2015-2021/" TargetMode="External"/><Relationship Id="rId168" Type="http://schemas.openxmlformats.org/officeDocument/2006/relationships/hyperlink" Target="http://svana.dk/vand/vandomraadeplaner/vandomraadeplaner-2015-2021/vandomraadeplaner-2015-2021/" TargetMode="External"/><Relationship Id="rId8" Type="http://schemas.openxmlformats.org/officeDocument/2006/relationships/hyperlink" Target="http://www.miljoeportal.dk/borger/Intro_overfladevand/Sider/default.aspx" TargetMode="External"/><Relationship Id="rId51" Type="http://schemas.openxmlformats.org/officeDocument/2006/relationships/hyperlink" Target="http://www.miljoeportal.dk/borger/Intro_overfladevand/Sider/default.aspx" TargetMode="External"/><Relationship Id="rId72" Type="http://schemas.openxmlformats.org/officeDocument/2006/relationships/hyperlink" Target="http://www.miljoeportal.dk/borger/Intro_overfladevand/Sider/default.aspx" TargetMode="External"/><Relationship Id="rId93" Type="http://schemas.openxmlformats.org/officeDocument/2006/relationships/hyperlink" Target="http://www.miljoeportal.dk/borger/Intro_overfladevand/Sider/default.aspx" TargetMode="External"/><Relationship Id="rId98" Type="http://schemas.openxmlformats.org/officeDocument/2006/relationships/hyperlink" Target="http://www.miljoeportal.dk/borger/Intro_overfladevand/Sider/default.aspx" TargetMode="External"/><Relationship Id="rId121" Type="http://schemas.openxmlformats.org/officeDocument/2006/relationships/hyperlink" Target="http://svana.dk/vand/vandomraadeplaner/vandomraadeplaner-2015-2021/vandomraadeplaner-2015-2021/" TargetMode="External"/><Relationship Id="rId142" Type="http://schemas.openxmlformats.org/officeDocument/2006/relationships/hyperlink" Target="http://svana.dk/vand/vandomraadeplaner/vandomraadeplaner-2015-2021/vandomraadeplaner-2015-2021/" TargetMode="External"/><Relationship Id="rId163" Type="http://schemas.openxmlformats.org/officeDocument/2006/relationships/hyperlink" Target="http://svana.dk/vand/vandomraadeplaner/vandomraadeplaner-2015-2021/vandomraadeplaner-2015-2021/" TargetMode="External"/><Relationship Id="rId184" Type="http://schemas.openxmlformats.org/officeDocument/2006/relationships/hyperlink" Target="http://svana.dk/vand/vandomraadeplaner/vandomraadeplaner-2015-2021/vandomraadeplaner-2015-2021/" TargetMode="External"/><Relationship Id="rId189" Type="http://schemas.openxmlformats.org/officeDocument/2006/relationships/hyperlink" Target="http://svana.dk/vand/vandomraadeplaner/vandomraadeplaner-2015-2021/vandomraadeplaner-2015-2021/" TargetMode="External"/><Relationship Id="rId219" Type="http://schemas.openxmlformats.org/officeDocument/2006/relationships/hyperlink" Target="http://svana.dk/vand/vandomraadeplaner/vandomraadeplaner-2015-2021/vandomraadeplaner-2015-2021/" TargetMode="External"/><Relationship Id="rId3" Type="http://schemas.openxmlformats.org/officeDocument/2006/relationships/hyperlink" Target="http://www.miljoeportal.dk/borger/Intro_overfladevand/Sider/default.aspx" TargetMode="External"/><Relationship Id="rId214" Type="http://schemas.openxmlformats.org/officeDocument/2006/relationships/hyperlink" Target="http://svana.dk/vand/vandomraadeplaner/vandomraadeplaner-2015-2021/vandomraadeplaner-2015-2021/" TargetMode="External"/><Relationship Id="rId230" Type="http://schemas.openxmlformats.org/officeDocument/2006/relationships/hyperlink" Target="http://svana.dk/vand/vandomraadeplaner/vandomraadeplaner-2015-2021/vandomraadeplaner-2015-2021/" TargetMode="External"/><Relationship Id="rId235" Type="http://schemas.openxmlformats.org/officeDocument/2006/relationships/hyperlink" Target="http://svana.dk/vand/vandomraadeplaner/vandomraadeplaner-2015-2021/vandomraadeplaner-2015-2021/" TargetMode="External"/><Relationship Id="rId25" Type="http://schemas.openxmlformats.org/officeDocument/2006/relationships/hyperlink" Target="http://www.miljoeportal.dk/borger/Intro_overfladevand/Sider/default.aspx" TargetMode="External"/><Relationship Id="rId46" Type="http://schemas.openxmlformats.org/officeDocument/2006/relationships/hyperlink" Target="http://www.miljoeportal.dk/borger/Intro_overfladevand/Sider/default.aspx" TargetMode="External"/><Relationship Id="rId67" Type="http://schemas.openxmlformats.org/officeDocument/2006/relationships/hyperlink" Target="http://www.miljoeportal.dk/borger/Intro_overfladevand/Sider/default.aspx" TargetMode="External"/><Relationship Id="rId116" Type="http://schemas.openxmlformats.org/officeDocument/2006/relationships/hyperlink" Target="http://www.miljoeportal.dk/borger/Intro_overfladevand/Sider/default.aspx" TargetMode="External"/><Relationship Id="rId137" Type="http://schemas.openxmlformats.org/officeDocument/2006/relationships/hyperlink" Target="http://svana.dk/vand/vandomraadeplaner/vandomraadeplaner-2015-2021/vandomraadeplaner-2015-2021/" TargetMode="External"/><Relationship Id="rId158" Type="http://schemas.openxmlformats.org/officeDocument/2006/relationships/hyperlink" Target="http://svana.dk/vand/vandomraadeplaner/vandomraadeplaner-2015-2021/vandomraadeplaner-2015-2021/" TargetMode="External"/><Relationship Id="rId20" Type="http://schemas.openxmlformats.org/officeDocument/2006/relationships/hyperlink" Target="http://www.miljoeportal.dk/borger/Intro_overfladevand/Sider/default.aspx" TargetMode="External"/><Relationship Id="rId41" Type="http://schemas.openxmlformats.org/officeDocument/2006/relationships/hyperlink" Target="http://www.miljoeportal.dk/borger/Intro_overfladevand/Sider/default.aspx" TargetMode="External"/><Relationship Id="rId62" Type="http://schemas.openxmlformats.org/officeDocument/2006/relationships/hyperlink" Target="http://www.miljoeportal.dk/borger/Intro_overfladevand/Sider/default.aspx" TargetMode="External"/><Relationship Id="rId83" Type="http://schemas.openxmlformats.org/officeDocument/2006/relationships/hyperlink" Target="http://www.miljoeportal.dk/borger/Intro_overfladevand/Sider/default.aspx" TargetMode="External"/><Relationship Id="rId88" Type="http://schemas.openxmlformats.org/officeDocument/2006/relationships/hyperlink" Target="http://www.miljoeportal.dk/borger/Intro_overfladevand/Sider/default.aspx" TargetMode="External"/><Relationship Id="rId111" Type="http://schemas.openxmlformats.org/officeDocument/2006/relationships/hyperlink" Target="http://www.miljoeportal.dk/borger/Intro_overfladevand/Sider/default.aspx" TargetMode="External"/><Relationship Id="rId132" Type="http://schemas.openxmlformats.org/officeDocument/2006/relationships/hyperlink" Target="http://svana.dk/vand/vandomraadeplaner/vandomraadeplaner-2015-2021/vandomraadeplaner-2015-2021/" TargetMode="External"/><Relationship Id="rId153" Type="http://schemas.openxmlformats.org/officeDocument/2006/relationships/hyperlink" Target="http://svana.dk/vand/vandomraadeplaner/vandomraadeplaner-2015-2021/vandomraadeplaner-2015-2021/" TargetMode="External"/><Relationship Id="rId174" Type="http://schemas.openxmlformats.org/officeDocument/2006/relationships/hyperlink" Target="http://svana.dk/vand/vandomraadeplaner/vandomraadeplaner-2015-2021/vandomraadeplaner-2015-2021/" TargetMode="External"/><Relationship Id="rId179" Type="http://schemas.openxmlformats.org/officeDocument/2006/relationships/hyperlink" Target="http://svana.dk/vand/vandomraadeplaner/vandomraadeplaner-2015-2021/vandomraadeplaner-2015-2021/" TargetMode="External"/><Relationship Id="rId195" Type="http://schemas.openxmlformats.org/officeDocument/2006/relationships/hyperlink" Target="http://svana.dk/vand/vandomraadeplaner/vandomraadeplaner-2015-2021/vandomraadeplaner-2015-2021/" TargetMode="External"/><Relationship Id="rId209" Type="http://schemas.openxmlformats.org/officeDocument/2006/relationships/hyperlink" Target="http://svana.dk/vand/vandomraadeplaner/vandomraadeplaner-2015-2021/vandomraadeplaner-2015-2021/" TargetMode="External"/><Relationship Id="rId190" Type="http://schemas.openxmlformats.org/officeDocument/2006/relationships/hyperlink" Target="http://svana.dk/vand/vandomraadeplaner/vandomraadeplaner-2015-2021/vandomraadeplaner-2015-2021/" TargetMode="External"/><Relationship Id="rId204" Type="http://schemas.openxmlformats.org/officeDocument/2006/relationships/hyperlink" Target="http://svana.dk/vand/vandomraadeplaner/vandomraadeplaner-2015-2021/vandomraadeplaner-2015-2021/" TargetMode="External"/><Relationship Id="rId220" Type="http://schemas.openxmlformats.org/officeDocument/2006/relationships/hyperlink" Target="http://svana.dk/vand/vandomraadeplaner/vandomraadeplaner-2015-2021/vandomraadeplaner-2015-2021/" TargetMode="External"/><Relationship Id="rId225" Type="http://schemas.openxmlformats.org/officeDocument/2006/relationships/hyperlink" Target="http://svana.dk/vand/vandomraadeplaner/vandomraadeplaner-2015-2021/vandomraadeplaner-2015-2021/" TargetMode="External"/><Relationship Id="rId241" Type="http://schemas.openxmlformats.org/officeDocument/2006/relationships/printerSettings" Target="../printerSettings/printerSettings2.bin"/><Relationship Id="rId15" Type="http://schemas.openxmlformats.org/officeDocument/2006/relationships/hyperlink" Target="http://www.miljoeportal.dk/borger/Intro_overfladevand/Sider/default.aspx" TargetMode="External"/><Relationship Id="rId36" Type="http://schemas.openxmlformats.org/officeDocument/2006/relationships/hyperlink" Target="http://www.miljoeportal.dk/borger/Intro_overfladevand/Sider/default.aspx" TargetMode="External"/><Relationship Id="rId57" Type="http://schemas.openxmlformats.org/officeDocument/2006/relationships/hyperlink" Target="http://www.miljoeportal.dk/borger/Intro_overfladevand/Sider/default.aspx" TargetMode="External"/><Relationship Id="rId106" Type="http://schemas.openxmlformats.org/officeDocument/2006/relationships/hyperlink" Target="http://www.miljoeportal.dk/borger/Intro_overfladevand/Sider/default.aspx" TargetMode="External"/><Relationship Id="rId127" Type="http://schemas.openxmlformats.org/officeDocument/2006/relationships/hyperlink" Target="http://svana.dk/vand/vandomraadeplaner/vandomraadeplaner-2015-2021/vandomraadeplaner-2015-2021/" TargetMode="External"/><Relationship Id="rId10" Type="http://schemas.openxmlformats.org/officeDocument/2006/relationships/hyperlink" Target="http://www.miljoeportal.dk/borger/Intro_overfladevand/Sider/default.aspx" TargetMode="External"/><Relationship Id="rId31" Type="http://schemas.openxmlformats.org/officeDocument/2006/relationships/hyperlink" Target="http://www.miljoeportal.dk/borger/Intro_overfladevand/Sider/default.aspx" TargetMode="External"/><Relationship Id="rId52" Type="http://schemas.openxmlformats.org/officeDocument/2006/relationships/hyperlink" Target="http://www.miljoeportal.dk/borger/Intro_overfladevand/Sider/default.aspx" TargetMode="External"/><Relationship Id="rId73" Type="http://schemas.openxmlformats.org/officeDocument/2006/relationships/hyperlink" Target="http://www.miljoeportal.dk/borger/Intro_overfladevand/Sider/default.aspx" TargetMode="External"/><Relationship Id="rId78" Type="http://schemas.openxmlformats.org/officeDocument/2006/relationships/hyperlink" Target="http://www.miljoeportal.dk/borger/Intro_overfladevand/Sider/default.aspx" TargetMode="External"/><Relationship Id="rId94" Type="http://schemas.openxmlformats.org/officeDocument/2006/relationships/hyperlink" Target="http://www.miljoeportal.dk/borger/Intro_overfladevand/Sider/default.aspx" TargetMode="External"/><Relationship Id="rId99" Type="http://schemas.openxmlformats.org/officeDocument/2006/relationships/hyperlink" Target="http://www.miljoeportal.dk/borger/Intro_overfladevand/Sider/default.aspx" TargetMode="External"/><Relationship Id="rId101" Type="http://schemas.openxmlformats.org/officeDocument/2006/relationships/hyperlink" Target="http://www.miljoeportal.dk/borger/Intro_overfladevand/Sider/default.aspx" TargetMode="External"/><Relationship Id="rId122" Type="http://schemas.openxmlformats.org/officeDocument/2006/relationships/hyperlink" Target="http://svana.dk/vand/vandomraadeplaner/vandomraadeplaner-2015-2021/vandomraadeplaner-2015-2021/" TargetMode="External"/><Relationship Id="rId143" Type="http://schemas.openxmlformats.org/officeDocument/2006/relationships/hyperlink" Target="http://svana.dk/vand/vandomraadeplaner/vandomraadeplaner-2015-2021/vandomraadeplaner-2015-2021/" TargetMode="External"/><Relationship Id="rId148" Type="http://schemas.openxmlformats.org/officeDocument/2006/relationships/hyperlink" Target="http://svana.dk/vand/vandomraadeplaner/vandomraadeplaner-2015-2021/vandomraadeplaner-2015-2021/" TargetMode="External"/><Relationship Id="rId164" Type="http://schemas.openxmlformats.org/officeDocument/2006/relationships/hyperlink" Target="http://svana.dk/vand/vandomraadeplaner/vandomraadeplaner-2015-2021/vandomraadeplaner-2015-2021/" TargetMode="External"/><Relationship Id="rId169" Type="http://schemas.openxmlformats.org/officeDocument/2006/relationships/hyperlink" Target="http://svana.dk/vand/vandomraadeplaner/vandomraadeplaner-2015-2021/vandomraadeplaner-2015-2021/" TargetMode="External"/><Relationship Id="rId185" Type="http://schemas.openxmlformats.org/officeDocument/2006/relationships/hyperlink" Target="http://svana.dk/vand/vandomraadeplaner/vandomraadeplaner-2015-2021/vandomraadeplaner-2015-2021/" TargetMode="External"/><Relationship Id="rId4" Type="http://schemas.openxmlformats.org/officeDocument/2006/relationships/hyperlink" Target="http://www.miljoeportal.dk/borger/Intro_overfladevand/Sider/default.aspx" TargetMode="External"/><Relationship Id="rId9" Type="http://schemas.openxmlformats.org/officeDocument/2006/relationships/hyperlink" Target="http://www.miljoeportal.dk/borger/Intro_overfladevand/Sider/default.aspx" TargetMode="External"/><Relationship Id="rId180" Type="http://schemas.openxmlformats.org/officeDocument/2006/relationships/hyperlink" Target="http://svana.dk/vand/vandomraadeplaner/vandomraadeplaner-2015-2021/vandomraadeplaner-2015-2021/" TargetMode="External"/><Relationship Id="rId210" Type="http://schemas.openxmlformats.org/officeDocument/2006/relationships/hyperlink" Target="http://svana.dk/vand/vandomraadeplaner/vandomraadeplaner-2015-2021/vandomraadeplaner-2015-2021/" TargetMode="External"/><Relationship Id="rId215" Type="http://schemas.openxmlformats.org/officeDocument/2006/relationships/hyperlink" Target="http://svana.dk/vand/vandomraadeplaner/vandomraadeplaner-2015-2021/vandomraadeplaner-2015-2021/" TargetMode="External"/><Relationship Id="rId236" Type="http://schemas.openxmlformats.org/officeDocument/2006/relationships/hyperlink" Target="http://svana.dk/vand/vandomraadeplaner/vandomraadeplaner-2015-2021/vandomraadeplaner-2015-2021/" TargetMode="External"/><Relationship Id="rId26" Type="http://schemas.openxmlformats.org/officeDocument/2006/relationships/hyperlink" Target="http://www.miljoeportal.dk/borger/Intro_overfladevand/Sider/default.aspx" TargetMode="External"/><Relationship Id="rId231" Type="http://schemas.openxmlformats.org/officeDocument/2006/relationships/hyperlink" Target="http://svana.dk/vand/vandomraadeplaner/vandomraadeplaner-2015-2021/vandomraadeplaner-2015-2021/" TargetMode="External"/><Relationship Id="rId47" Type="http://schemas.openxmlformats.org/officeDocument/2006/relationships/hyperlink" Target="http://www.miljoeportal.dk/borger/Intro_overfladevand/Sider/default.aspx" TargetMode="External"/><Relationship Id="rId68" Type="http://schemas.openxmlformats.org/officeDocument/2006/relationships/hyperlink" Target="http://www.miljoeportal.dk/borger/Intro_overfladevand/Sider/default.aspx" TargetMode="External"/><Relationship Id="rId89" Type="http://schemas.openxmlformats.org/officeDocument/2006/relationships/hyperlink" Target="http://www.miljoeportal.dk/borger/Intro_overfladevand/Sider/default.aspx" TargetMode="External"/><Relationship Id="rId112" Type="http://schemas.openxmlformats.org/officeDocument/2006/relationships/hyperlink" Target="http://www.miljoeportal.dk/borger/Intro_overfladevand/Sider/default.aspx" TargetMode="External"/><Relationship Id="rId133" Type="http://schemas.openxmlformats.org/officeDocument/2006/relationships/hyperlink" Target="http://svana.dk/vand/vandomraadeplaner/vandomraadeplaner-2015-2021/vandomraadeplaner-2015-2021/" TargetMode="External"/><Relationship Id="rId154" Type="http://schemas.openxmlformats.org/officeDocument/2006/relationships/hyperlink" Target="http://svana.dk/vand/vandomraadeplaner/vandomraadeplaner-2015-2021/vandomraadeplaner-2015-2021/" TargetMode="External"/><Relationship Id="rId175" Type="http://schemas.openxmlformats.org/officeDocument/2006/relationships/hyperlink" Target="http://svana.dk/vand/vandomraadeplaner/vandomraadeplaner-2015-2021/vandomraadeplaner-2015-2021/" TargetMode="External"/><Relationship Id="rId196" Type="http://schemas.openxmlformats.org/officeDocument/2006/relationships/hyperlink" Target="http://svana.dk/vand/vandomraadeplaner/vandomraadeplaner-2015-2021/vandomraadeplaner-2015-2021/" TargetMode="External"/><Relationship Id="rId200" Type="http://schemas.openxmlformats.org/officeDocument/2006/relationships/hyperlink" Target="http://svana.dk/vand/vandomraadeplaner/vandomraadeplaner-2015-2021/vandomraadeplaner-2015-2021/" TargetMode="External"/><Relationship Id="rId16" Type="http://schemas.openxmlformats.org/officeDocument/2006/relationships/hyperlink" Target="http://www.miljoeportal.dk/borger/Intro_overfladevand/Sider/default.aspx" TargetMode="External"/><Relationship Id="rId221" Type="http://schemas.openxmlformats.org/officeDocument/2006/relationships/hyperlink" Target="http://svana.dk/vand/vandomraadeplaner/vandomraadeplaner-2015-2021/vandomraadeplaner-2015-2021/" TargetMode="External"/><Relationship Id="rId37" Type="http://schemas.openxmlformats.org/officeDocument/2006/relationships/hyperlink" Target="http://www.miljoeportal.dk/borger/Intro_overfladevand/Sider/default.aspx" TargetMode="External"/><Relationship Id="rId58" Type="http://schemas.openxmlformats.org/officeDocument/2006/relationships/hyperlink" Target="http://www.miljoeportal.dk/borger/Intro_overfladevand/Sider/default.aspx" TargetMode="External"/><Relationship Id="rId79" Type="http://schemas.openxmlformats.org/officeDocument/2006/relationships/hyperlink" Target="http://www.miljoeportal.dk/borger/Intro_overfladevand/Sider/default.aspx" TargetMode="External"/><Relationship Id="rId102" Type="http://schemas.openxmlformats.org/officeDocument/2006/relationships/hyperlink" Target="http://www.miljoeportal.dk/borger/Intro_overfladevand/Sider/default.aspx" TargetMode="External"/><Relationship Id="rId123" Type="http://schemas.openxmlformats.org/officeDocument/2006/relationships/hyperlink" Target="http://svana.dk/vand/vandomraadeplaner/vandomraadeplaner-2015-2021/vandomraadeplaner-2015-2021/" TargetMode="External"/><Relationship Id="rId144" Type="http://schemas.openxmlformats.org/officeDocument/2006/relationships/hyperlink" Target="http://svana.dk/vand/vandomraadeplaner/vandomraadeplaner-2015-2021/vandomraadeplaner-2015-2021/" TargetMode="External"/><Relationship Id="rId90" Type="http://schemas.openxmlformats.org/officeDocument/2006/relationships/hyperlink" Target="http://www.miljoeportal.dk/borger/Intro_overfladevand/Sider/default.aspx" TargetMode="External"/><Relationship Id="rId165" Type="http://schemas.openxmlformats.org/officeDocument/2006/relationships/hyperlink" Target="http://svana.dk/vand/vandomraadeplaner/vandomraadeplaner-2015-2021/vandomraadeplaner-2015-2021/" TargetMode="External"/><Relationship Id="rId186" Type="http://schemas.openxmlformats.org/officeDocument/2006/relationships/hyperlink" Target="http://svana.dk/vand/vandomraadeplaner/vandomraadeplaner-2015-2021/vandomraadeplaner-2015-2021/" TargetMode="External"/><Relationship Id="rId211" Type="http://schemas.openxmlformats.org/officeDocument/2006/relationships/hyperlink" Target="http://svana.dk/vand/vandomraadeplaner/vandomraadeplaner-2015-2021/vandomraadeplaner-2015-2021/" TargetMode="External"/><Relationship Id="rId232" Type="http://schemas.openxmlformats.org/officeDocument/2006/relationships/hyperlink" Target="http://svana.dk/vand/vandomraadeplaner/vandomraadeplaner-2015-2021/vandomraadeplaner-2015-2021/" TargetMode="External"/><Relationship Id="rId27" Type="http://schemas.openxmlformats.org/officeDocument/2006/relationships/hyperlink" Target="http://www.miljoeportal.dk/borger/Intro_overfladevand/Sider/default.aspx" TargetMode="External"/><Relationship Id="rId48" Type="http://schemas.openxmlformats.org/officeDocument/2006/relationships/hyperlink" Target="http://www.miljoeportal.dk/borger/Intro_overfladevand/Sider/default.aspx" TargetMode="External"/><Relationship Id="rId69" Type="http://schemas.openxmlformats.org/officeDocument/2006/relationships/hyperlink" Target="http://www.miljoeportal.dk/borger/Intro_overfladevand/Sider/default.aspx" TargetMode="External"/><Relationship Id="rId113" Type="http://schemas.openxmlformats.org/officeDocument/2006/relationships/hyperlink" Target="http://www.miljoeportal.dk/borger/Intro_overfladevand/Sider/default.aspx" TargetMode="External"/><Relationship Id="rId134" Type="http://schemas.openxmlformats.org/officeDocument/2006/relationships/hyperlink" Target="http://svana.dk/vand/vandomraadeplaner/vandomraadeplaner-2015-2021/vandomraadeplaner-2015-2021/" TargetMode="External"/><Relationship Id="rId80" Type="http://schemas.openxmlformats.org/officeDocument/2006/relationships/hyperlink" Target="http://www.miljoeportal.dk/borger/Intro_overfladevand/Sider/default.aspx" TargetMode="External"/><Relationship Id="rId155" Type="http://schemas.openxmlformats.org/officeDocument/2006/relationships/hyperlink" Target="http://svana.dk/vand/vandomraadeplaner/vandomraadeplaner-2015-2021/vandomraadeplaner-2015-2021/" TargetMode="External"/><Relationship Id="rId176" Type="http://schemas.openxmlformats.org/officeDocument/2006/relationships/hyperlink" Target="http://svana.dk/vand/vandomraadeplaner/vandomraadeplaner-2015-2021/vandomraadeplaner-2015-2021/" TargetMode="External"/><Relationship Id="rId197" Type="http://schemas.openxmlformats.org/officeDocument/2006/relationships/hyperlink" Target="http://svana.dk/vand/vandomraadeplaner/vandomraadeplaner-2015-2021/vandomraadeplaner-2015-202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I34" sqref="I34"/>
    </sheetView>
  </sheetViews>
  <sheetFormatPr defaultRowHeight="15" x14ac:dyDescent="0.25"/>
  <cols>
    <col min="1" max="1" width="11.28515625" bestFit="1" customWidth="1"/>
    <col min="2" max="2" width="5" customWidth="1"/>
    <col min="3" max="3" width="13.140625" bestFit="1" customWidth="1"/>
    <col min="4" max="4" width="5.42578125" customWidth="1"/>
    <col min="5" max="5" width="21.140625" bestFit="1" customWidth="1"/>
  </cols>
  <sheetData>
    <row r="1" spans="1:5" ht="14.45" x14ac:dyDescent="0.3">
      <c r="A1" s="13" t="s">
        <v>35</v>
      </c>
      <c r="B1" s="13"/>
      <c r="C1" s="13"/>
      <c r="D1" s="13"/>
      <c r="E1" s="13"/>
    </row>
    <row r="3" spans="1:5" x14ac:dyDescent="0.25">
      <c r="A3" s="35" t="s">
        <v>36</v>
      </c>
      <c r="B3" s="13"/>
      <c r="C3" s="14" t="s">
        <v>37</v>
      </c>
      <c r="D3" s="13"/>
      <c r="E3" s="13"/>
    </row>
    <row r="4" spans="1:5" x14ac:dyDescent="0.25">
      <c r="A4" s="36"/>
      <c r="B4" s="13"/>
      <c r="C4" s="13"/>
      <c r="D4" s="13"/>
      <c r="E4" s="13"/>
    </row>
    <row r="5" spans="1:5" x14ac:dyDescent="0.25">
      <c r="A5" s="36"/>
      <c r="B5" s="13"/>
      <c r="C5" s="35" t="s">
        <v>38</v>
      </c>
      <c r="D5" s="13"/>
      <c r="E5" s="14" t="s">
        <v>39</v>
      </c>
    </row>
    <row r="6" spans="1:5" x14ac:dyDescent="0.25">
      <c r="A6" s="36"/>
      <c r="B6" s="13"/>
      <c r="C6" s="36"/>
      <c r="D6" s="13"/>
      <c r="E6" s="13"/>
    </row>
    <row r="7" spans="1:5" x14ac:dyDescent="0.25">
      <c r="A7" s="36"/>
      <c r="B7" s="13"/>
      <c r="C7" s="36"/>
      <c r="D7" s="13"/>
      <c r="E7" s="14" t="s">
        <v>40</v>
      </c>
    </row>
    <row r="8" spans="1:5" x14ac:dyDescent="0.25">
      <c r="A8" s="36"/>
      <c r="B8" s="13"/>
      <c r="C8" s="36"/>
      <c r="D8" s="13"/>
      <c r="E8" s="13"/>
    </row>
    <row r="9" spans="1:5" x14ac:dyDescent="0.25">
      <c r="A9" s="37"/>
      <c r="B9" s="13"/>
      <c r="C9" s="37"/>
      <c r="D9" s="13"/>
      <c r="E9" s="14" t="s">
        <v>41</v>
      </c>
    </row>
  </sheetData>
  <mergeCells count="2">
    <mergeCell ref="C5:C9"/>
    <mergeCell ref="A3:A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3" sqref="A3:XFD3"/>
    </sheetView>
  </sheetViews>
  <sheetFormatPr defaultRowHeight="15" x14ac:dyDescent="0.25"/>
  <cols>
    <col min="1" max="1" width="14.85546875" customWidth="1"/>
    <col min="2" max="2" width="13" customWidth="1"/>
    <col min="3" max="3" width="26.85546875" bestFit="1" customWidth="1"/>
    <col min="4" max="4" width="15.42578125" bestFit="1" customWidth="1"/>
    <col min="5" max="5" width="20.85546875" bestFit="1" customWidth="1"/>
    <col min="6" max="7" width="20.7109375" bestFit="1" customWidth="1"/>
    <col min="8" max="8" width="20.85546875" bestFit="1" customWidth="1"/>
    <col min="9" max="9" width="21.85546875" bestFit="1" customWidth="1"/>
    <col min="10" max="10" width="21" bestFit="1" customWidth="1"/>
  </cols>
  <sheetData>
    <row r="1" spans="1:10" x14ac:dyDescent="0.3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1"/>
      <c r="B2" s="1" t="s">
        <v>42</v>
      </c>
      <c r="C2" s="13" t="s">
        <v>108</v>
      </c>
      <c r="D2" t="s">
        <v>43</v>
      </c>
      <c r="E2" t="s">
        <v>93</v>
      </c>
      <c r="F2" t="s">
        <v>93</v>
      </c>
      <c r="G2" t="s">
        <v>93</v>
      </c>
      <c r="H2" t="s">
        <v>46</v>
      </c>
      <c r="I2" t="s">
        <v>93</v>
      </c>
      <c r="J2" t="s">
        <v>93</v>
      </c>
    </row>
    <row r="3" spans="1:10" x14ac:dyDescent="0.3">
      <c r="A3" s="4"/>
      <c r="B3" s="1" t="s">
        <v>92</v>
      </c>
      <c r="C3" s="13" t="s">
        <v>108</v>
      </c>
      <c r="D3" s="13" t="s">
        <v>43</v>
      </c>
      <c r="E3" s="13" t="s">
        <v>93</v>
      </c>
      <c r="F3" s="13" t="s">
        <v>93</v>
      </c>
      <c r="G3" s="13" t="s">
        <v>93</v>
      </c>
      <c r="H3" s="13" t="s">
        <v>46</v>
      </c>
      <c r="I3" s="13" t="s">
        <v>93</v>
      </c>
      <c r="J3" s="13" t="s">
        <v>93</v>
      </c>
    </row>
    <row r="4" spans="1:10" x14ac:dyDescent="0.3">
      <c r="A4" s="4"/>
      <c r="B4" s="1" t="s">
        <v>109</v>
      </c>
      <c r="C4" s="13" t="s">
        <v>108</v>
      </c>
      <c r="D4" s="13" t="s">
        <v>43</v>
      </c>
      <c r="E4" s="13" t="s">
        <v>93</v>
      </c>
      <c r="F4" s="13" t="s">
        <v>93</v>
      </c>
      <c r="G4" s="13" t="s">
        <v>93</v>
      </c>
      <c r="H4" s="13" t="s">
        <v>46</v>
      </c>
      <c r="I4" s="13" t="s">
        <v>93</v>
      </c>
      <c r="J4" s="13" t="s">
        <v>93</v>
      </c>
    </row>
    <row r="5" spans="1:10" x14ac:dyDescent="0.3">
      <c r="A5" s="4"/>
      <c r="B5" s="19" t="s">
        <v>110</v>
      </c>
      <c r="C5" s="13" t="s">
        <v>108</v>
      </c>
      <c r="D5" s="13" t="s">
        <v>43</v>
      </c>
      <c r="E5" s="13" t="s">
        <v>93</v>
      </c>
      <c r="F5" s="13" t="s">
        <v>93</v>
      </c>
      <c r="G5" s="13" t="s">
        <v>93</v>
      </c>
      <c r="H5" s="13" t="s">
        <v>46</v>
      </c>
      <c r="I5" s="13" t="s">
        <v>93</v>
      </c>
      <c r="J5" s="13" t="s">
        <v>93</v>
      </c>
    </row>
    <row r="6" spans="1:10" x14ac:dyDescent="0.3">
      <c r="A6" s="4"/>
      <c r="B6" s="1"/>
    </row>
    <row r="7" spans="1:10" x14ac:dyDescent="0.3">
      <c r="A7" s="4"/>
      <c r="B7" s="1"/>
    </row>
    <row r="8" spans="1:10" x14ac:dyDescent="0.3">
      <c r="A8" s="4"/>
      <c r="B8" s="1"/>
    </row>
    <row r="9" spans="1:10" x14ac:dyDescent="0.3">
      <c r="A9" s="4"/>
      <c r="B9" s="1"/>
    </row>
    <row r="10" spans="1:10" x14ac:dyDescent="0.25">
      <c r="A10" s="4"/>
      <c r="B10" s="1"/>
    </row>
    <row r="11" spans="1:10" x14ac:dyDescent="0.3">
      <c r="A11" s="4"/>
      <c r="B11" s="1"/>
    </row>
    <row r="12" spans="1:10" x14ac:dyDescent="0.3">
      <c r="A12" s="4"/>
      <c r="B12" s="1"/>
    </row>
    <row r="13" spans="1:10" x14ac:dyDescent="0.3">
      <c r="A13" s="1"/>
      <c r="B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workbookViewId="0">
      <selection activeCell="B29" sqref="B29"/>
    </sheetView>
  </sheetViews>
  <sheetFormatPr defaultRowHeight="15" x14ac:dyDescent="0.25"/>
  <cols>
    <col min="1" max="1" width="26.5703125" customWidth="1"/>
    <col min="2" max="2" width="20.140625" bestFit="1" customWidth="1"/>
    <col min="3" max="3" width="16.5703125" bestFit="1" customWidth="1"/>
    <col min="4" max="4" width="13.28515625" customWidth="1"/>
    <col min="5" max="5" width="18.42578125" customWidth="1"/>
    <col min="6" max="6" width="17.42578125" customWidth="1"/>
    <col min="7" max="7" width="20" customWidth="1"/>
    <col min="8" max="8" width="19.28515625" customWidth="1"/>
    <col min="9" max="9" width="15.28515625" customWidth="1"/>
    <col min="10" max="10" width="23.140625" customWidth="1"/>
    <col min="11" max="11" width="9.28515625" customWidth="1"/>
    <col min="12" max="12" width="5.7109375" customWidth="1"/>
    <col min="13" max="13" width="10.7109375" bestFit="1" customWidth="1"/>
  </cols>
  <sheetData>
    <row r="1" spans="1:13" x14ac:dyDescent="0.3">
      <c r="A1" s="6" t="s">
        <v>10</v>
      </c>
      <c r="B1" s="5" t="s">
        <v>11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18</v>
      </c>
      <c r="J1" s="5" t="s">
        <v>19</v>
      </c>
      <c r="K1" s="5" t="s">
        <v>20</v>
      </c>
      <c r="L1" s="5" t="s">
        <v>21</v>
      </c>
      <c r="M1" s="7" t="s">
        <v>1</v>
      </c>
    </row>
    <row r="2" spans="1:13" x14ac:dyDescent="0.25">
      <c r="A2" s="13" t="s">
        <v>112</v>
      </c>
      <c r="B2" s="21" t="s">
        <v>113</v>
      </c>
      <c r="C2" s="13" t="s">
        <v>47</v>
      </c>
      <c r="D2" t="s">
        <v>44</v>
      </c>
      <c r="E2" t="s">
        <v>46</v>
      </c>
      <c r="F2" t="s">
        <v>93</v>
      </c>
      <c r="G2" t="s">
        <v>45</v>
      </c>
      <c r="H2" s="13" t="s">
        <v>45</v>
      </c>
      <c r="I2" s="13" t="s">
        <v>45</v>
      </c>
      <c r="J2" s="13" t="s">
        <v>45</v>
      </c>
      <c r="K2" s="13" t="s">
        <v>45</v>
      </c>
      <c r="L2" s="13" t="s">
        <v>45</v>
      </c>
      <c r="M2" s="13" t="s">
        <v>92</v>
      </c>
    </row>
    <row r="3" spans="1:13" x14ac:dyDescent="0.25">
      <c r="A3" s="13" t="s">
        <v>114</v>
      </c>
      <c r="B3" s="21" t="s">
        <v>115</v>
      </c>
      <c r="C3" s="13" t="s">
        <v>48</v>
      </c>
      <c r="D3" s="13" t="s">
        <v>44</v>
      </c>
      <c r="E3" s="13" t="s">
        <v>46</v>
      </c>
      <c r="F3" s="13" t="s">
        <v>93</v>
      </c>
      <c r="G3" s="13" t="s">
        <v>45</v>
      </c>
      <c r="H3" s="13" t="s">
        <v>45</v>
      </c>
      <c r="I3" s="13" t="s">
        <v>45</v>
      </c>
      <c r="J3" s="13" t="s">
        <v>45</v>
      </c>
      <c r="K3" s="13" t="s">
        <v>45</v>
      </c>
      <c r="L3" s="13" t="s">
        <v>45</v>
      </c>
      <c r="M3" t="s">
        <v>92</v>
      </c>
    </row>
    <row r="4" spans="1:13" x14ac:dyDescent="0.25">
      <c r="A4" s="13" t="s">
        <v>116</v>
      </c>
      <c r="B4" s="21" t="s">
        <v>117</v>
      </c>
      <c r="C4" s="13" t="s">
        <v>118</v>
      </c>
      <c r="D4" s="13" t="s">
        <v>44</v>
      </c>
      <c r="E4" s="13" t="s">
        <v>46</v>
      </c>
      <c r="F4" s="13" t="s">
        <v>93</v>
      </c>
      <c r="G4" s="13" t="s">
        <v>45</v>
      </c>
      <c r="H4" s="13" t="s">
        <v>45</v>
      </c>
      <c r="I4" s="13" t="s">
        <v>45</v>
      </c>
      <c r="J4" s="13" t="s">
        <v>45</v>
      </c>
      <c r="K4" s="13" t="s">
        <v>45</v>
      </c>
      <c r="L4" s="13" t="s">
        <v>45</v>
      </c>
      <c r="M4" s="13" t="s">
        <v>92</v>
      </c>
    </row>
    <row r="5" spans="1:13" x14ac:dyDescent="0.25">
      <c r="A5" s="13" t="s">
        <v>119</v>
      </c>
      <c r="B5" s="21" t="s">
        <v>120</v>
      </c>
      <c r="C5" s="13" t="s">
        <v>49</v>
      </c>
      <c r="D5" s="13" t="s">
        <v>44</v>
      </c>
      <c r="E5" s="13" t="s">
        <v>46</v>
      </c>
      <c r="F5" s="13" t="s">
        <v>93</v>
      </c>
      <c r="G5" s="13" t="s">
        <v>45</v>
      </c>
      <c r="H5" s="13" t="s">
        <v>45</v>
      </c>
      <c r="I5" s="13" t="s">
        <v>45</v>
      </c>
      <c r="J5" s="13" t="s">
        <v>45</v>
      </c>
      <c r="K5" s="13" t="s">
        <v>45</v>
      </c>
      <c r="L5" s="13" t="s">
        <v>45</v>
      </c>
      <c r="M5" s="13" t="s">
        <v>92</v>
      </c>
    </row>
    <row r="6" spans="1:13" x14ac:dyDescent="0.25">
      <c r="A6" s="13" t="s">
        <v>121</v>
      </c>
      <c r="B6" s="21" t="s">
        <v>122</v>
      </c>
      <c r="C6" s="13" t="s">
        <v>123</v>
      </c>
      <c r="D6" s="13" t="s">
        <v>44</v>
      </c>
      <c r="E6" s="13" t="s">
        <v>46</v>
      </c>
      <c r="F6" s="13" t="s">
        <v>93</v>
      </c>
      <c r="G6" s="13" t="s">
        <v>45</v>
      </c>
      <c r="H6" s="13" t="s">
        <v>45</v>
      </c>
      <c r="I6" s="13" t="s">
        <v>45</v>
      </c>
      <c r="J6" s="13" t="s">
        <v>45</v>
      </c>
      <c r="K6" s="13" t="s">
        <v>45</v>
      </c>
      <c r="L6" s="13" t="s">
        <v>45</v>
      </c>
      <c r="M6" s="13" t="s">
        <v>92</v>
      </c>
    </row>
    <row r="7" spans="1:13" x14ac:dyDescent="0.25">
      <c r="A7" s="13" t="s">
        <v>124</v>
      </c>
      <c r="B7" s="21" t="s">
        <v>125</v>
      </c>
      <c r="C7" s="13" t="s">
        <v>50</v>
      </c>
      <c r="D7" s="13" t="s">
        <v>44</v>
      </c>
      <c r="E7" s="13" t="s">
        <v>46</v>
      </c>
      <c r="F7" s="13" t="s">
        <v>93</v>
      </c>
      <c r="G7" s="13" t="s">
        <v>45</v>
      </c>
      <c r="H7" s="13" t="s">
        <v>45</v>
      </c>
      <c r="I7" s="13" t="s">
        <v>45</v>
      </c>
      <c r="J7" s="13" t="s">
        <v>45</v>
      </c>
      <c r="K7" s="13" t="s">
        <v>45</v>
      </c>
      <c r="L7" s="13" t="s">
        <v>45</v>
      </c>
      <c r="M7" s="13" t="s">
        <v>92</v>
      </c>
    </row>
    <row r="8" spans="1:13" x14ac:dyDescent="0.25">
      <c r="A8" s="13" t="s">
        <v>126</v>
      </c>
      <c r="B8" s="21" t="s">
        <v>127</v>
      </c>
      <c r="C8" s="13" t="s">
        <v>128</v>
      </c>
      <c r="D8" s="13" t="s">
        <v>44</v>
      </c>
      <c r="E8" s="13" t="s">
        <v>46</v>
      </c>
      <c r="F8" s="13" t="s">
        <v>93</v>
      </c>
      <c r="G8" s="13" t="s">
        <v>45</v>
      </c>
      <c r="H8" s="13" t="s">
        <v>45</v>
      </c>
      <c r="I8" s="13" t="s">
        <v>45</v>
      </c>
      <c r="J8" s="13" t="s">
        <v>45</v>
      </c>
      <c r="K8" s="13" t="s">
        <v>45</v>
      </c>
      <c r="L8" s="13" t="s">
        <v>45</v>
      </c>
      <c r="M8" s="13" t="s">
        <v>92</v>
      </c>
    </row>
    <row r="9" spans="1:13" x14ac:dyDescent="0.25">
      <c r="A9" s="13" t="s">
        <v>129</v>
      </c>
      <c r="B9" s="21" t="s">
        <v>130</v>
      </c>
      <c r="C9" s="13" t="s">
        <v>131</v>
      </c>
      <c r="D9" s="13" t="s">
        <v>44</v>
      </c>
      <c r="E9" s="13" t="s">
        <v>46</v>
      </c>
      <c r="F9" s="13" t="s">
        <v>93</v>
      </c>
      <c r="G9" s="13" t="s">
        <v>45</v>
      </c>
      <c r="H9" s="13" t="s">
        <v>45</v>
      </c>
      <c r="I9" s="13" t="s">
        <v>45</v>
      </c>
      <c r="J9" s="13" t="s">
        <v>45</v>
      </c>
      <c r="K9" s="13" t="s">
        <v>45</v>
      </c>
      <c r="L9" s="13" t="s">
        <v>45</v>
      </c>
      <c r="M9" s="13" t="s">
        <v>92</v>
      </c>
    </row>
    <row r="10" spans="1:13" x14ac:dyDescent="0.25">
      <c r="A10" s="13" t="s">
        <v>132</v>
      </c>
      <c r="B10" s="21" t="s">
        <v>133</v>
      </c>
      <c r="C10" s="13" t="s">
        <v>51</v>
      </c>
      <c r="D10" s="13" t="s">
        <v>44</v>
      </c>
      <c r="E10" s="13" t="s">
        <v>46</v>
      </c>
      <c r="F10" s="13" t="s">
        <v>93</v>
      </c>
      <c r="G10" s="13" t="s">
        <v>45</v>
      </c>
      <c r="H10" s="13" t="s">
        <v>45</v>
      </c>
      <c r="I10" s="13" t="s">
        <v>45</v>
      </c>
      <c r="J10" s="13" t="s">
        <v>45</v>
      </c>
      <c r="K10" s="13" t="s">
        <v>45</v>
      </c>
      <c r="L10" s="13" t="s">
        <v>45</v>
      </c>
      <c r="M10" s="13" t="s">
        <v>92</v>
      </c>
    </row>
    <row r="11" spans="1:13" x14ac:dyDescent="0.25">
      <c r="A11" s="13" t="s">
        <v>134</v>
      </c>
      <c r="B11" s="21" t="s">
        <v>135</v>
      </c>
      <c r="C11" s="13" t="s">
        <v>52</v>
      </c>
      <c r="D11" s="13" t="s">
        <v>44</v>
      </c>
      <c r="E11" s="13" t="s">
        <v>46</v>
      </c>
      <c r="F11" s="13" t="s">
        <v>93</v>
      </c>
      <c r="G11" s="13" t="s">
        <v>45</v>
      </c>
      <c r="H11" s="13" t="s">
        <v>45</v>
      </c>
      <c r="I11" s="13" t="s">
        <v>45</v>
      </c>
      <c r="J11" s="13" t="s">
        <v>45</v>
      </c>
      <c r="K11" s="13" t="s">
        <v>45</v>
      </c>
      <c r="L11" s="13" t="s">
        <v>45</v>
      </c>
      <c r="M11" s="13" t="s">
        <v>92</v>
      </c>
    </row>
    <row r="12" spans="1:13" x14ac:dyDescent="0.25">
      <c r="A12" s="13" t="s">
        <v>136</v>
      </c>
      <c r="B12" s="21" t="s">
        <v>137</v>
      </c>
      <c r="C12" s="13" t="s">
        <v>138</v>
      </c>
      <c r="D12" s="13" t="s">
        <v>44</v>
      </c>
      <c r="E12" s="13" t="s">
        <v>46</v>
      </c>
      <c r="F12" s="13" t="s">
        <v>93</v>
      </c>
      <c r="G12" s="13" t="s">
        <v>45</v>
      </c>
      <c r="H12" s="13" t="s">
        <v>45</v>
      </c>
      <c r="I12" s="13" t="s">
        <v>45</v>
      </c>
      <c r="J12" s="13" t="s">
        <v>45</v>
      </c>
      <c r="K12" s="13" t="s">
        <v>45</v>
      </c>
      <c r="L12" s="13" t="s">
        <v>45</v>
      </c>
      <c r="M12" s="13" t="s">
        <v>92</v>
      </c>
    </row>
    <row r="13" spans="1:13" x14ac:dyDescent="0.25">
      <c r="A13" s="13" t="s">
        <v>139</v>
      </c>
      <c r="B13" s="21" t="s">
        <v>140</v>
      </c>
      <c r="C13" s="13" t="s">
        <v>53</v>
      </c>
      <c r="D13" s="13" t="s">
        <v>44</v>
      </c>
      <c r="E13" s="13" t="s">
        <v>46</v>
      </c>
      <c r="F13" s="13" t="s">
        <v>93</v>
      </c>
      <c r="G13" s="13" t="s">
        <v>45</v>
      </c>
      <c r="H13" s="13" t="s">
        <v>45</v>
      </c>
      <c r="I13" s="13" t="s">
        <v>45</v>
      </c>
      <c r="J13" s="13" t="s">
        <v>45</v>
      </c>
      <c r="K13" s="13" t="s">
        <v>45</v>
      </c>
      <c r="L13" s="13" t="s">
        <v>45</v>
      </c>
      <c r="M13" s="13" t="s">
        <v>92</v>
      </c>
    </row>
    <row r="14" spans="1:13" x14ac:dyDescent="0.25">
      <c r="A14" s="13" t="s">
        <v>141</v>
      </c>
      <c r="B14" s="21" t="s">
        <v>142</v>
      </c>
      <c r="C14" s="13" t="s">
        <v>53</v>
      </c>
      <c r="D14" s="13" t="s">
        <v>44</v>
      </c>
      <c r="E14" s="13" t="s">
        <v>46</v>
      </c>
      <c r="F14" s="13" t="s">
        <v>93</v>
      </c>
      <c r="G14" s="13" t="s">
        <v>45</v>
      </c>
      <c r="H14" s="13" t="s">
        <v>45</v>
      </c>
      <c r="I14" s="13" t="s">
        <v>45</v>
      </c>
      <c r="J14" s="13" t="s">
        <v>45</v>
      </c>
      <c r="K14" s="13" t="s">
        <v>45</v>
      </c>
      <c r="L14" s="13" t="s">
        <v>45</v>
      </c>
      <c r="M14" s="13" t="s">
        <v>92</v>
      </c>
    </row>
    <row r="15" spans="1:13" x14ac:dyDescent="0.25">
      <c r="A15" s="13" t="s">
        <v>143</v>
      </c>
      <c r="B15" s="21" t="s">
        <v>144</v>
      </c>
      <c r="C15" s="13" t="s">
        <v>145</v>
      </c>
      <c r="D15" s="13" t="s">
        <v>44</v>
      </c>
      <c r="E15" s="13" t="s">
        <v>46</v>
      </c>
      <c r="F15" s="13" t="s">
        <v>93</v>
      </c>
      <c r="G15" s="13" t="s">
        <v>45</v>
      </c>
      <c r="H15" s="13" t="s">
        <v>45</v>
      </c>
      <c r="I15" s="13" t="s">
        <v>45</v>
      </c>
      <c r="J15" s="13" t="s">
        <v>45</v>
      </c>
      <c r="K15" s="13" t="s">
        <v>45</v>
      </c>
      <c r="L15" s="13" t="s">
        <v>45</v>
      </c>
      <c r="M15" s="13" t="s">
        <v>92</v>
      </c>
    </row>
    <row r="16" spans="1:13" x14ac:dyDescent="0.25">
      <c r="A16" s="13" t="s">
        <v>146</v>
      </c>
      <c r="B16" s="21" t="s">
        <v>147</v>
      </c>
      <c r="C16" s="13" t="s">
        <v>148</v>
      </c>
      <c r="D16" s="13" t="s">
        <v>44</v>
      </c>
      <c r="E16" s="13" t="s">
        <v>46</v>
      </c>
      <c r="F16" s="13" t="s">
        <v>93</v>
      </c>
      <c r="G16" s="13" t="s">
        <v>45</v>
      </c>
      <c r="H16" s="13" t="s">
        <v>45</v>
      </c>
      <c r="I16" s="13" t="s">
        <v>45</v>
      </c>
      <c r="J16" s="13" t="s">
        <v>45</v>
      </c>
      <c r="K16" s="13" t="s">
        <v>45</v>
      </c>
      <c r="L16" s="13" t="s">
        <v>45</v>
      </c>
      <c r="M16" s="13" t="s">
        <v>92</v>
      </c>
    </row>
    <row r="17" spans="1:13" s="13" customFormat="1" x14ac:dyDescent="0.25">
      <c r="A17" s="22" t="s">
        <v>394</v>
      </c>
      <c r="B17" s="23" t="s">
        <v>395</v>
      </c>
      <c r="C17" s="22" t="s">
        <v>54</v>
      </c>
      <c r="D17" s="22" t="s">
        <v>44</v>
      </c>
      <c r="E17" s="22" t="s">
        <v>46</v>
      </c>
      <c r="F17" s="22" t="s">
        <v>93</v>
      </c>
      <c r="G17" s="22" t="s">
        <v>45</v>
      </c>
      <c r="H17" s="22" t="s">
        <v>45</v>
      </c>
      <c r="I17" s="22" t="s">
        <v>45</v>
      </c>
      <c r="J17" s="22" t="s">
        <v>45</v>
      </c>
      <c r="K17" s="22" t="s">
        <v>45</v>
      </c>
      <c r="L17" s="22" t="s">
        <v>45</v>
      </c>
      <c r="M17" s="22" t="s">
        <v>92</v>
      </c>
    </row>
    <row r="18" spans="1:13" x14ac:dyDescent="0.25">
      <c r="A18" s="13" t="s">
        <v>149</v>
      </c>
      <c r="B18" s="21" t="s">
        <v>150</v>
      </c>
      <c r="C18" s="13" t="s">
        <v>54</v>
      </c>
      <c r="D18" s="13" t="s">
        <v>44</v>
      </c>
      <c r="E18" s="13" t="s">
        <v>46</v>
      </c>
      <c r="F18" s="13" t="s">
        <v>93</v>
      </c>
      <c r="G18" s="13" t="s">
        <v>45</v>
      </c>
      <c r="H18" s="13" t="s">
        <v>45</v>
      </c>
      <c r="I18" s="13" t="s">
        <v>45</v>
      </c>
      <c r="J18" s="13" t="s">
        <v>45</v>
      </c>
      <c r="K18" s="13" t="s">
        <v>45</v>
      </c>
      <c r="L18" s="13" t="s">
        <v>45</v>
      </c>
      <c r="M18" s="13" t="s">
        <v>92</v>
      </c>
    </row>
    <row r="19" spans="1:13" x14ac:dyDescent="0.25">
      <c r="A19" s="13" t="s">
        <v>151</v>
      </c>
      <c r="B19" s="21" t="s">
        <v>152</v>
      </c>
      <c r="C19" s="13" t="s">
        <v>153</v>
      </c>
      <c r="D19" s="13" t="s">
        <v>44</v>
      </c>
      <c r="E19" s="13" t="s">
        <v>46</v>
      </c>
      <c r="F19" s="13" t="s">
        <v>93</v>
      </c>
      <c r="G19" s="13" t="s">
        <v>45</v>
      </c>
      <c r="H19" s="13" t="s">
        <v>45</v>
      </c>
      <c r="I19" s="13" t="s">
        <v>45</v>
      </c>
      <c r="J19" s="13" t="s">
        <v>45</v>
      </c>
      <c r="K19" s="13" t="s">
        <v>45</v>
      </c>
      <c r="L19" s="13" t="s">
        <v>45</v>
      </c>
      <c r="M19" s="13" t="s">
        <v>92</v>
      </c>
    </row>
    <row r="20" spans="1:13" x14ac:dyDescent="0.25">
      <c r="A20" s="13" t="s">
        <v>154</v>
      </c>
      <c r="B20" s="21" t="s">
        <v>155</v>
      </c>
      <c r="C20" s="13" t="s">
        <v>55</v>
      </c>
      <c r="D20" s="13" t="s">
        <v>44</v>
      </c>
      <c r="E20" s="13" t="s">
        <v>46</v>
      </c>
      <c r="F20" s="13" t="s">
        <v>93</v>
      </c>
      <c r="G20" s="13" t="s">
        <v>45</v>
      </c>
      <c r="H20" s="13" t="s">
        <v>45</v>
      </c>
      <c r="I20" s="13" t="s">
        <v>45</v>
      </c>
      <c r="J20" s="13" t="s">
        <v>45</v>
      </c>
      <c r="K20" s="13" t="s">
        <v>45</v>
      </c>
      <c r="L20" s="13" t="s">
        <v>45</v>
      </c>
      <c r="M20" s="13" t="s">
        <v>92</v>
      </c>
    </row>
    <row r="21" spans="1:13" x14ac:dyDescent="0.25">
      <c r="A21" s="13" t="s">
        <v>156</v>
      </c>
      <c r="B21" s="21" t="s">
        <v>157</v>
      </c>
      <c r="C21" s="13" t="s">
        <v>55</v>
      </c>
      <c r="D21" s="13" t="s">
        <v>44</v>
      </c>
      <c r="E21" s="13" t="s">
        <v>46</v>
      </c>
      <c r="F21" s="13" t="s">
        <v>93</v>
      </c>
      <c r="G21" s="13" t="s">
        <v>45</v>
      </c>
      <c r="H21" s="13" t="s">
        <v>45</v>
      </c>
      <c r="I21" s="13" t="s">
        <v>45</v>
      </c>
      <c r="J21" s="13" t="s">
        <v>45</v>
      </c>
      <c r="K21" s="13" t="s">
        <v>45</v>
      </c>
      <c r="L21" s="13" t="s">
        <v>45</v>
      </c>
      <c r="M21" s="13" t="s">
        <v>92</v>
      </c>
    </row>
    <row r="22" spans="1:13" x14ac:dyDescent="0.25">
      <c r="A22" s="13" t="s">
        <v>158</v>
      </c>
      <c r="B22" s="21" t="s">
        <v>159</v>
      </c>
      <c r="C22" s="13" t="s">
        <v>56</v>
      </c>
      <c r="D22" s="13" t="s">
        <v>44</v>
      </c>
      <c r="E22" s="13" t="s">
        <v>46</v>
      </c>
      <c r="F22" s="13" t="s">
        <v>93</v>
      </c>
      <c r="G22" s="13" t="s">
        <v>45</v>
      </c>
      <c r="H22" s="13" t="s">
        <v>45</v>
      </c>
      <c r="I22" s="13" t="s">
        <v>45</v>
      </c>
      <c r="J22" s="13" t="s">
        <v>45</v>
      </c>
      <c r="K22" s="13" t="s">
        <v>45</v>
      </c>
      <c r="L22" s="13" t="s">
        <v>45</v>
      </c>
      <c r="M22" s="13" t="s">
        <v>92</v>
      </c>
    </row>
    <row r="23" spans="1:13" x14ac:dyDescent="0.25">
      <c r="A23" s="13" t="s">
        <v>160</v>
      </c>
      <c r="B23" s="21" t="s">
        <v>161</v>
      </c>
      <c r="C23" s="13" t="s">
        <v>57</v>
      </c>
      <c r="D23" s="13" t="s">
        <v>44</v>
      </c>
      <c r="E23" s="13" t="s">
        <v>46</v>
      </c>
      <c r="F23" s="13" t="s">
        <v>93</v>
      </c>
      <c r="G23" s="13" t="s">
        <v>45</v>
      </c>
      <c r="H23" s="13" t="s">
        <v>45</v>
      </c>
      <c r="I23" s="13" t="s">
        <v>45</v>
      </c>
      <c r="J23" s="13" t="s">
        <v>45</v>
      </c>
      <c r="K23" s="13" t="s">
        <v>45</v>
      </c>
      <c r="L23" s="13" t="s">
        <v>45</v>
      </c>
      <c r="M23" s="13" t="s">
        <v>92</v>
      </c>
    </row>
    <row r="24" spans="1:13" x14ac:dyDescent="0.25">
      <c r="A24" s="13" t="s">
        <v>162</v>
      </c>
      <c r="B24" s="21" t="s">
        <v>163</v>
      </c>
      <c r="C24" s="13" t="s">
        <v>164</v>
      </c>
      <c r="D24" s="13" t="s">
        <v>44</v>
      </c>
      <c r="E24" s="13" t="s">
        <v>46</v>
      </c>
      <c r="F24" s="13" t="s">
        <v>93</v>
      </c>
      <c r="G24" s="13" t="s">
        <v>45</v>
      </c>
      <c r="H24" s="13" t="s">
        <v>45</v>
      </c>
      <c r="I24" s="13" t="s">
        <v>45</v>
      </c>
      <c r="J24" s="13" t="s">
        <v>45</v>
      </c>
      <c r="K24" s="13" t="s">
        <v>45</v>
      </c>
      <c r="L24" s="13" t="s">
        <v>45</v>
      </c>
      <c r="M24" s="13" t="s">
        <v>92</v>
      </c>
    </row>
    <row r="25" spans="1:13" x14ac:dyDescent="0.25">
      <c r="A25" s="13" t="s">
        <v>165</v>
      </c>
      <c r="B25" s="21" t="s">
        <v>166</v>
      </c>
      <c r="C25" s="13" t="s">
        <v>58</v>
      </c>
      <c r="D25" s="13" t="s">
        <v>44</v>
      </c>
      <c r="E25" s="13" t="s">
        <v>46</v>
      </c>
      <c r="F25" s="13" t="s">
        <v>93</v>
      </c>
      <c r="G25" s="13" t="s">
        <v>45</v>
      </c>
      <c r="H25" s="13" t="s">
        <v>45</v>
      </c>
      <c r="I25" s="13" t="s">
        <v>45</v>
      </c>
      <c r="J25" s="13" t="s">
        <v>45</v>
      </c>
      <c r="K25" s="13" t="s">
        <v>45</v>
      </c>
      <c r="L25" s="13" t="s">
        <v>45</v>
      </c>
      <c r="M25" s="13" t="s">
        <v>42</v>
      </c>
    </row>
    <row r="26" spans="1:13" x14ac:dyDescent="0.25">
      <c r="A26" s="13" t="s">
        <v>167</v>
      </c>
      <c r="B26" s="21" t="s">
        <v>168</v>
      </c>
      <c r="C26" s="13" t="s">
        <v>169</v>
      </c>
      <c r="D26" s="13" t="s">
        <v>44</v>
      </c>
      <c r="E26" s="13" t="s">
        <v>46</v>
      </c>
      <c r="F26" s="13" t="s">
        <v>93</v>
      </c>
      <c r="G26" s="13" t="s">
        <v>45</v>
      </c>
      <c r="H26" s="13" t="s">
        <v>45</v>
      </c>
      <c r="I26" s="13" t="s">
        <v>45</v>
      </c>
      <c r="J26" s="13" t="s">
        <v>45</v>
      </c>
      <c r="K26" s="13" t="s">
        <v>45</v>
      </c>
      <c r="L26" s="13" t="s">
        <v>45</v>
      </c>
      <c r="M26" s="13" t="s">
        <v>42</v>
      </c>
    </row>
    <row r="27" spans="1:13" x14ac:dyDescent="0.25">
      <c r="A27" s="13" t="s">
        <v>170</v>
      </c>
      <c r="B27" s="21" t="s">
        <v>171</v>
      </c>
      <c r="C27" s="13" t="s">
        <v>172</v>
      </c>
      <c r="D27" s="13" t="s">
        <v>44</v>
      </c>
      <c r="E27" s="13" t="s">
        <v>46</v>
      </c>
      <c r="F27" s="13" t="s">
        <v>93</v>
      </c>
      <c r="G27" s="13" t="s">
        <v>45</v>
      </c>
      <c r="H27" s="13" t="s">
        <v>45</v>
      </c>
      <c r="I27" s="13" t="s">
        <v>45</v>
      </c>
      <c r="J27" s="13" t="s">
        <v>45</v>
      </c>
      <c r="K27" s="13" t="s">
        <v>45</v>
      </c>
      <c r="L27" s="13" t="s">
        <v>45</v>
      </c>
      <c r="M27" s="13" t="s">
        <v>42</v>
      </c>
    </row>
    <row r="28" spans="1:13" x14ac:dyDescent="0.25">
      <c r="A28" s="13" t="s">
        <v>173</v>
      </c>
      <c r="B28" s="21" t="s">
        <v>174</v>
      </c>
      <c r="C28" s="13" t="s">
        <v>175</v>
      </c>
      <c r="D28" s="13" t="s">
        <v>44</v>
      </c>
      <c r="E28" s="13" t="s">
        <v>46</v>
      </c>
      <c r="F28" s="13" t="s">
        <v>93</v>
      </c>
      <c r="G28" s="13" t="s">
        <v>45</v>
      </c>
      <c r="H28" s="13" t="s">
        <v>45</v>
      </c>
      <c r="I28" s="13" t="s">
        <v>45</v>
      </c>
      <c r="J28" s="13" t="s">
        <v>45</v>
      </c>
      <c r="K28" s="13" t="s">
        <v>45</v>
      </c>
      <c r="L28" s="13" t="s">
        <v>45</v>
      </c>
      <c r="M28" s="13" t="s">
        <v>42</v>
      </c>
    </row>
    <row r="29" spans="1:13" x14ac:dyDescent="0.25">
      <c r="A29" s="13" t="s">
        <v>176</v>
      </c>
      <c r="B29" s="21" t="s">
        <v>177</v>
      </c>
      <c r="C29" s="13" t="s">
        <v>178</v>
      </c>
      <c r="D29" s="13" t="s">
        <v>44</v>
      </c>
      <c r="E29" s="13" t="s">
        <v>46</v>
      </c>
      <c r="F29" s="13" t="s">
        <v>93</v>
      </c>
      <c r="G29" s="13" t="s">
        <v>45</v>
      </c>
      <c r="H29" s="13" t="s">
        <v>45</v>
      </c>
      <c r="I29" s="13" t="s">
        <v>45</v>
      </c>
      <c r="J29" s="13" t="s">
        <v>45</v>
      </c>
      <c r="K29" s="13" t="s">
        <v>45</v>
      </c>
      <c r="L29" s="13" t="s">
        <v>45</v>
      </c>
      <c r="M29" s="13" t="s">
        <v>42</v>
      </c>
    </row>
    <row r="30" spans="1:13" x14ac:dyDescent="0.25">
      <c r="A30" s="13" t="s">
        <v>179</v>
      </c>
      <c r="B30" s="21" t="s">
        <v>180</v>
      </c>
      <c r="C30" s="13" t="s">
        <v>181</v>
      </c>
      <c r="D30" s="13" t="s">
        <v>44</v>
      </c>
      <c r="E30" s="13" t="s">
        <v>46</v>
      </c>
      <c r="F30" s="13" t="s">
        <v>93</v>
      </c>
      <c r="G30" s="13" t="s">
        <v>45</v>
      </c>
      <c r="H30" s="13" t="s">
        <v>45</v>
      </c>
      <c r="I30" s="13" t="s">
        <v>45</v>
      </c>
      <c r="J30" s="13" t="s">
        <v>45</v>
      </c>
      <c r="K30" s="13" t="s">
        <v>45</v>
      </c>
      <c r="L30" s="13" t="s">
        <v>45</v>
      </c>
      <c r="M30" s="13" t="s">
        <v>42</v>
      </c>
    </row>
    <row r="31" spans="1:13" x14ac:dyDescent="0.25">
      <c r="A31" s="13" t="s">
        <v>182</v>
      </c>
      <c r="B31" s="21" t="s">
        <v>183</v>
      </c>
      <c r="C31" s="13" t="s">
        <v>184</v>
      </c>
      <c r="D31" s="13" t="s">
        <v>44</v>
      </c>
      <c r="E31" s="13" t="s">
        <v>46</v>
      </c>
      <c r="F31" s="13" t="s">
        <v>93</v>
      </c>
      <c r="G31" s="13" t="s">
        <v>45</v>
      </c>
      <c r="H31" s="13" t="s">
        <v>45</v>
      </c>
      <c r="I31" s="13" t="s">
        <v>45</v>
      </c>
      <c r="J31" s="13" t="s">
        <v>45</v>
      </c>
      <c r="K31" s="13" t="s">
        <v>45</v>
      </c>
      <c r="L31" s="13" t="s">
        <v>45</v>
      </c>
      <c r="M31" s="13" t="s">
        <v>42</v>
      </c>
    </row>
    <row r="32" spans="1:13" x14ac:dyDescent="0.25">
      <c r="A32" s="13" t="s">
        <v>185</v>
      </c>
      <c r="B32" s="21" t="s">
        <v>186</v>
      </c>
      <c r="C32" s="13" t="s">
        <v>187</v>
      </c>
      <c r="D32" s="13" t="s">
        <v>44</v>
      </c>
      <c r="E32" s="13" t="s">
        <v>46</v>
      </c>
      <c r="F32" s="13" t="s">
        <v>93</v>
      </c>
      <c r="G32" s="13" t="s">
        <v>45</v>
      </c>
      <c r="H32" s="13" t="s">
        <v>45</v>
      </c>
      <c r="I32" s="13" t="s">
        <v>45</v>
      </c>
      <c r="J32" s="13" t="s">
        <v>45</v>
      </c>
      <c r="K32" s="13" t="s">
        <v>45</v>
      </c>
      <c r="L32" s="13" t="s">
        <v>45</v>
      </c>
      <c r="M32" s="13" t="s">
        <v>42</v>
      </c>
    </row>
    <row r="33" spans="1:13" x14ac:dyDescent="0.25">
      <c r="A33" s="13" t="s">
        <v>188</v>
      </c>
      <c r="B33" s="21" t="s">
        <v>189</v>
      </c>
      <c r="C33" s="13" t="s">
        <v>190</v>
      </c>
      <c r="D33" s="13" t="s">
        <v>44</v>
      </c>
      <c r="E33" s="13" t="s">
        <v>46</v>
      </c>
      <c r="F33" s="13" t="s">
        <v>93</v>
      </c>
      <c r="G33" s="13" t="s">
        <v>45</v>
      </c>
      <c r="H33" s="13" t="s">
        <v>45</v>
      </c>
      <c r="I33" s="13" t="s">
        <v>45</v>
      </c>
      <c r="J33" s="13" t="s">
        <v>45</v>
      </c>
      <c r="K33" s="13" t="s">
        <v>45</v>
      </c>
      <c r="L33" s="13" t="s">
        <v>45</v>
      </c>
      <c r="M33" s="13" t="s">
        <v>42</v>
      </c>
    </row>
    <row r="34" spans="1:13" x14ac:dyDescent="0.25">
      <c r="A34" s="13" t="s">
        <v>191</v>
      </c>
      <c r="B34" s="21" t="s">
        <v>192</v>
      </c>
      <c r="C34" s="13" t="s">
        <v>193</v>
      </c>
      <c r="D34" s="13" t="s">
        <v>44</v>
      </c>
      <c r="E34" s="13" t="s">
        <v>46</v>
      </c>
      <c r="F34" s="13" t="s">
        <v>93</v>
      </c>
      <c r="G34" s="13" t="s">
        <v>45</v>
      </c>
      <c r="H34" s="13" t="s">
        <v>45</v>
      </c>
      <c r="I34" s="13" t="s">
        <v>45</v>
      </c>
      <c r="J34" s="13" t="s">
        <v>45</v>
      </c>
      <c r="K34" s="13" t="s">
        <v>45</v>
      </c>
      <c r="L34" s="13" t="s">
        <v>45</v>
      </c>
      <c r="M34" s="13" t="s">
        <v>42</v>
      </c>
    </row>
    <row r="35" spans="1:13" x14ac:dyDescent="0.25">
      <c r="A35" s="13" t="s">
        <v>194</v>
      </c>
      <c r="B35" s="21" t="s">
        <v>195</v>
      </c>
      <c r="C35" s="13" t="s">
        <v>196</v>
      </c>
      <c r="D35" s="13" t="s">
        <v>44</v>
      </c>
      <c r="E35" s="13" t="s">
        <v>46</v>
      </c>
      <c r="F35" s="13" t="s">
        <v>93</v>
      </c>
      <c r="G35" s="13" t="s">
        <v>45</v>
      </c>
      <c r="H35" s="13" t="s">
        <v>45</v>
      </c>
      <c r="I35" s="13" t="s">
        <v>45</v>
      </c>
      <c r="J35" s="13" t="s">
        <v>45</v>
      </c>
      <c r="K35" s="13" t="s">
        <v>45</v>
      </c>
      <c r="L35" s="13" t="s">
        <v>45</v>
      </c>
      <c r="M35" s="13" t="s">
        <v>42</v>
      </c>
    </row>
    <row r="36" spans="1:13" x14ac:dyDescent="0.25">
      <c r="A36" s="13" t="s">
        <v>197</v>
      </c>
      <c r="B36" s="21" t="s">
        <v>198</v>
      </c>
      <c r="C36" s="13" t="s">
        <v>199</v>
      </c>
      <c r="D36" s="13" t="s">
        <v>44</v>
      </c>
      <c r="E36" s="13" t="s">
        <v>46</v>
      </c>
      <c r="F36" s="13" t="s">
        <v>93</v>
      </c>
      <c r="G36" s="13" t="s">
        <v>45</v>
      </c>
      <c r="H36" s="13" t="s">
        <v>45</v>
      </c>
      <c r="I36" s="13" t="s">
        <v>45</v>
      </c>
      <c r="J36" s="13" t="s">
        <v>45</v>
      </c>
      <c r="K36" s="13" t="s">
        <v>45</v>
      </c>
      <c r="L36" s="13" t="s">
        <v>45</v>
      </c>
      <c r="M36" s="13" t="s">
        <v>42</v>
      </c>
    </row>
    <row r="37" spans="1:13" x14ac:dyDescent="0.25">
      <c r="A37" s="13" t="s">
        <v>200</v>
      </c>
      <c r="B37" s="21" t="s">
        <v>201</v>
      </c>
      <c r="C37" s="13" t="s">
        <v>202</v>
      </c>
      <c r="D37" s="13" t="s">
        <v>44</v>
      </c>
      <c r="E37" s="13" t="s">
        <v>46</v>
      </c>
      <c r="F37" s="13" t="s">
        <v>93</v>
      </c>
      <c r="G37" s="13" t="s">
        <v>45</v>
      </c>
      <c r="H37" s="13" t="s">
        <v>45</v>
      </c>
      <c r="I37" s="13" t="s">
        <v>45</v>
      </c>
      <c r="J37" s="13" t="s">
        <v>45</v>
      </c>
      <c r="K37" s="13" t="s">
        <v>45</v>
      </c>
      <c r="L37" s="13" t="s">
        <v>45</v>
      </c>
      <c r="M37" s="13" t="s">
        <v>42</v>
      </c>
    </row>
    <row r="38" spans="1:13" x14ac:dyDescent="0.25">
      <c r="A38" s="13" t="s">
        <v>203</v>
      </c>
      <c r="B38" s="21" t="s">
        <v>204</v>
      </c>
      <c r="C38" s="13" t="s">
        <v>205</v>
      </c>
      <c r="D38" s="13" t="s">
        <v>44</v>
      </c>
      <c r="E38" s="13" t="s">
        <v>46</v>
      </c>
      <c r="F38" s="13" t="s">
        <v>93</v>
      </c>
      <c r="G38" s="13" t="s">
        <v>45</v>
      </c>
      <c r="H38" s="13" t="s">
        <v>45</v>
      </c>
      <c r="I38" s="13" t="s">
        <v>45</v>
      </c>
      <c r="J38" s="13" t="s">
        <v>45</v>
      </c>
      <c r="K38" s="13" t="s">
        <v>45</v>
      </c>
      <c r="L38" s="13" t="s">
        <v>45</v>
      </c>
      <c r="M38" s="13" t="s">
        <v>42</v>
      </c>
    </row>
    <row r="39" spans="1:13" x14ac:dyDescent="0.25">
      <c r="A39" s="13" t="s">
        <v>206</v>
      </c>
      <c r="B39" s="21" t="s">
        <v>207</v>
      </c>
      <c r="C39" s="13" t="s">
        <v>208</v>
      </c>
      <c r="D39" s="13" t="s">
        <v>44</v>
      </c>
      <c r="E39" s="13" t="s">
        <v>46</v>
      </c>
      <c r="F39" s="13" t="s">
        <v>93</v>
      </c>
      <c r="G39" s="13" t="s">
        <v>45</v>
      </c>
      <c r="H39" s="13" t="s">
        <v>45</v>
      </c>
      <c r="I39" s="13" t="s">
        <v>45</v>
      </c>
      <c r="J39" s="13" t="s">
        <v>45</v>
      </c>
      <c r="K39" s="13" t="s">
        <v>45</v>
      </c>
      <c r="L39" s="13" t="s">
        <v>45</v>
      </c>
      <c r="M39" s="13" t="s">
        <v>42</v>
      </c>
    </row>
    <row r="40" spans="1:13" x14ac:dyDescent="0.25">
      <c r="A40" s="13" t="s">
        <v>209</v>
      </c>
      <c r="B40" s="21" t="s">
        <v>210</v>
      </c>
      <c r="C40" s="13" t="s">
        <v>211</v>
      </c>
      <c r="D40" s="13" t="s">
        <v>44</v>
      </c>
      <c r="E40" s="13" t="s">
        <v>46</v>
      </c>
      <c r="F40" s="13" t="s">
        <v>93</v>
      </c>
      <c r="G40" s="13" t="s">
        <v>45</v>
      </c>
      <c r="H40" s="13" t="s">
        <v>45</v>
      </c>
      <c r="I40" s="13" t="s">
        <v>45</v>
      </c>
      <c r="J40" s="13" t="s">
        <v>45</v>
      </c>
      <c r="K40" s="13" t="s">
        <v>45</v>
      </c>
      <c r="L40" s="13" t="s">
        <v>45</v>
      </c>
      <c r="M40" s="13" t="s">
        <v>42</v>
      </c>
    </row>
    <row r="41" spans="1:13" x14ac:dyDescent="0.25">
      <c r="A41" s="13" t="s">
        <v>212</v>
      </c>
      <c r="B41" s="21" t="s">
        <v>213</v>
      </c>
      <c r="C41" s="13" t="s">
        <v>214</v>
      </c>
      <c r="D41" s="13" t="s">
        <v>44</v>
      </c>
      <c r="E41" s="13" t="s">
        <v>46</v>
      </c>
      <c r="F41" s="13" t="s">
        <v>93</v>
      </c>
      <c r="G41" s="13" t="s">
        <v>45</v>
      </c>
      <c r="H41" s="13" t="s">
        <v>45</v>
      </c>
      <c r="I41" s="13" t="s">
        <v>45</v>
      </c>
      <c r="J41" s="13" t="s">
        <v>45</v>
      </c>
      <c r="K41" s="13" t="s">
        <v>45</v>
      </c>
      <c r="L41" s="13" t="s">
        <v>45</v>
      </c>
      <c r="M41" s="13" t="s">
        <v>42</v>
      </c>
    </row>
    <row r="42" spans="1:13" x14ac:dyDescent="0.25">
      <c r="A42" s="13" t="s">
        <v>215</v>
      </c>
      <c r="B42" s="21" t="s">
        <v>216</v>
      </c>
      <c r="C42" s="13" t="s">
        <v>217</v>
      </c>
      <c r="D42" s="13" t="s">
        <v>44</v>
      </c>
      <c r="E42" s="13" t="s">
        <v>46</v>
      </c>
      <c r="F42" s="13" t="s">
        <v>93</v>
      </c>
      <c r="G42" s="13" t="s">
        <v>45</v>
      </c>
      <c r="H42" s="13" t="s">
        <v>45</v>
      </c>
      <c r="I42" s="13" t="s">
        <v>45</v>
      </c>
      <c r="J42" s="13" t="s">
        <v>45</v>
      </c>
      <c r="K42" s="13" t="s">
        <v>45</v>
      </c>
      <c r="L42" s="13" t="s">
        <v>45</v>
      </c>
      <c r="M42" s="13" t="s">
        <v>42</v>
      </c>
    </row>
    <row r="43" spans="1:13" x14ac:dyDescent="0.25">
      <c r="A43" s="13" t="s">
        <v>218</v>
      </c>
      <c r="B43" s="21" t="s">
        <v>219</v>
      </c>
      <c r="C43" s="13" t="s">
        <v>220</v>
      </c>
      <c r="D43" s="13" t="s">
        <v>44</v>
      </c>
      <c r="E43" s="13" t="s">
        <v>46</v>
      </c>
      <c r="F43" s="13" t="s">
        <v>93</v>
      </c>
      <c r="G43" s="13" t="s">
        <v>45</v>
      </c>
      <c r="H43" s="13" t="s">
        <v>45</v>
      </c>
      <c r="I43" s="13" t="s">
        <v>45</v>
      </c>
      <c r="J43" s="13" t="s">
        <v>45</v>
      </c>
      <c r="K43" s="13" t="s">
        <v>45</v>
      </c>
      <c r="L43" s="13" t="s">
        <v>45</v>
      </c>
      <c r="M43" s="13" t="s">
        <v>42</v>
      </c>
    </row>
    <row r="44" spans="1:13" x14ac:dyDescent="0.25">
      <c r="A44" s="13" t="s">
        <v>221</v>
      </c>
      <c r="B44" s="21" t="s">
        <v>222</v>
      </c>
      <c r="C44" s="13" t="s">
        <v>59</v>
      </c>
      <c r="D44" s="13" t="s">
        <v>44</v>
      </c>
      <c r="E44" s="13" t="s">
        <v>46</v>
      </c>
      <c r="F44" s="13" t="s">
        <v>93</v>
      </c>
      <c r="G44" s="13" t="s">
        <v>45</v>
      </c>
      <c r="H44" s="13" t="s">
        <v>45</v>
      </c>
      <c r="I44" s="13" t="s">
        <v>45</v>
      </c>
      <c r="J44" s="13" t="s">
        <v>45</v>
      </c>
      <c r="K44" s="13" t="s">
        <v>45</v>
      </c>
      <c r="L44" s="13" t="s">
        <v>45</v>
      </c>
      <c r="M44" s="13" t="s">
        <v>42</v>
      </c>
    </row>
    <row r="45" spans="1:13" x14ac:dyDescent="0.25">
      <c r="A45" s="13" t="s">
        <v>223</v>
      </c>
      <c r="B45" s="21" t="s">
        <v>224</v>
      </c>
      <c r="C45" s="13" t="s">
        <v>60</v>
      </c>
      <c r="D45" s="13" t="s">
        <v>44</v>
      </c>
      <c r="E45" s="13" t="s">
        <v>46</v>
      </c>
      <c r="F45" s="13" t="s">
        <v>93</v>
      </c>
      <c r="G45" s="13" t="s">
        <v>45</v>
      </c>
      <c r="H45" s="13" t="s">
        <v>45</v>
      </c>
      <c r="I45" s="13" t="s">
        <v>45</v>
      </c>
      <c r="J45" s="13" t="s">
        <v>45</v>
      </c>
      <c r="K45" s="13" t="s">
        <v>45</v>
      </c>
      <c r="L45" s="13" t="s">
        <v>45</v>
      </c>
      <c r="M45" s="13" t="s">
        <v>42</v>
      </c>
    </row>
    <row r="46" spans="1:13" x14ac:dyDescent="0.25">
      <c r="A46" s="13" t="s">
        <v>225</v>
      </c>
      <c r="B46" s="21" t="s">
        <v>226</v>
      </c>
      <c r="C46" s="13" t="s">
        <v>61</v>
      </c>
      <c r="D46" s="13" t="s">
        <v>44</v>
      </c>
      <c r="E46" s="13" t="s">
        <v>46</v>
      </c>
      <c r="F46" s="13" t="s">
        <v>93</v>
      </c>
      <c r="G46" s="13" t="s">
        <v>45</v>
      </c>
      <c r="H46" s="13" t="s">
        <v>45</v>
      </c>
      <c r="I46" s="13" t="s">
        <v>45</v>
      </c>
      <c r="J46" s="13" t="s">
        <v>45</v>
      </c>
      <c r="K46" s="13" t="s">
        <v>45</v>
      </c>
      <c r="L46" s="13" t="s">
        <v>45</v>
      </c>
      <c r="M46" s="13" t="s">
        <v>42</v>
      </c>
    </row>
    <row r="47" spans="1:13" x14ac:dyDescent="0.25">
      <c r="A47" s="13" t="s">
        <v>227</v>
      </c>
      <c r="B47" s="21" t="s">
        <v>228</v>
      </c>
      <c r="C47" s="13" t="s">
        <v>62</v>
      </c>
      <c r="D47" s="13" t="s">
        <v>44</v>
      </c>
      <c r="E47" s="13" t="s">
        <v>46</v>
      </c>
      <c r="F47" s="13" t="s">
        <v>93</v>
      </c>
      <c r="G47" s="13" t="s">
        <v>45</v>
      </c>
      <c r="H47" s="13" t="s">
        <v>45</v>
      </c>
      <c r="I47" s="13" t="s">
        <v>45</v>
      </c>
      <c r="J47" s="13" t="s">
        <v>45</v>
      </c>
      <c r="K47" s="13" t="s">
        <v>45</v>
      </c>
      <c r="L47" s="13" t="s">
        <v>45</v>
      </c>
      <c r="M47" s="13" t="s">
        <v>42</v>
      </c>
    </row>
    <row r="48" spans="1:13" x14ac:dyDescent="0.25">
      <c r="A48" s="13" t="s">
        <v>229</v>
      </c>
      <c r="B48" s="21" t="s">
        <v>230</v>
      </c>
      <c r="C48" s="13" t="s">
        <v>63</v>
      </c>
      <c r="D48" s="13" t="s">
        <v>44</v>
      </c>
      <c r="E48" s="13" t="s">
        <v>46</v>
      </c>
      <c r="F48" s="13" t="s">
        <v>93</v>
      </c>
      <c r="G48" s="13" t="s">
        <v>45</v>
      </c>
      <c r="H48" s="13" t="s">
        <v>45</v>
      </c>
      <c r="I48" s="13" t="s">
        <v>45</v>
      </c>
      <c r="J48" s="13" t="s">
        <v>45</v>
      </c>
      <c r="K48" s="13" t="s">
        <v>45</v>
      </c>
      <c r="L48" s="13" t="s">
        <v>45</v>
      </c>
      <c r="M48" s="13" t="s">
        <v>42</v>
      </c>
    </row>
    <row r="49" spans="1:13" x14ac:dyDescent="0.25">
      <c r="A49" s="13" t="s">
        <v>231</v>
      </c>
      <c r="B49" s="21" t="s">
        <v>232</v>
      </c>
      <c r="C49" s="13" t="s">
        <v>233</v>
      </c>
      <c r="D49" s="13" t="s">
        <v>44</v>
      </c>
      <c r="E49" s="13" t="s">
        <v>46</v>
      </c>
      <c r="F49" s="13" t="s">
        <v>93</v>
      </c>
      <c r="G49" s="13" t="s">
        <v>45</v>
      </c>
      <c r="H49" s="13" t="s">
        <v>45</v>
      </c>
      <c r="I49" s="13" t="s">
        <v>45</v>
      </c>
      <c r="J49" s="13" t="s">
        <v>45</v>
      </c>
      <c r="K49" s="13" t="s">
        <v>45</v>
      </c>
      <c r="L49" s="13" t="s">
        <v>45</v>
      </c>
      <c r="M49" s="13" t="s">
        <v>42</v>
      </c>
    </row>
    <row r="50" spans="1:13" x14ac:dyDescent="0.25">
      <c r="A50" s="13" t="s">
        <v>234</v>
      </c>
      <c r="B50" s="21" t="s">
        <v>235</v>
      </c>
      <c r="C50" s="13" t="s">
        <v>233</v>
      </c>
      <c r="D50" s="13" t="s">
        <v>44</v>
      </c>
      <c r="E50" s="13" t="s">
        <v>46</v>
      </c>
      <c r="F50" s="13" t="s">
        <v>93</v>
      </c>
      <c r="G50" s="13" t="s">
        <v>45</v>
      </c>
      <c r="H50" s="13" t="s">
        <v>45</v>
      </c>
      <c r="I50" s="13" t="s">
        <v>45</v>
      </c>
      <c r="J50" s="13" t="s">
        <v>45</v>
      </c>
      <c r="K50" s="13" t="s">
        <v>45</v>
      </c>
      <c r="L50" s="13" t="s">
        <v>45</v>
      </c>
      <c r="M50" s="13" t="s">
        <v>42</v>
      </c>
    </row>
    <row r="51" spans="1:13" x14ac:dyDescent="0.25">
      <c r="A51" s="13" t="s">
        <v>236</v>
      </c>
      <c r="B51" s="21" t="s">
        <v>237</v>
      </c>
      <c r="C51" s="13" t="s">
        <v>64</v>
      </c>
      <c r="D51" s="13" t="s">
        <v>44</v>
      </c>
      <c r="E51" s="13" t="s">
        <v>46</v>
      </c>
      <c r="F51" s="13" t="s">
        <v>93</v>
      </c>
      <c r="G51" s="13" t="s">
        <v>45</v>
      </c>
      <c r="H51" s="13" t="s">
        <v>45</v>
      </c>
      <c r="I51" s="13" t="s">
        <v>45</v>
      </c>
      <c r="J51" s="13" t="s">
        <v>45</v>
      </c>
      <c r="K51" s="13" t="s">
        <v>45</v>
      </c>
      <c r="L51" s="13" t="s">
        <v>45</v>
      </c>
      <c r="M51" s="13" t="s">
        <v>42</v>
      </c>
    </row>
    <row r="52" spans="1:13" x14ac:dyDescent="0.25">
      <c r="A52" s="13" t="s">
        <v>238</v>
      </c>
      <c r="B52" s="21" t="s">
        <v>239</v>
      </c>
      <c r="C52" s="13" t="s">
        <v>240</v>
      </c>
      <c r="D52" s="13" t="s">
        <v>44</v>
      </c>
      <c r="E52" s="13" t="s">
        <v>46</v>
      </c>
      <c r="F52" s="13" t="s">
        <v>93</v>
      </c>
      <c r="G52" s="13" t="s">
        <v>45</v>
      </c>
      <c r="H52" s="13" t="s">
        <v>45</v>
      </c>
      <c r="I52" s="13" t="s">
        <v>45</v>
      </c>
      <c r="J52" s="13" t="s">
        <v>45</v>
      </c>
      <c r="K52" s="13" t="s">
        <v>45</v>
      </c>
      <c r="L52" s="13" t="s">
        <v>45</v>
      </c>
      <c r="M52" s="13" t="s">
        <v>42</v>
      </c>
    </row>
    <row r="53" spans="1:13" x14ac:dyDescent="0.25">
      <c r="A53" s="13" t="s">
        <v>241</v>
      </c>
      <c r="B53" s="21" t="s">
        <v>242</v>
      </c>
      <c r="C53" s="13" t="s">
        <v>243</v>
      </c>
      <c r="D53" s="13" t="s">
        <v>44</v>
      </c>
      <c r="E53" s="13" t="s">
        <v>46</v>
      </c>
      <c r="F53" s="13" t="s">
        <v>93</v>
      </c>
      <c r="G53" s="13" t="s">
        <v>45</v>
      </c>
      <c r="H53" s="13" t="s">
        <v>45</v>
      </c>
      <c r="I53" s="13" t="s">
        <v>45</v>
      </c>
      <c r="J53" s="13" t="s">
        <v>45</v>
      </c>
      <c r="K53" s="13" t="s">
        <v>45</v>
      </c>
      <c r="L53" s="13" t="s">
        <v>45</v>
      </c>
      <c r="M53" s="13" t="s">
        <v>42</v>
      </c>
    </row>
    <row r="54" spans="1:13" x14ac:dyDescent="0.25">
      <c r="A54" s="13" t="s">
        <v>244</v>
      </c>
      <c r="B54" s="21" t="s">
        <v>245</v>
      </c>
      <c r="C54" s="13" t="s">
        <v>246</v>
      </c>
      <c r="D54" s="13" t="s">
        <v>44</v>
      </c>
      <c r="E54" s="13" t="s">
        <v>46</v>
      </c>
      <c r="F54" s="13" t="s">
        <v>93</v>
      </c>
      <c r="G54" s="13" t="s">
        <v>45</v>
      </c>
      <c r="H54" s="13" t="s">
        <v>45</v>
      </c>
      <c r="I54" s="13" t="s">
        <v>45</v>
      </c>
      <c r="J54" s="13" t="s">
        <v>45</v>
      </c>
      <c r="K54" s="13" t="s">
        <v>45</v>
      </c>
      <c r="L54" s="13" t="s">
        <v>45</v>
      </c>
      <c r="M54" s="13" t="s">
        <v>42</v>
      </c>
    </row>
    <row r="55" spans="1:13" x14ac:dyDescent="0.25">
      <c r="A55" s="13" t="s">
        <v>247</v>
      </c>
      <c r="B55" s="21" t="s">
        <v>248</v>
      </c>
      <c r="C55" s="13" t="s">
        <v>249</v>
      </c>
      <c r="D55" s="13" t="s">
        <v>44</v>
      </c>
      <c r="E55" s="13" t="s">
        <v>46</v>
      </c>
      <c r="F55" s="13" t="s">
        <v>93</v>
      </c>
      <c r="G55" s="13" t="s">
        <v>45</v>
      </c>
      <c r="H55" s="13" t="s">
        <v>45</v>
      </c>
      <c r="I55" s="13" t="s">
        <v>45</v>
      </c>
      <c r="J55" s="13" t="s">
        <v>45</v>
      </c>
      <c r="K55" s="13" t="s">
        <v>45</v>
      </c>
      <c r="L55" s="13" t="s">
        <v>45</v>
      </c>
      <c r="M55" s="13" t="s">
        <v>42</v>
      </c>
    </row>
    <row r="56" spans="1:13" x14ac:dyDescent="0.25">
      <c r="A56" s="13" t="s">
        <v>250</v>
      </c>
      <c r="B56" s="21" t="s">
        <v>251</v>
      </c>
      <c r="C56" s="13" t="s">
        <v>65</v>
      </c>
      <c r="D56" s="13" t="s">
        <v>44</v>
      </c>
      <c r="E56" s="13" t="s">
        <v>46</v>
      </c>
      <c r="F56" s="13" t="s">
        <v>93</v>
      </c>
      <c r="G56" s="13" t="s">
        <v>45</v>
      </c>
      <c r="H56" s="13" t="s">
        <v>45</v>
      </c>
      <c r="I56" s="13" t="s">
        <v>45</v>
      </c>
      <c r="J56" s="13" t="s">
        <v>45</v>
      </c>
      <c r="K56" s="13" t="s">
        <v>45</v>
      </c>
      <c r="L56" s="13" t="s">
        <v>45</v>
      </c>
      <c r="M56" s="13" t="s">
        <v>42</v>
      </c>
    </row>
    <row r="57" spans="1:13" x14ac:dyDescent="0.25">
      <c r="A57" s="13" t="s">
        <v>252</v>
      </c>
      <c r="B57" s="21" t="s">
        <v>253</v>
      </c>
      <c r="C57" s="13" t="s">
        <v>65</v>
      </c>
      <c r="D57" s="13" t="s">
        <v>44</v>
      </c>
      <c r="E57" s="13" t="s">
        <v>46</v>
      </c>
      <c r="F57" s="13" t="s">
        <v>93</v>
      </c>
      <c r="G57" s="13" t="s">
        <v>45</v>
      </c>
      <c r="H57" s="13" t="s">
        <v>45</v>
      </c>
      <c r="I57" s="13" t="s">
        <v>45</v>
      </c>
      <c r="J57" s="13" t="s">
        <v>45</v>
      </c>
      <c r="K57" s="13" t="s">
        <v>45</v>
      </c>
      <c r="L57" s="13" t="s">
        <v>45</v>
      </c>
      <c r="M57" s="13" t="s">
        <v>42</v>
      </c>
    </row>
    <row r="58" spans="1:13" x14ac:dyDescent="0.25">
      <c r="A58" s="13" t="s">
        <v>254</v>
      </c>
      <c r="B58" s="21" t="s">
        <v>255</v>
      </c>
      <c r="C58" s="13" t="s">
        <v>256</v>
      </c>
      <c r="D58" s="13" t="s">
        <v>44</v>
      </c>
      <c r="E58" s="13" t="s">
        <v>46</v>
      </c>
      <c r="F58" s="13" t="s">
        <v>93</v>
      </c>
      <c r="G58" s="13" t="s">
        <v>45</v>
      </c>
      <c r="H58" s="13" t="s">
        <v>45</v>
      </c>
      <c r="I58" s="13" t="s">
        <v>45</v>
      </c>
      <c r="J58" s="13" t="s">
        <v>45</v>
      </c>
      <c r="K58" s="13" t="s">
        <v>45</v>
      </c>
      <c r="L58" s="13" t="s">
        <v>45</v>
      </c>
      <c r="M58" s="13" t="s">
        <v>42</v>
      </c>
    </row>
    <row r="59" spans="1:13" x14ac:dyDescent="0.25">
      <c r="A59" s="13" t="s">
        <v>257</v>
      </c>
      <c r="B59" s="21" t="s">
        <v>258</v>
      </c>
      <c r="C59" s="13" t="s">
        <v>66</v>
      </c>
      <c r="D59" s="13" t="s">
        <v>44</v>
      </c>
      <c r="E59" s="13" t="s">
        <v>46</v>
      </c>
      <c r="F59" s="13" t="s">
        <v>93</v>
      </c>
      <c r="G59" s="13" t="s">
        <v>45</v>
      </c>
      <c r="H59" s="13" t="s">
        <v>45</v>
      </c>
      <c r="I59" s="13" t="s">
        <v>45</v>
      </c>
      <c r="J59" s="13" t="s">
        <v>45</v>
      </c>
      <c r="K59" s="13" t="s">
        <v>45</v>
      </c>
      <c r="L59" s="13" t="s">
        <v>45</v>
      </c>
      <c r="M59" s="13" t="s">
        <v>42</v>
      </c>
    </row>
    <row r="60" spans="1:13" x14ac:dyDescent="0.25">
      <c r="A60" s="13" t="s">
        <v>259</v>
      </c>
      <c r="B60" s="21" t="s">
        <v>260</v>
      </c>
      <c r="C60" s="13" t="s">
        <v>261</v>
      </c>
      <c r="D60" s="13" t="s">
        <v>44</v>
      </c>
      <c r="E60" s="13" t="s">
        <v>46</v>
      </c>
      <c r="F60" s="13" t="s">
        <v>93</v>
      </c>
      <c r="G60" s="13" t="s">
        <v>45</v>
      </c>
      <c r="H60" s="13" t="s">
        <v>45</v>
      </c>
      <c r="I60" s="13" t="s">
        <v>45</v>
      </c>
      <c r="J60" s="13" t="s">
        <v>45</v>
      </c>
      <c r="K60" s="13" t="s">
        <v>45</v>
      </c>
      <c r="L60" s="13" t="s">
        <v>45</v>
      </c>
      <c r="M60" s="13" t="s">
        <v>42</v>
      </c>
    </row>
    <row r="61" spans="1:13" x14ac:dyDescent="0.25">
      <c r="A61" s="13" t="s">
        <v>262</v>
      </c>
      <c r="B61" s="21" t="s">
        <v>263</v>
      </c>
      <c r="C61" s="13" t="s">
        <v>264</v>
      </c>
      <c r="D61" s="13" t="s">
        <v>44</v>
      </c>
      <c r="E61" s="13" t="s">
        <v>46</v>
      </c>
      <c r="F61" s="13" t="s">
        <v>93</v>
      </c>
      <c r="G61" s="13" t="s">
        <v>45</v>
      </c>
      <c r="H61" s="13" t="s">
        <v>45</v>
      </c>
      <c r="I61" s="13" t="s">
        <v>45</v>
      </c>
      <c r="J61" s="13" t="s">
        <v>45</v>
      </c>
      <c r="K61" s="13" t="s">
        <v>45</v>
      </c>
      <c r="L61" s="13" t="s">
        <v>45</v>
      </c>
      <c r="M61" s="13" t="s">
        <v>42</v>
      </c>
    </row>
    <row r="62" spans="1:13" x14ac:dyDescent="0.25">
      <c r="A62" s="13" t="s">
        <v>265</v>
      </c>
      <c r="B62" s="21" t="s">
        <v>266</v>
      </c>
      <c r="C62" s="13" t="s">
        <v>67</v>
      </c>
      <c r="D62" s="13" t="s">
        <v>44</v>
      </c>
      <c r="E62" s="13" t="s">
        <v>46</v>
      </c>
      <c r="F62" s="13" t="s">
        <v>93</v>
      </c>
      <c r="G62" s="13" t="s">
        <v>45</v>
      </c>
      <c r="H62" s="13" t="s">
        <v>45</v>
      </c>
      <c r="I62" s="13" t="s">
        <v>45</v>
      </c>
      <c r="J62" s="13" t="s">
        <v>45</v>
      </c>
      <c r="K62" s="13" t="s">
        <v>45</v>
      </c>
      <c r="L62" s="13" t="s">
        <v>45</v>
      </c>
      <c r="M62" s="13" t="s">
        <v>42</v>
      </c>
    </row>
    <row r="63" spans="1:13" x14ac:dyDescent="0.25">
      <c r="A63" s="13" t="s">
        <v>267</v>
      </c>
      <c r="B63" s="21" t="s">
        <v>268</v>
      </c>
      <c r="C63" s="13" t="s">
        <v>68</v>
      </c>
      <c r="D63" s="13" t="s">
        <v>44</v>
      </c>
      <c r="E63" s="13" t="s">
        <v>46</v>
      </c>
      <c r="F63" s="13" t="s">
        <v>93</v>
      </c>
      <c r="G63" s="13" t="s">
        <v>45</v>
      </c>
      <c r="H63" s="13" t="s">
        <v>45</v>
      </c>
      <c r="I63" s="13" t="s">
        <v>45</v>
      </c>
      <c r="J63" s="13" t="s">
        <v>45</v>
      </c>
      <c r="K63" s="13" t="s">
        <v>45</v>
      </c>
      <c r="L63" s="13" t="s">
        <v>45</v>
      </c>
      <c r="M63" s="13" t="s">
        <v>42</v>
      </c>
    </row>
    <row r="64" spans="1:13" x14ac:dyDescent="0.25">
      <c r="A64" s="13" t="s">
        <v>269</v>
      </c>
      <c r="B64" s="21" t="s">
        <v>270</v>
      </c>
      <c r="C64" s="13" t="s">
        <v>69</v>
      </c>
      <c r="D64" s="13" t="s">
        <v>44</v>
      </c>
      <c r="E64" s="13" t="s">
        <v>46</v>
      </c>
      <c r="F64" s="13" t="s">
        <v>93</v>
      </c>
      <c r="G64" s="13" t="s">
        <v>45</v>
      </c>
      <c r="H64" s="13" t="s">
        <v>45</v>
      </c>
      <c r="I64" s="13" t="s">
        <v>45</v>
      </c>
      <c r="J64" s="13" t="s">
        <v>45</v>
      </c>
      <c r="K64" s="13" t="s">
        <v>45</v>
      </c>
      <c r="L64" s="13" t="s">
        <v>45</v>
      </c>
      <c r="M64" s="13" t="s">
        <v>42</v>
      </c>
    </row>
    <row r="65" spans="1:13" x14ac:dyDescent="0.25">
      <c r="A65" s="13" t="s">
        <v>271</v>
      </c>
      <c r="B65" s="21" t="s">
        <v>272</v>
      </c>
      <c r="C65" s="13" t="s">
        <v>70</v>
      </c>
      <c r="D65" s="13" t="s">
        <v>44</v>
      </c>
      <c r="E65" s="13" t="s">
        <v>46</v>
      </c>
      <c r="F65" s="13" t="s">
        <v>93</v>
      </c>
      <c r="G65" s="13" t="s">
        <v>45</v>
      </c>
      <c r="H65" s="13" t="s">
        <v>45</v>
      </c>
      <c r="I65" s="13" t="s">
        <v>45</v>
      </c>
      <c r="J65" s="13" t="s">
        <v>45</v>
      </c>
      <c r="K65" s="13" t="s">
        <v>45</v>
      </c>
      <c r="L65" s="13" t="s">
        <v>45</v>
      </c>
      <c r="M65" s="13" t="s">
        <v>42</v>
      </c>
    </row>
    <row r="66" spans="1:13" x14ac:dyDescent="0.25">
      <c r="A66" s="13" t="s">
        <v>273</v>
      </c>
      <c r="B66" s="21" t="s">
        <v>274</v>
      </c>
      <c r="C66" s="13" t="s">
        <v>70</v>
      </c>
      <c r="D66" s="13" t="s">
        <v>44</v>
      </c>
      <c r="E66" s="13" t="s">
        <v>46</v>
      </c>
      <c r="F66" s="13" t="s">
        <v>93</v>
      </c>
      <c r="G66" s="13" t="s">
        <v>45</v>
      </c>
      <c r="H66" s="13" t="s">
        <v>45</v>
      </c>
      <c r="I66" s="13" t="s">
        <v>45</v>
      </c>
      <c r="J66" s="13" t="s">
        <v>45</v>
      </c>
      <c r="K66" s="13" t="s">
        <v>45</v>
      </c>
      <c r="L66" s="13" t="s">
        <v>45</v>
      </c>
      <c r="M66" s="13" t="s">
        <v>42</v>
      </c>
    </row>
    <row r="67" spans="1:13" x14ac:dyDescent="0.25">
      <c r="A67" s="13" t="s">
        <v>275</v>
      </c>
      <c r="B67" s="21" t="s">
        <v>276</v>
      </c>
      <c r="C67" s="13" t="s">
        <v>71</v>
      </c>
      <c r="D67" s="13" t="s">
        <v>44</v>
      </c>
      <c r="E67" s="13" t="s">
        <v>46</v>
      </c>
      <c r="F67" s="13" t="s">
        <v>93</v>
      </c>
      <c r="G67" s="13" t="s">
        <v>45</v>
      </c>
      <c r="H67" s="13" t="s">
        <v>45</v>
      </c>
      <c r="I67" s="13" t="s">
        <v>45</v>
      </c>
      <c r="J67" s="13" t="s">
        <v>45</v>
      </c>
      <c r="K67" s="13" t="s">
        <v>45</v>
      </c>
      <c r="L67" s="13" t="s">
        <v>45</v>
      </c>
      <c r="M67" s="13" t="s">
        <v>42</v>
      </c>
    </row>
    <row r="68" spans="1:13" x14ac:dyDescent="0.25">
      <c r="A68" s="13" t="s">
        <v>277</v>
      </c>
      <c r="B68" s="21" t="s">
        <v>278</v>
      </c>
      <c r="C68" s="13" t="s">
        <v>72</v>
      </c>
      <c r="D68" s="13" t="s">
        <v>44</v>
      </c>
      <c r="E68" s="13" t="s">
        <v>46</v>
      </c>
      <c r="F68" s="13" t="s">
        <v>93</v>
      </c>
      <c r="G68" s="13" t="s">
        <v>45</v>
      </c>
      <c r="H68" s="13" t="s">
        <v>45</v>
      </c>
      <c r="I68" s="13" t="s">
        <v>45</v>
      </c>
      <c r="J68" s="13" t="s">
        <v>45</v>
      </c>
      <c r="K68" s="13" t="s">
        <v>45</v>
      </c>
      <c r="L68" s="13" t="s">
        <v>45</v>
      </c>
      <c r="M68" s="13" t="s">
        <v>42</v>
      </c>
    </row>
    <row r="69" spans="1:13" x14ac:dyDescent="0.25">
      <c r="A69" s="13" t="s">
        <v>279</v>
      </c>
      <c r="B69" s="21" t="s">
        <v>280</v>
      </c>
      <c r="C69" s="13" t="s">
        <v>73</v>
      </c>
      <c r="D69" s="13" t="s">
        <v>44</v>
      </c>
      <c r="E69" s="13" t="s">
        <v>46</v>
      </c>
      <c r="F69" s="13" t="s">
        <v>93</v>
      </c>
      <c r="G69" s="13" t="s">
        <v>45</v>
      </c>
      <c r="H69" s="13" t="s">
        <v>45</v>
      </c>
      <c r="I69" s="13" t="s">
        <v>45</v>
      </c>
      <c r="J69" s="13" t="s">
        <v>45</v>
      </c>
      <c r="K69" s="13" t="s">
        <v>45</v>
      </c>
      <c r="L69" s="13" t="s">
        <v>45</v>
      </c>
      <c r="M69" s="13" t="s">
        <v>42</v>
      </c>
    </row>
    <row r="70" spans="1:13" x14ac:dyDescent="0.25">
      <c r="A70" s="13" t="s">
        <v>281</v>
      </c>
      <c r="B70" s="21" t="s">
        <v>282</v>
      </c>
      <c r="C70" s="13" t="s">
        <v>74</v>
      </c>
      <c r="D70" s="13" t="s">
        <v>44</v>
      </c>
      <c r="E70" s="13" t="s">
        <v>46</v>
      </c>
      <c r="F70" s="13" t="s">
        <v>93</v>
      </c>
      <c r="G70" s="13" t="s">
        <v>45</v>
      </c>
      <c r="H70" s="13" t="s">
        <v>45</v>
      </c>
      <c r="I70" s="13" t="s">
        <v>45</v>
      </c>
      <c r="J70" s="13" t="s">
        <v>45</v>
      </c>
      <c r="K70" s="13" t="s">
        <v>45</v>
      </c>
      <c r="L70" s="13" t="s">
        <v>45</v>
      </c>
      <c r="M70" s="13" t="s">
        <v>42</v>
      </c>
    </row>
    <row r="71" spans="1:13" x14ac:dyDescent="0.25">
      <c r="A71" s="13" t="s">
        <v>283</v>
      </c>
      <c r="B71" s="21" t="s">
        <v>284</v>
      </c>
      <c r="C71" s="13" t="s">
        <v>74</v>
      </c>
      <c r="D71" s="13" t="s">
        <v>44</v>
      </c>
      <c r="E71" s="13" t="s">
        <v>46</v>
      </c>
      <c r="F71" s="13" t="s">
        <v>93</v>
      </c>
      <c r="G71" s="13" t="s">
        <v>45</v>
      </c>
      <c r="H71" s="13" t="s">
        <v>45</v>
      </c>
      <c r="I71" s="13" t="s">
        <v>45</v>
      </c>
      <c r="J71" s="13" t="s">
        <v>45</v>
      </c>
      <c r="K71" s="13" t="s">
        <v>45</v>
      </c>
      <c r="L71" s="13" t="s">
        <v>45</v>
      </c>
      <c r="M71" s="13" t="s">
        <v>42</v>
      </c>
    </row>
    <row r="72" spans="1:13" x14ac:dyDescent="0.25">
      <c r="A72" s="13" t="s">
        <v>285</v>
      </c>
      <c r="B72" s="21" t="s">
        <v>286</v>
      </c>
      <c r="C72" s="13" t="s">
        <v>287</v>
      </c>
      <c r="D72" s="13" t="s">
        <v>44</v>
      </c>
      <c r="E72" s="13" t="s">
        <v>46</v>
      </c>
      <c r="F72" s="13" t="s">
        <v>93</v>
      </c>
      <c r="G72" s="13" t="s">
        <v>45</v>
      </c>
      <c r="H72" s="13" t="s">
        <v>45</v>
      </c>
      <c r="I72" s="13" t="s">
        <v>45</v>
      </c>
      <c r="J72" s="13" t="s">
        <v>45</v>
      </c>
      <c r="K72" s="13" t="s">
        <v>45</v>
      </c>
      <c r="L72" s="13" t="s">
        <v>45</v>
      </c>
      <c r="M72" s="13" t="s">
        <v>42</v>
      </c>
    </row>
    <row r="73" spans="1:13" x14ac:dyDescent="0.25">
      <c r="A73" s="13" t="s">
        <v>288</v>
      </c>
      <c r="B73" s="21" t="s">
        <v>289</v>
      </c>
      <c r="C73" s="13" t="s">
        <v>75</v>
      </c>
      <c r="D73" s="13" t="s">
        <v>44</v>
      </c>
      <c r="E73" s="13" t="s">
        <v>46</v>
      </c>
      <c r="F73" s="13" t="s">
        <v>93</v>
      </c>
      <c r="G73" s="13" t="s">
        <v>45</v>
      </c>
      <c r="H73" s="13" t="s">
        <v>45</v>
      </c>
      <c r="I73" s="13" t="s">
        <v>45</v>
      </c>
      <c r="J73" s="13" t="s">
        <v>45</v>
      </c>
      <c r="K73" s="13" t="s">
        <v>45</v>
      </c>
      <c r="L73" s="13" t="s">
        <v>45</v>
      </c>
      <c r="M73" s="13" t="s">
        <v>42</v>
      </c>
    </row>
    <row r="74" spans="1:13" x14ac:dyDescent="0.25">
      <c r="A74" s="13" t="s">
        <v>290</v>
      </c>
      <c r="B74" s="21" t="s">
        <v>291</v>
      </c>
      <c r="C74" s="13" t="s">
        <v>76</v>
      </c>
      <c r="D74" s="13" t="s">
        <v>44</v>
      </c>
      <c r="E74" s="13" t="s">
        <v>46</v>
      </c>
      <c r="F74" s="13" t="s">
        <v>93</v>
      </c>
      <c r="G74" s="13" t="s">
        <v>45</v>
      </c>
      <c r="H74" s="13" t="s">
        <v>45</v>
      </c>
      <c r="I74" s="13" t="s">
        <v>45</v>
      </c>
      <c r="J74" s="13" t="s">
        <v>45</v>
      </c>
      <c r="K74" s="13" t="s">
        <v>45</v>
      </c>
      <c r="L74" s="13" t="s">
        <v>45</v>
      </c>
      <c r="M74" s="13" t="s">
        <v>42</v>
      </c>
    </row>
    <row r="75" spans="1:13" x14ac:dyDescent="0.25">
      <c r="A75" s="13" t="s">
        <v>292</v>
      </c>
      <c r="B75" s="21" t="s">
        <v>293</v>
      </c>
      <c r="C75" s="13" t="s">
        <v>77</v>
      </c>
      <c r="D75" s="13" t="s">
        <v>44</v>
      </c>
      <c r="E75" s="13" t="s">
        <v>46</v>
      </c>
      <c r="F75" s="13" t="s">
        <v>93</v>
      </c>
      <c r="G75" s="13" t="s">
        <v>45</v>
      </c>
      <c r="H75" s="13" t="s">
        <v>45</v>
      </c>
      <c r="I75" s="13" t="s">
        <v>45</v>
      </c>
      <c r="J75" s="13" t="s">
        <v>45</v>
      </c>
      <c r="K75" s="13" t="s">
        <v>45</v>
      </c>
      <c r="L75" s="13" t="s">
        <v>45</v>
      </c>
      <c r="M75" s="13" t="s">
        <v>42</v>
      </c>
    </row>
    <row r="76" spans="1:13" x14ac:dyDescent="0.25">
      <c r="A76" s="13" t="s">
        <v>294</v>
      </c>
      <c r="B76" s="21" t="s">
        <v>295</v>
      </c>
      <c r="C76" s="13" t="s">
        <v>78</v>
      </c>
      <c r="D76" s="13" t="s">
        <v>44</v>
      </c>
      <c r="E76" s="13" t="s">
        <v>46</v>
      </c>
      <c r="F76" s="13" t="s">
        <v>93</v>
      </c>
      <c r="G76" s="13" t="s">
        <v>45</v>
      </c>
      <c r="H76" s="13" t="s">
        <v>45</v>
      </c>
      <c r="I76" s="13" t="s">
        <v>45</v>
      </c>
      <c r="J76" s="13" t="s">
        <v>45</v>
      </c>
      <c r="K76" s="13" t="s">
        <v>45</v>
      </c>
      <c r="L76" s="13" t="s">
        <v>45</v>
      </c>
      <c r="M76" s="13" t="s">
        <v>42</v>
      </c>
    </row>
    <row r="77" spans="1:13" x14ac:dyDescent="0.25">
      <c r="A77" s="13" t="s">
        <v>296</v>
      </c>
      <c r="B77" s="21" t="s">
        <v>297</v>
      </c>
      <c r="C77" s="13" t="s">
        <v>298</v>
      </c>
      <c r="D77" s="13" t="s">
        <v>44</v>
      </c>
      <c r="E77" s="13" t="s">
        <v>46</v>
      </c>
      <c r="F77" s="13" t="s">
        <v>93</v>
      </c>
      <c r="G77" s="13" t="s">
        <v>45</v>
      </c>
      <c r="H77" s="13" t="s">
        <v>45</v>
      </c>
      <c r="I77" s="13" t="s">
        <v>45</v>
      </c>
      <c r="J77" s="13" t="s">
        <v>45</v>
      </c>
      <c r="K77" s="13" t="s">
        <v>45</v>
      </c>
      <c r="L77" s="13" t="s">
        <v>45</v>
      </c>
      <c r="M77" s="13" t="s">
        <v>42</v>
      </c>
    </row>
    <row r="78" spans="1:13" x14ac:dyDescent="0.25">
      <c r="A78" s="13" t="s">
        <v>299</v>
      </c>
      <c r="B78" s="21" t="s">
        <v>300</v>
      </c>
      <c r="C78" s="13" t="s">
        <v>79</v>
      </c>
      <c r="D78" s="13" t="s">
        <v>44</v>
      </c>
      <c r="E78" s="13" t="s">
        <v>46</v>
      </c>
      <c r="F78" s="13" t="s">
        <v>93</v>
      </c>
      <c r="G78" s="13" t="s">
        <v>45</v>
      </c>
      <c r="H78" s="13" t="s">
        <v>45</v>
      </c>
      <c r="I78" s="13" t="s">
        <v>45</v>
      </c>
      <c r="J78" s="13" t="s">
        <v>45</v>
      </c>
      <c r="K78" s="13" t="s">
        <v>45</v>
      </c>
      <c r="L78" s="13" t="s">
        <v>45</v>
      </c>
      <c r="M78" s="13" t="s">
        <v>42</v>
      </c>
    </row>
    <row r="79" spans="1:13" x14ac:dyDescent="0.25">
      <c r="A79" s="13" t="s">
        <v>301</v>
      </c>
      <c r="B79" s="21" t="s">
        <v>302</v>
      </c>
      <c r="C79" s="13" t="s">
        <v>79</v>
      </c>
      <c r="D79" s="13" t="s">
        <v>44</v>
      </c>
      <c r="E79" s="13" t="s">
        <v>46</v>
      </c>
      <c r="F79" s="13" t="s">
        <v>93</v>
      </c>
      <c r="G79" s="13" t="s">
        <v>45</v>
      </c>
      <c r="H79" s="13" t="s">
        <v>45</v>
      </c>
      <c r="I79" s="13" t="s">
        <v>45</v>
      </c>
      <c r="J79" s="13" t="s">
        <v>45</v>
      </c>
      <c r="K79" s="13" t="s">
        <v>45</v>
      </c>
      <c r="L79" s="13" t="s">
        <v>45</v>
      </c>
      <c r="M79" s="13" t="s">
        <v>42</v>
      </c>
    </row>
    <row r="80" spans="1:13" x14ac:dyDescent="0.25">
      <c r="A80" s="13" t="s">
        <v>303</v>
      </c>
      <c r="B80" s="21" t="s">
        <v>304</v>
      </c>
      <c r="C80" s="13" t="s">
        <v>80</v>
      </c>
      <c r="D80" s="13" t="s">
        <v>44</v>
      </c>
      <c r="E80" s="13" t="s">
        <v>46</v>
      </c>
      <c r="F80" s="13" t="s">
        <v>93</v>
      </c>
      <c r="G80" s="13" t="s">
        <v>45</v>
      </c>
      <c r="H80" s="13" t="s">
        <v>45</v>
      </c>
      <c r="I80" s="13" t="s">
        <v>45</v>
      </c>
      <c r="J80" s="13" t="s">
        <v>45</v>
      </c>
      <c r="K80" s="13" t="s">
        <v>45</v>
      </c>
      <c r="L80" s="13" t="s">
        <v>45</v>
      </c>
      <c r="M80" s="13" t="s">
        <v>42</v>
      </c>
    </row>
    <row r="81" spans="1:13" x14ac:dyDescent="0.25">
      <c r="A81" s="13" t="s">
        <v>305</v>
      </c>
      <c r="B81" s="21" t="s">
        <v>306</v>
      </c>
      <c r="C81" s="13" t="s">
        <v>81</v>
      </c>
      <c r="D81" s="13" t="s">
        <v>44</v>
      </c>
      <c r="E81" s="13" t="s">
        <v>46</v>
      </c>
      <c r="F81" s="13" t="s">
        <v>93</v>
      </c>
      <c r="G81" s="13" t="s">
        <v>45</v>
      </c>
      <c r="H81" s="13" t="s">
        <v>45</v>
      </c>
      <c r="I81" s="13" t="s">
        <v>45</v>
      </c>
      <c r="J81" s="13" t="s">
        <v>45</v>
      </c>
      <c r="K81" s="13" t="s">
        <v>45</v>
      </c>
      <c r="L81" s="13" t="s">
        <v>45</v>
      </c>
      <c r="M81" s="13" t="s">
        <v>42</v>
      </c>
    </row>
    <row r="82" spans="1:13" x14ac:dyDescent="0.25">
      <c r="A82" s="13" t="s">
        <v>307</v>
      </c>
      <c r="B82" s="21" t="s">
        <v>308</v>
      </c>
      <c r="C82" s="13" t="s">
        <v>81</v>
      </c>
      <c r="D82" s="13" t="s">
        <v>44</v>
      </c>
      <c r="E82" s="13" t="s">
        <v>46</v>
      </c>
      <c r="F82" s="13" t="s">
        <v>93</v>
      </c>
      <c r="G82" s="13" t="s">
        <v>45</v>
      </c>
      <c r="H82" s="13" t="s">
        <v>45</v>
      </c>
      <c r="I82" s="13" t="s">
        <v>45</v>
      </c>
      <c r="J82" s="13" t="s">
        <v>45</v>
      </c>
      <c r="K82" s="13" t="s">
        <v>45</v>
      </c>
      <c r="L82" s="13" t="s">
        <v>45</v>
      </c>
      <c r="M82" s="13" t="s">
        <v>42</v>
      </c>
    </row>
    <row r="83" spans="1:13" x14ac:dyDescent="0.25">
      <c r="A83" s="13" t="s">
        <v>309</v>
      </c>
      <c r="B83" s="21" t="s">
        <v>310</v>
      </c>
      <c r="C83" s="13" t="s">
        <v>81</v>
      </c>
      <c r="D83" s="13" t="s">
        <v>44</v>
      </c>
      <c r="E83" s="13" t="s">
        <v>46</v>
      </c>
      <c r="F83" s="13" t="s">
        <v>93</v>
      </c>
      <c r="G83" s="13" t="s">
        <v>45</v>
      </c>
      <c r="H83" s="13" t="s">
        <v>45</v>
      </c>
      <c r="I83" s="13" t="s">
        <v>45</v>
      </c>
      <c r="J83" s="13" t="s">
        <v>45</v>
      </c>
      <c r="K83" s="13" t="s">
        <v>45</v>
      </c>
      <c r="L83" s="13" t="s">
        <v>45</v>
      </c>
      <c r="M83" s="13" t="s">
        <v>42</v>
      </c>
    </row>
    <row r="84" spans="1:13" x14ac:dyDescent="0.25">
      <c r="A84" s="13" t="s">
        <v>311</v>
      </c>
      <c r="B84" s="21" t="s">
        <v>312</v>
      </c>
      <c r="C84" s="13" t="s">
        <v>81</v>
      </c>
      <c r="D84" s="13" t="s">
        <v>44</v>
      </c>
      <c r="E84" s="13" t="s">
        <v>46</v>
      </c>
      <c r="F84" s="13" t="s">
        <v>93</v>
      </c>
      <c r="G84" s="13" t="s">
        <v>45</v>
      </c>
      <c r="H84" s="13" t="s">
        <v>45</v>
      </c>
      <c r="I84" s="13" t="s">
        <v>45</v>
      </c>
      <c r="J84" s="13" t="s">
        <v>45</v>
      </c>
      <c r="K84" s="13" t="s">
        <v>45</v>
      </c>
      <c r="L84" s="13" t="s">
        <v>45</v>
      </c>
      <c r="M84" s="13" t="s">
        <v>42</v>
      </c>
    </row>
    <row r="85" spans="1:13" x14ac:dyDescent="0.25">
      <c r="A85" s="13" t="s">
        <v>313</v>
      </c>
      <c r="B85" s="21" t="s">
        <v>314</v>
      </c>
      <c r="C85" s="13" t="s">
        <v>81</v>
      </c>
      <c r="D85" s="13" t="s">
        <v>44</v>
      </c>
      <c r="E85" s="13" t="s">
        <v>46</v>
      </c>
      <c r="F85" s="13" t="s">
        <v>93</v>
      </c>
      <c r="G85" s="13" t="s">
        <v>45</v>
      </c>
      <c r="H85" s="13" t="s">
        <v>45</v>
      </c>
      <c r="I85" s="13" t="s">
        <v>45</v>
      </c>
      <c r="J85" s="13" t="s">
        <v>45</v>
      </c>
      <c r="K85" s="13" t="s">
        <v>45</v>
      </c>
      <c r="L85" s="13" t="s">
        <v>45</v>
      </c>
      <c r="M85" s="13" t="s">
        <v>42</v>
      </c>
    </row>
    <row r="86" spans="1:13" x14ac:dyDescent="0.25">
      <c r="A86" s="13" t="s">
        <v>315</v>
      </c>
      <c r="B86" s="21" t="s">
        <v>316</v>
      </c>
      <c r="C86" s="13" t="s">
        <v>81</v>
      </c>
      <c r="D86" s="13" t="s">
        <v>44</v>
      </c>
      <c r="E86" s="13" t="s">
        <v>46</v>
      </c>
      <c r="F86" s="13" t="s">
        <v>93</v>
      </c>
      <c r="G86" s="13" t="s">
        <v>45</v>
      </c>
      <c r="H86" s="13" t="s">
        <v>45</v>
      </c>
      <c r="I86" s="13" t="s">
        <v>45</v>
      </c>
      <c r="J86" s="13" t="s">
        <v>45</v>
      </c>
      <c r="K86" s="13" t="s">
        <v>45</v>
      </c>
      <c r="L86" s="13" t="s">
        <v>45</v>
      </c>
      <c r="M86" s="13" t="s">
        <v>42</v>
      </c>
    </row>
    <row r="87" spans="1:13" x14ac:dyDescent="0.25">
      <c r="A87" s="13" t="s">
        <v>317</v>
      </c>
      <c r="B87" s="21" t="s">
        <v>318</v>
      </c>
      <c r="C87" s="13" t="s">
        <v>81</v>
      </c>
      <c r="D87" s="13" t="s">
        <v>44</v>
      </c>
      <c r="E87" s="13" t="s">
        <v>46</v>
      </c>
      <c r="F87" s="13" t="s">
        <v>93</v>
      </c>
      <c r="G87" s="13" t="s">
        <v>45</v>
      </c>
      <c r="H87" s="13" t="s">
        <v>45</v>
      </c>
      <c r="I87" s="13" t="s">
        <v>45</v>
      </c>
      <c r="J87" s="13" t="s">
        <v>45</v>
      </c>
      <c r="K87" s="13" t="s">
        <v>45</v>
      </c>
      <c r="L87" s="13" t="s">
        <v>45</v>
      </c>
      <c r="M87" s="13" t="s">
        <v>42</v>
      </c>
    </row>
    <row r="88" spans="1:13" x14ac:dyDescent="0.25">
      <c r="A88" s="13" t="s">
        <v>319</v>
      </c>
      <c r="B88" s="21" t="s">
        <v>320</v>
      </c>
      <c r="C88" s="13" t="s">
        <v>82</v>
      </c>
      <c r="D88" s="13" t="s">
        <v>44</v>
      </c>
      <c r="E88" s="13" t="s">
        <v>46</v>
      </c>
      <c r="F88" s="13" t="s">
        <v>93</v>
      </c>
      <c r="G88" s="13" t="s">
        <v>45</v>
      </c>
      <c r="H88" s="13" t="s">
        <v>45</v>
      </c>
      <c r="I88" s="13" t="s">
        <v>45</v>
      </c>
      <c r="J88" s="13" t="s">
        <v>45</v>
      </c>
      <c r="K88" s="13" t="s">
        <v>45</v>
      </c>
      <c r="L88" s="13" t="s">
        <v>45</v>
      </c>
      <c r="M88" s="13" t="s">
        <v>42</v>
      </c>
    </row>
    <row r="89" spans="1:13" x14ac:dyDescent="0.25">
      <c r="A89" s="13" t="s">
        <v>321</v>
      </c>
      <c r="B89" s="21" t="s">
        <v>322</v>
      </c>
      <c r="C89" s="13" t="s">
        <v>82</v>
      </c>
      <c r="D89" s="13" t="s">
        <v>44</v>
      </c>
      <c r="E89" s="13" t="s">
        <v>46</v>
      </c>
      <c r="F89" s="13" t="s">
        <v>93</v>
      </c>
      <c r="G89" s="13" t="s">
        <v>45</v>
      </c>
      <c r="H89" s="13" t="s">
        <v>45</v>
      </c>
      <c r="I89" s="13" t="s">
        <v>45</v>
      </c>
      <c r="J89" s="13" t="s">
        <v>45</v>
      </c>
      <c r="K89" s="13" t="s">
        <v>45</v>
      </c>
      <c r="L89" s="13" t="s">
        <v>45</v>
      </c>
      <c r="M89" s="13" t="s">
        <v>42</v>
      </c>
    </row>
    <row r="90" spans="1:13" x14ac:dyDescent="0.25">
      <c r="A90" s="13" t="s">
        <v>323</v>
      </c>
      <c r="B90" s="21" t="s">
        <v>324</v>
      </c>
      <c r="C90" s="13" t="s">
        <v>325</v>
      </c>
      <c r="D90" s="13" t="s">
        <v>44</v>
      </c>
      <c r="E90" s="13" t="s">
        <v>46</v>
      </c>
      <c r="F90" s="13" t="s">
        <v>93</v>
      </c>
      <c r="G90" s="13" t="s">
        <v>45</v>
      </c>
      <c r="H90" s="13" t="s">
        <v>45</v>
      </c>
      <c r="I90" s="13" t="s">
        <v>45</v>
      </c>
      <c r="J90" s="13" t="s">
        <v>45</v>
      </c>
      <c r="K90" s="13" t="s">
        <v>45</v>
      </c>
      <c r="L90" s="13" t="s">
        <v>45</v>
      </c>
      <c r="M90" s="13" t="s">
        <v>42</v>
      </c>
    </row>
    <row r="91" spans="1:13" x14ac:dyDescent="0.25">
      <c r="A91" s="13" t="s">
        <v>326</v>
      </c>
      <c r="B91" s="21" t="s">
        <v>327</v>
      </c>
      <c r="C91" s="13" t="s">
        <v>325</v>
      </c>
      <c r="D91" s="13" t="s">
        <v>44</v>
      </c>
      <c r="E91" s="13" t="s">
        <v>46</v>
      </c>
      <c r="F91" s="13" t="s">
        <v>93</v>
      </c>
      <c r="G91" s="13" t="s">
        <v>45</v>
      </c>
      <c r="H91" s="13" t="s">
        <v>45</v>
      </c>
      <c r="I91" s="13" t="s">
        <v>45</v>
      </c>
      <c r="J91" s="13" t="s">
        <v>45</v>
      </c>
      <c r="K91" s="13" t="s">
        <v>45</v>
      </c>
      <c r="L91" s="13" t="s">
        <v>45</v>
      </c>
      <c r="M91" s="13" t="s">
        <v>42</v>
      </c>
    </row>
    <row r="92" spans="1:13" x14ac:dyDescent="0.25">
      <c r="A92" s="13" t="s">
        <v>328</v>
      </c>
      <c r="B92" s="21" t="s">
        <v>329</v>
      </c>
      <c r="C92" s="13" t="s">
        <v>83</v>
      </c>
      <c r="D92" s="13" t="s">
        <v>44</v>
      </c>
      <c r="E92" s="13" t="s">
        <v>46</v>
      </c>
      <c r="F92" s="13" t="s">
        <v>93</v>
      </c>
      <c r="G92" s="13" t="s">
        <v>45</v>
      </c>
      <c r="H92" s="13" t="s">
        <v>45</v>
      </c>
      <c r="I92" s="13" t="s">
        <v>45</v>
      </c>
      <c r="J92" s="13" t="s">
        <v>45</v>
      </c>
      <c r="K92" s="13" t="s">
        <v>45</v>
      </c>
      <c r="L92" s="13" t="s">
        <v>45</v>
      </c>
      <c r="M92" s="13" t="s">
        <v>42</v>
      </c>
    </row>
    <row r="93" spans="1:13" x14ac:dyDescent="0.25">
      <c r="A93" s="13" t="s">
        <v>330</v>
      </c>
      <c r="B93" s="21" t="s">
        <v>331</v>
      </c>
      <c r="C93" s="13" t="s">
        <v>332</v>
      </c>
      <c r="D93" s="13" t="s">
        <v>44</v>
      </c>
      <c r="E93" s="13" t="s">
        <v>46</v>
      </c>
      <c r="F93" s="13" t="s">
        <v>93</v>
      </c>
      <c r="G93" s="13" t="s">
        <v>45</v>
      </c>
      <c r="H93" s="13" t="s">
        <v>45</v>
      </c>
      <c r="I93" s="13" t="s">
        <v>45</v>
      </c>
      <c r="J93" s="13" t="s">
        <v>45</v>
      </c>
      <c r="K93" s="13" t="s">
        <v>45</v>
      </c>
      <c r="L93" s="13" t="s">
        <v>45</v>
      </c>
      <c r="M93" s="13" t="s">
        <v>42</v>
      </c>
    </row>
    <row r="94" spans="1:13" x14ac:dyDescent="0.25">
      <c r="A94" s="13" t="s">
        <v>333</v>
      </c>
      <c r="B94" s="21" t="s">
        <v>334</v>
      </c>
      <c r="C94" s="13" t="s">
        <v>84</v>
      </c>
      <c r="D94" s="13" t="s">
        <v>44</v>
      </c>
      <c r="E94" s="13" t="s">
        <v>46</v>
      </c>
      <c r="F94" s="13" t="s">
        <v>93</v>
      </c>
      <c r="G94" s="13" t="s">
        <v>45</v>
      </c>
      <c r="H94" s="13" t="s">
        <v>45</v>
      </c>
      <c r="I94" s="13" t="s">
        <v>45</v>
      </c>
      <c r="J94" s="13" t="s">
        <v>45</v>
      </c>
      <c r="K94" s="13" t="s">
        <v>45</v>
      </c>
      <c r="L94" s="13" t="s">
        <v>45</v>
      </c>
      <c r="M94" s="13" t="s">
        <v>42</v>
      </c>
    </row>
    <row r="95" spans="1:13" x14ac:dyDescent="0.25">
      <c r="A95" s="13" t="s">
        <v>335</v>
      </c>
      <c r="B95" s="21" t="s">
        <v>336</v>
      </c>
      <c r="C95" s="13" t="s">
        <v>84</v>
      </c>
      <c r="D95" s="13" t="s">
        <v>44</v>
      </c>
      <c r="E95" s="13" t="s">
        <v>46</v>
      </c>
      <c r="F95" s="13" t="s">
        <v>93</v>
      </c>
      <c r="G95" s="13" t="s">
        <v>45</v>
      </c>
      <c r="H95" s="13" t="s">
        <v>45</v>
      </c>
      <c r="I95" s="13" t="s">
        <v>45</v>
      </c>
      <c r="J95" s="13" t="s">
        <v>45</v>
      </c>
      <c r="K95" s="13" t="s">
        <v>45</v>
      </c>
      <c r="L95" s="13" t="s">
        <v>45</v>
      </c>
      <c r="M95" s="13" t="s">
        <v>42</v>
      </c>
    </row>
    <row r="96" spans="1:13" x14ac:dyDescent="0.25">
      <c r="A96" s="13" t="s">
        <v>337</v>
      </c>
      <c r="B96" s="21" t="s">
        <v>338</v>
      </c>
      <c r="C96" s="13" t="s">
        <v>85</v>
      </c>
      <c r="D96" s="13" t="s">
        <v>44</v>
      </c>
      <c r="E96" s="13" t="s">
        <v>46</v>
      </c>
      <c r="F96" s="13" t="s">
        <v>93</v>
      </c>
      <c r="G96" s="13" t="s">
        <v>45</v>
      </c>
      <c r="H96" s="13" t="s">
        <v>45</v>
      </c>
      <c r="I96" s="13" t="s">
        <v>45</v>
      </c>
      <c r="J96" s="13" t="s">
        <v>45</v>
      </c>
      <c r="K96" s="13" t="s">
        <v>45</v>
      </c>
      <c r="L96" s="13" t="s">
        <v>45</v>
      </c>
      <c r="M96" s="13" t="s">
        <v>92</v>
      </c>
    </row>
    <row r="97" spans="1:13" x14ac:dyDescent="0.25">
      <c r="A97" s="13" t="s">
        <v>339</v>
      </c>
      <c r="B97" s="21" t="s">
        <v>340</v>
      </c>
      <c r="C97" s="13" t="s">
        <v>85</v>
      </c>
      <c r="D97" s="13" t="s">
        <v>44</v>
      </c>
      <c r="E97" s="13" t="s">
        <v>46</v>
      </c>
      <c r="F97" s="13" t="s">
        <v>93</v>
      </c>
      <c r="G97" s="13" t="s">
        <v>45</v>
      </c>
      <c r="H97" s="13" t="s">
        <v>45</v>
      </c>
      <c r="I97" s="13" t="s">
        <v>45</v>
      </c>
      <c r="J97" s="13" t="s">
        <v>45</v>
      </c>
      <c r="K97" s="13" t="s">
        <v>45</v>
      </c>
      <c r="L97" s="13" t="s">
        <v>45</v>
      </c>
      <c r="M97" s="13" t="s">
        <v>92</v>
      </c>
    </row>
    <row r="98" spans="1:13" x14ac:dyDescent="0.25">
      <c r="A98" s="13" t="s">
        <v>341</v>
      </c>
      <c r="B98" s="21" t="s">
        <v>342</v>
      </c>
      <c r="C98" s="13" t="s">
        <v>85</v>
      </c>
      <c r="D98" s="13" t="s">
        <v>44</v>
      </c>
      <c r="E98" s="13" t="s">
        <v>46</v>
      </c>
      <c r="F98" s="13" t="s">
        <v>93</v>
      </c>
      <c r="G98" s="13" t="s">
        <v>45</v>
      </c>
      <c r="H98" s="13" t="s">
        <v>45</v>
      </c>
      <c r="I98" s="13" t="s">
        <v>45</v>
      </c>
      <c r="J98" s="13" t="s">
        <v>45</v>
      </c>
      <c r="K98" s="13" t="s">
        <v>45</v>
      </c>
      <c r="L98" s="13" t="s">
        <v>45</v>
      </c>
      <c r="M98" s="13" t="s">
        <v>92</v>
      </c>
    </row>
    <row r="99" spans="1:13" x14ac:dyDescent="0.25">
      <c r="A99" s="13" t="s">
        <v>343</v>
      </c>
      <c r="B99" s="21" t="s">
        <v>344</v>
      </c>
      <c r="C99" s="13" t="s">
        <v>86</v>
      </c>
      <c r="D99" s="13" t="s">
        <v>44</v>
      </c>
      <c r="E99" s="13" t="s">
        <v>46</v>
      </c>
      <c r="F99" s="13" t="s">
        <v>93</v>
      </c>
      <c r="G99" s="13" t="s">
        <v>45</v>
      </c>
      <c r="H99" s="13" t="s">
        <v>45</v>
      </c>
      <c r="I99" s="13" t="s">
        <v>45</v>
      </c>
      <c r="J99" s="13" t="s">
        <v>45</v>
      </c>
      <c r="K99" s="13" t="s">
        <v>45</v>
      </c>
      <c r="L99" s="13" t="s">
        <v>45</v>
      </c>
      <c r="M99" s="13" t="s">
        <v>92</v>
      </c>
    </row>
    <row r="100" spans="1:13" x14ac:dyDescent="0.25">
      <c r="A100" s="13" t="s">
        <v>345</v>
      </c>
      <c r="B100" s="21" t="s">
        <v>346</v>
      </c>
      <c r="C100" s="13" t="s">
        <v>86</v>
      </c>
      <c r="D100" s="13" t="s">
        <v>44</v>
      </c>
      <c r="E100" s="13" t="s">
        <v>46</v>
      </c>
      <c r="F100" s="13" t="s">
        <v>93</v>
      </c>
      <c r="G100" s="13" t="s">
        <v>45</v>
      </c>
      <c r="H100" s="13" t="s">
        <v>45</v>
      </c>
      <c r="I100" s="13" t="s">
        <v>45</v>
      </c>
      <c r="J100" s="13" t="s">
        <v>45</v>
      </c>
      <c r="K100" s="13" t="s">
        <v>45</v>
      </c>
      <c r="L100" s="13" t="s">
        <v>45</v>
      </c>
      <c r="M100" s="13" t="s">
        <v>92</v>
      </c>
    </row>
    <row r="101" spans="1:13" x14ac:dyDescent="0.25">
      <c r="A101" s="13" t="s">
        <v>347</v>
      </c>
      <c r="B101" s="21" t="s">
        <v>348</v>
      </c>
      <c r="C101" s="13" t="s">
        <v>349</v>
      </c>
      <c r="D101" s="13" t="s">
        <v>44</v>
      </c>
      <c r="E101" s="13" t="s">
        <v>46</v>
      </c>
      <c r="F101" s="13" t="s">
        <v>93</v>
      </c>
      <c r="G101" s="13" t="s">
        <v>45</v>
      </c>
      <c r="H101" s="13" t="s">
        <v>45</v>
      </c>
      <c r="I101" s="13" t="s">
        <v>45</v>
      </c>
      <c r="J101" s="13" t="s">
        <v>45</v>
      </c>
      <c r="K101" s="13" t="s">
        <v>45</v>
      </c>
      <c r="L101" s="13" t="s">
        <v>45</v>
      </c>
      <c r="M101" s="13" t="s">
        <v>92</v>
      </c>
    </row>
    <row r="102" spans="1:13" x14ac:dyDescent="0.25">
      <c r="A102" s="13" t="s">
        <v>350</v>
      </c>
      <c r="B102" s="21" t="s">
        <v>351</v>
      </c>
      <c r="C102" s="13" t="s">
        <v>352</v>
      </c>
      <c r="D102" s="13" t="s">
        <v>44</v>
      </c>
      <c r="E102" s="13" t="s">
        <v>46</v>
      </c>
      <c r="F102" s="13" t="s">
        <v>93</v>
      </c>
      <c r="G102" s="13" t="s">
        <v>45</v>
      </c>
      <c r="H102" s="13" t="s">
        <v>45</v>
      </c>
      <c r="I102" s="13" t="s">
        <v>45</v>
      </c>
      <c r="J102" s="13" t="s">
        <v>45</v>
      </c>
      <c r="K102" s="13" t="s">
        <v>45</v>
      </c>
      <c r="L102" s="13" t="s">
        <v>45</v>
      </c>
      <c r="M102" s="13" t="s">
        <v>42</v>
      </c>
    </row>
    <row r="103" spans="1:13" x14ac:dyDescent="0.25">
      <c r="A103" s="13" t="s">
        <v>353</v>
      </c>
      <c r="B103" s="21" t="s">
        <v>354</v>
      </c>
      <c r="C103" s="13" t="s">
        <v>87</v>
      </c>
      <c r="D103" s="13" t="s">
        <v>44</v>
      </c>
      <c r="E103" s="13" t="s">
        <v>46</v>
      </c>
      <c r="F103" s="13" t="s">
        <v>93</v>
      </c>
      <c r="G103" s="13" t="s">
        <v>45</v>
      </c>
      <c r="H103" s="13" t="s">
        <v>45</v>
      </c>
      <c r="I103" s="13" t="s">
        <v>45</v>
      </c>
      <c r="J103" s="13" t="s">
        <v>45</v>
      </c>
      <c r="K103" s="13" t="s">
        <v>45</v>
      </c>
      <c r="L103" s="13" t="s">
        <v>45</v>
      </c>
      <c r="M103" s="13" t="s">
        <v>42</v>
      </c>
    </row>
    <row r="104" spans="1:13" x14ac:dyDescent="0.25">
      <c r="A104" s="13" t="s">
        <v>355</v>
      </c>
      <c r="B104" s="21" t="s">
        <v>356</v>
      </c>
      <c r="C104" s="13" t="s">
        <v>357</v>
      </c>
      <c r="D104" s="13" t="s">
        <v>44</v>
      </c>
      <c r="E104" s="13" t="s">
        <v>46</v>
      </c>
      <c r="F104" s="13" t="s">
        <v>93</v>
      </c>
      <c r="G104" s="13" t="s">
        <v>45</v>
      </c>
      <c r="H104" s="13" t="s">
        <v>45</v>
      </c>
      <c r="I104" s="13" t="s">
        <v>45</v>
      </c>
      <c r="J104" s="13" t="s">
        <v>45</v>
      </c>
      <c r="K104" s="13" t="s">
        <v>45</v>
      </c>
      <c r="L104" s="13" t="s">
        <v>45</v>
      </c>
      <c r="M104" s="13" t="s">
        <v>42</v>
      </c>
    </row>
    <row r="105" spans="1:13" x14ac:dyDescent="0.25">
      <c r="A105" s="13" t="s">
        <v>358</v>
      </c>
      <c r="B105" s="21" t="s">
        <v>359</v>
      </c>
      <c r="C105" s="13" t="s">
        <v>357</v>
      </c>
      <c r="D105" s="13" t="s">
        <v>44</v>
      </c>
      <c r="E105" s="13" t="s">
        <v>46</v>
      </c>
      <c r="F105" s="13" t="s">
        <v>93</v>
      </c>
      <c r="G105" s="13" t="s">
        <v>45</v>
      </c>
      <c r="H105" s="13" t="s">
        <v>45</v>
      </c>
      <c r="I105" s="13" t="s">
        <v>45</v>
      </c>
      <c r="J105" s="13" t="s">
        <v>45</v>
      </c>
      <c r="K105" s="13" t="s">
        <v>45</v>
      </c>
      <c r="L105" s="13" t="s">
        <v>45</v>
      </c>
      <c r="M105" s="13" t="s">
        <v>42</v>
      </c>
    </row>
    <row r="106" spans="1:13" x14ac:dyDescent="0.25">
      <c r="A106" s="13" t="s">
        <v>360</v>
      </c>
      <c r="B106" s="21" t="s">
        <v>361</v>
      </c>
      <c r="C106" s="13" t="s">
        <v>357</v>
      </c>
      <c r="D106" s="13" t="s">
        <v>44</v>
      </c>
      <c r="E106" s="13" t="s">
        <v>46</v>
      </c>
      <c r="F106" s="13" t="s">
        <v>93</v>
      </c>
      <c r="G106" s="13" t="s">
        <v>45</v>
      </c>
      <c r="H106" s="13" t="s">
        <v>45</v>
      </c>
      <c r="I106" s="13" t="s">
        <v>45</v>
      </c>
      <c r="J106" s="13" t="s">
        <v>45</v>
      </c>
      <c r="K106" s="13" t="s">
        <v>45</v>
      </c>
      <c r="L106" s="13" t="s">
        <v>45</v>
      </c>
      <c r="M106" s="13" t="s">
        <v>42</v>
      </c>
    </row>
    <row r="107" spans="1:13" x14ac:dyDescent="0.25">
      <c r="A107" s="13" t="s">
        <v>362</v>
      </c>
      <c r="B107" s="21" t="s">
        <v>363</v>
      </c>
      <c r="C107" s="13" t="s">
        <v>357</v>
      </c>
      <c r="D107" s="13" t="s">
        <v>44</v>
      </c>
      <c r="E107" s="13" t="s">
        <v>46</v>
      </c>
      <c r="F107" s="13" t="s">
        <v>93</v>
      </c>
      <c r="G107" s="13" t="s">
        <v>45</v>
      </c>
      <c r="H107" s="13" t="s">
        <v>45</v>
      </c>
      <c r="I107" s="13" t="s">
        <v>45</v>
      </c>
      <c r="J107" s="13" t="s">
        <v>45</v>
      </c>
      <c r="K107" s="13" t="s">
        <v>45</v>
      </c>
      <c r="L107" s="13" t="s">
        <v>45</v>
      </c>
      <c r="M107" s="13" t="s">
        <v>42</v>
      </c>
    </row>
    <row r="108" spans="1:13" x14ac:dyDescent="0.25">
      <c r="A108" s="13" t="s">
        <v>364</v>
      </c>
      <c r="B108" s="21" t="s">
        <v>365</v>
      </c>
      <c r="C108" s="13" t="s">
        <v>88</v>
      </c>
      <c r="D108" s="13" t="s">
        <v>44</v>
      </c>
      <c r="E108" s="13" t="s">
        <v>46</v>
      </c>
      <c r="F108" s="13" t="s">
        <v>93</v>
      </c>
      <c r="G108" s="13" t="s">
        <v>45</v>
      </c>
      <c r="H108" s="13" t="s">
        <v>45</v>
      </c>
      <c r="I108" s="13" t="s">
        <v>45</v>
      </c>
      <c r="J108" s="13" t="s">
        <v>45</v>
      </c>
      <c r="K108" s="13" t="s">
        <v>45</v>
      </c>
      <c r="L108" s="13" t="s">
        <v>45</v>
      </c>
      <c r="M108" s="13" t="s">
        <v>42</v>
      </c>
    </row>
    <row r="109" spans="1:13" x14ac:dyDescent="0.25">
      <c r="A109" s="13" t="s">
        <v>366</v>
      </c>
      <c r="B109" s="21" t="s">
        <v>367</v>
      </c>
      <c r="C109" s="13" t="s">
        <v>88</v>
      </c>
      <c r="D109" s="13" t="s">
        <v>44</v>
      </c>
      <c r="E109" s="13" t="s">
        <v>46</v>
      </c>
      <c r="F109" s="13" t="s">
        <v>93</v>
      </c>
      <c r="G109" s="13" t="s">
        <v>45</v>
      </c>
      <c r="H109" s="13" t="s">
        <v>45</v>
      </c>
      <c r="I109" s="13" t="s">
        <v>45</v>
      </c>
      <c r="J109" s="13" t="s">
        <v>45</v>
      </c>
      <c r="K109" s="13" t="s">
        <v>45</v>
      </c>
      <c r="L109" s="13" t="s">
        <v>45</v>
      </c>
      <c r="M109" s="13" t="s">
        <v>42</v>
      </c>
    </row>
    <row r="110" spans="1:13" x14ac:dyDescent="0.25">
      <c r="A110" s="13" t="s">
        <v>368</v>
      </c>
      <c r="B110" s="21" t="s">
        <v>369</v>
      </c>
      <c r="C110" s="13" t="s">
        <v>88</v>
      </c>
      <c r="D110" s="13" t="s">
        <v>44</v>
      </c>
      <c r="E110" s="13" t="s">
        <v>46</v>
      </c>
      <c r="F110" s="13" t="s">
        <v>93</v>
      </c>
      <c r="G110" s="13" t="s">
        <v>45</v>
      </c>
      <c r="H110" s="13" t="s">
        <v>45</v>
      </c>
      <c r="I110" s="13" t="s">
        <v>45</v>
      </c>
      <c r="J110" s="13" t="s">
        <v>45</v>
      </c>
      <c r="K110" s="13" t="s">
        <v>45</v>
      </c>
      <c r="L110" s="13" t="s">
        <v>45</v>
      </c>
      <c r="M110" s="13" t="s">
        <v>42</v>
      </c>
    </row>
    <row r="111" spans="1:13" x14ac:dyDescent="0.25">
      <c r="A111" s="13" t="s">
        <v>370</v>
      </c>
      <c r="B111" s="21" t="s">
        <v>371</v>
      </c>
      <c r="C111" s="13" t="s">
        <v>88</v>
      </c>
      <c r="D111" s="13" t="s">
        <v>44</v>
      </c>
      <c r="E111" s="13" t="s">
        <v>46</v>
      </c>
      <c r="F111" s="13" t="s">
        <v>93</v>
      </c>
      <c r="G111" s="13" t="s">
        <v>45</v>
      </c>
      <c r="H111" s="13" t="s">
        <v>45</v>
      </c>
      <c r="I111" s="13" t="s">
        <v>45</v>
      </c>
      <c r="J111" s="13" t="s">
        <v>45</v>
      </c>
      <c r="K111" s="13" t="s">
        <v>45</v>
      </c>
      <c r="L111" s="13" t="s">
        <v>45</v>
      </c>
      <c r="M111" s="13" t="s">
        <v>42</v>
      </c>
    </row>
    <row r="112" spans="1:13" x14ac:dyDescent="0.25">
      <c r="A112" s="13" t="s">
        <v>372</v>
      </c>
      <c r="B112" s="21" t="s">
        <v>373</v>
      </c>
      <c r="C112" s="13" t="s">
        <v>89</v>
      </c>
      <c r="D112" s="13" t="s">
        <v>44</v>
      </c>
      <c r="E112" s="13" t="s">
        <v>46</v>
      </c>
      <c r="F112" s="13" t="s">
        <v>93</v>
      </c>
      <c r="G112" s="13" t="s">
        <v>45</v>
      </c>
      <c r="H112" s="13" t="s">
        <v>45</v>
      </c>
      <c r="I112" s="13" t="s">
        <v>45</v>
      </c>
      <c r="J112" s="13" t="s">
        <v>45</v>
      </c>
      <c r="K112" s="13" t="s">
        <v>45</v>
      </c>
      <c r="L112" s="13" t="s">
        <v>45</v>
      </c>
      <c r="M112" s="13" t="s">
        <v>42</v>
      </c>
    </row>
    <row r="113" spans="1:13" x14ac:dyDescent="0.25">
      <c r="A113" s="13" t="s">
        <v>390</v>
      </c>
      <c r="B113" s="21" t="s">
        <v>374</v>
      </c>
      <c r="C113" s="13" t="s">
        <v>375</v>
      </c>
      <c r="D113" s="13" t="s">
        <v>44</v>
      </c>
      <c r="E113" s="13" t="s">
        <v>46</v>
      </c>
      <c r="F113" s="13" t="s">
        <v>93</v>
      </c>
      <c r="G113" s="13" t="s">
        <v>45</v>
      </c>
      <c r="H113" s="13" t="s">
        <v>45</v>
      </c>
      <c r="I113" s="13" t="s">
        <v>45</v>
      </c>
      <c r="J113" s="13" t="s">
        <v>45</v>
      </c>
      <c r="K113" s="13" t="s">
        <v>45</v>
      </c>
      <c r="L113" s="13" t="s">
        <v>45</v>
      </c>
      <c r="M113" s="13" t="s">
        <v>42</v>
      </c>
    </row>
    <row r="114" spans="1:13" x14ac:dyDescent="0.25">
      <c r="A114" s="13" t="s">
        <v>391</v>
      </c>
      <c r="B114" s="21" t="s">
        <v>376</v>
      </c>
      <c r="C114" s="13" t="s">
        <v>375</v>
      </c>
      <c r="D114" s="13" t="s">
        <v>44</v>
      </c>
      <c r="E114" s="13" t="s">
        <v>46</v>
      </c>
      <c r="F114" s="13" t="s">
        <v>93</v>
      </c>
      <c r="G114" s="13" t="s">
        <v>45</v>
      </c>
      <c r="H114" s="13" t="s">
        <v>45</v>
      </c>
      <c r="I114" s="13" t="s">
        <v>45</v>
      </c>
      <c r="J114" s="13" t="s">
        <v>45</v>
      </c>
      <c r="K114" s="13" t="s">
        <v>45</v>
      </c>
      <c r="L114" s="13" t="s">
        <v>45</v>
      </c>
      <c r="M114" s="13" t="s">
        <v>42</v>
      </c>
    </row>
    <row r="115" spans="1:13" x14ac:dyDescent="0.25">
      <c r="A115" s="13" t="s">
        <v>392</v>
      </c>
      <c r="B115" s="21" t="s">
        <v>377</v>
      </c>
      <c r="C115" s="13" t="s">
        <v>375</v>
      </c>
      <c r="D115" s="13" t="s">
        <v>44</v>
      </c>
      <c r="E115" s="13" t="s">
        <v>46</v>
      </c>
      <c r="F115" s="13" t="s">
        <v>93</v>
      </c>
      <c r="G115" s="13" t="s">
        <v>45</v>
      </c>
      <c r="H115" s="13" t="s">
        <v>45</v>
      </c>
      <c r="I115" s="13" t="s">
        <v>45</v>
      </c>
      <c r="J115" s="13" t="s">
        <v>45</v>
      </c>
      <c r="K115" s="13" t="s">
        <v>45</v>
      </c>
      <c r="L115" s="13" t="s">
        <v>45</v>
      </c>
      <c r="M115" s="13" t="s">
        <v>42</v>
      </c>
    </row>
    <row r="116" spans="1:13" x14ac:dyDescent="0.25">
      <c r="A116" s="13" t="s">
        <v>393</v>
      </c>
      <c r="B116" s="21" t="s">
        <v>378</v>
      </c>
      <c r="C116" s="13" t="s">
        <v>375</v>
      </c>
      <c r="D116" s="13" t="s">
        <v>44</v>
      </c>
      <c r="E116" s="13" t="s">
        <v>46</v>
      </c>
      <c r="F116" s="13" t="s">
        <v>93</v>
      </c>
      <c r="G116" s="13" t="s">
        <v>45</v>
      </c>
      <c r="H116" s="13" t="s">
        <v>45</v>
      </c>
      <c r="I116" s="13" t="s">
        <v>45</v>
      </c>
      <c r="J116" s="13" t="s">
        <v>45</v>
      </c>
      <c r="K116" s="13" t="s">
        <v>45</v>
      </c>
      <c r="L116" s="13" t="s">
        <v>45</v>
      </c>
      <c r="M116" s="13" t="s">
        <v>42</v>
      </c>
    </row>
    <row r="117" spans="1:13" x14ac:dyDescent="0.25">
      <c r="A117" s="13" t="s">
        <v>379</v>
      </c>
      <c r="B117" s="21" t="s">
        <v>380</v>
      </c>
      <c r="C117" s="13" t="s">
        <v>90</v>
      </c>
      <c r="D117" s="13" t="s">
        <v>44</v>
      </c>
      <c r="E117" s="13" t="s">
        <v>46</v>
      </c>
      <c r="F117" s="13" t="s">
        <v>93</v>
      </c>
      <c r="G117" s="13" t="s">
        <v>45</v>
      </c>
      <c r="H117" s="13" t="s">
        <v>45</v>
      </c>
      <c r="I117" s="13" t="s">
        <v>45</v>
      </c>
      <c r="J117" s="13" t="s">
        <v>45</v>
      </c>
      <c r="K117" s="13" t="s">
        <v>45</v>
      </c>
      <c r="L117" s="13" t="s">
        <v>45</v>
      </c>
      <c r="M117" s="13" t="s">
        <v>42</v>
      </c>
    </row>
    <row r="118" spans="1:13" x14ac:dyDescent="0.25">
      <c r="A118" s="13" t="s">
        <v>381</v>
      </c>
      <c r="B118" s="21" t="s">
        <v>382</v>
      </c>
      <c r="C118" s="13" t="s">
        <v>90</v>
      </c>
      <c r="D118" s="13" t="s">
        <v>44</v>
      </c>
      <c r="E118" s="13" t="s">
        <v>46</v>
      </c>
      <c r="F118" s="13" t="s">
        <v>93</v>
      </c>
      <c r="G118" s="13" t="s">
        <v>45</v>
      </c>
      <c r="H118" s="13" t="s">
        <v>45</v>
      </c>
      <c r="I118" s="13" t="s">
        <v>45</v>
      </c>
      <c r="J118" s="13" t="s">
        <v>45</v>
      </c>
      <c r="K118" s="13" t="s">
        <v>45</v>
      </c>
      <c r="L118" s="13" t="s">
        <v>45</v>
      </c>
      <c r="M118" s="13" t="s">
        <v>42</v>
      </c>
    </row>
    <row r="119" spans="1:13" x14ac:dyDescent="0.25">
      <c r="A119" s="13" t="s">
        <v>383</v>
      </c>
      <c r="B119" s="21" t="s">
        <v>384</v>
      </c>
      <c r="C119" s="13" t="s">
        <v>91</v>
      </c>
      <c r="D119" s="13" t="s">
        <v>44</v>
      </c>
      <c r="E119" s="13" t="s">
        <v>46</v>
      </c>
      <c r="F119" s="13" t="s">
        <v>93</v>
      </c>
      <c r="G119" s="13" t="s">
        <v>45</v>
      </c>
      <c r="H119" s="13" t="s">
        <v>45</v>
      </c>
      <c r="I119" s="13" t="s">
        <v>45</v>
      </c>
      <c r="J119" s="13" t="s">
        <v>45</v>
      </c>
      <c r="K119" s="13" t="s">
        <v>45</v>
      </c>
      <c r="L119" s="13" t="s">
        <v>45</v>
      </c>
      <c r="M119" s="13" t="s">
        <v>42</v>
      </c>
    </row>
    <row r="120" spans="1:13" x14ac:dyDescent="0.25">
      <c r="A120" s="13" t="s">
        <v>385</v>
      </c>
      <c r="B120" s="21" t="s">
        <v>386</v>
      </c>
      <c r="C120" s="13" t="s">
        <v>387</v>
      </c>
      <c r="D120" s="13" t="s">
        <v>44</v>
      </c>
      <c r="E120" s="13" t="s">
        <v>46</v>
      </c>
      <c r="F120" s="13" t="s">
        <v>93</v>
      </c>
      <c r="G120" s="13" t="s">
        <v>45</v>
      </c>
      <c r="H120" s="13" t="s">
        <v>45</v>
      </c>
      <c r="I120" s="13" t="s">
        <v>45</v>
      </c>
      <c r="J120" s="13" t="s">
        <v>45</v>
      </c>
      <c r="K120" s="13" t="s">
        <v>45</v>
      </c>
      <c r="L120" s="13" t="s">
        <v>45</v>
      </c>
      <c r="M120" s="13" t="s">
        <v>42</v>
      </c>
    </row>
    <row r="121" spans="1:13" x14ac:dyDescent="0.25">
      <c r="A121" s="13" t="s">
        <v>388</v>
      </c>
      <c r="B121" s="21" t="s">
        <v>378</v>
      </c>
      <c r="C121" s="13" t="s">
        <v>387</v>
      </c>
      <c r="D121" s="13" t="s">
        <v>44</v>
      </c>
      <c r="E121" s="13" t="s">
        <v>46</v>
      </c>
      <c r="F121" s="13" t="s">
        <v>93</v>
      </c>
      <c r="G121" s="13" t="s">
        <v>45</v>
      </c>
      <c r="H121" s="13" t="s">
        <v>45</v>
      </c>
      <c r="I121" s="13" t="s">
        <v>45</v>
      </c>
      <c r="J121" s="13" t="s">
        <v>45</v>
      </c>
      <c r="K121" s="13" t="s">
        <v>45</v>
      </c>
      <c r="L121" s="13" t="s">
        <v>45</v>
      </c>
      <c r="M121" s="13" t="s">
        <v>42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workbookViewId="0">
      <selection activeCell="B5" sqref="B5"/>
    </sheetView>
  </sheetViews>
  <sheetFormatPr defaultRowHeight="15" x14ac:dyDescent="0.25"/>
  <cols>
    <col min="1" max="1" width="27.5703125" bestFit="1" customWidth="1"/>
    <col min="2" max="2" width="18.42578125" bestFit="1" customWidth="1"/>
    <col min="3" max="3" width="32.140625" bestFit="1" customWidth="1"/>
  </cols>
  <sheetData>
    <row r="1" spans="1:3" x14ac:dyDescent="0.25">
      <c r="A1" s="10" t="s">
        <v>22</v>
      </c>
      <c r="B1" s="10" t="s">
        <v>2</v>
      </c>
      <c r="C1" s="10" t="s">
        <v>10</v>
      </c>
    </row>
    <row r="2" spans="1:3" x14ac:dyDescent="0.25">
      <c r="A2" s="17" t="s">
        <v>105</v>
      </c>
      <c r="B2" s="13" t="s">
        <v>108</v>
      </c>
      <c r="C2" s="13" t="s">
        <v>112</v>
      </c>
    </row>
    <row r="3" spans="1:3" x14ac:dyDescent="0.25">
      <c r="A3" s="17" t="s">
        <v>105</v>
      </c>
      <c r="B3" s="25" t="s">
        <v>108</v>
      </c>
      <c r="C3" s="13" t="s">
        <v>114</v>
      </c>
    </row>
    <row r="4" spans="1:3" x14ac:dyDescent="0.25">
      <c r="A4" s="17" t="s">
        <v>105</v>
      </c>
      <c r="B4" s="25" t="s">
        <v>108</v>
      </c>
      <c r="C4" s="13" t="s">
        <v>116</v>
      </c>
    </row>
    <row r="5" spans="1:3" x14ac:dyDescent="0.25">
      <c r="A5" s="17" t="s">
        <v>105</v>
      </c>
      <c r="B5" s="25" t="s">
        <v>108</v>
      </c>
      <c r="C5" s="13" t="s">
        <v>119</v>
      </c>
    </row>
    <row r="6" spans="1:3" x14ac:dyDescent="0.25">
      <c r="A6" s="17" t="s">
        <v>105</v>
      </c>
      <c r="B6" s="25" t="s">
        <v>108</v>
      </c>
      <c r="C6" s="13" t="s">
        <v>121</v>
      </c>
    </row>
    <row r="7" spans="1:3" x14ac:dyDescent="0.25">
      <c r="A7" s="17" t="s">
        <v>105</v>
      </c>
      <c r="B7" s="25" t="s">
        <v>108</v>
      </c>
      <c r="C7" s="13" t="s">
        <v>124</v>
      </c>
    </row>
    <row r="8" spans="1:3" x14ac:dyDescent="0.25">
      <c r="A8" s="17" t="s">
        <v>105</v>
      </c>
      <c r="B8" s="25" t="s">
        <v>108</v>
      </c>
      <c r="C8" s="13" t="s">
        <v>126</v>
      </c>
    </row>
    <row r="9" spans="1:3" x14ac:dyDescent="0.25">
      <c r="A9" s="17" t="s">
        <v>105</v>
      </c>
      <c r="B9" s="25" t="s">
        <v>108</v>
      </c>
      <c r="C9" s="13" t="s">
        <v>129</v>
      </c>
    </row>
    <row r="10" spans="1:3" x14ac:dyDescent="0.25">
      <c r="A10" s="17" t="s">
        <v>105</v>
      </c>
      <c r="B10" s="25" t="s">
        <v>108</v>
      </c>
      <c r="C10" s="13" t="s">
        <v>132</v>
      </c>
    </row>
    <row r="11" spans="1:3" x14ac:dyDescent="0.25">
      <c r="A11" s="17" t="s">
        <v>105</v>
      </c>
      <c r="B11" s="25" t="s">
        <v>108</v>
      </c>
      <c r="C11" s="13" t="s">
        <v>134</v>
      </c>
    </row>
    <row r="12" spans="1:3" x14ac:dyDescent="0.25">
      <c r="A12" s="17" t="s">
        <v>105</v>
      </c>
      <c r="B12" s="25" t="s">
        <v>108</v>
      </c>
      <c r="C12" s="13" t="s">
        <v>136</v>
      </c>
    </row>
    <row r="13" spans="1:3" x14ac:dyDescent="0.25">
      <c r="A13" s="17" t="s">
        <v>105</v>
      </c>
      <c r="B13" s="25" t="s">
        <v>108</v>
      </c>
      <c r="C13" s="13" t="s">
        <v>139</v>
      </c>
    </row>
    <row r="14" spans="1:3" x14ac:dyDescent="0.25">
      <c r="A14" s="17" t="s">
        <v>105</v>
      </c>
      <c r="B14" s="25" t="s">
        <v>108</v>
      </c>
      <c r="C14" s="13" t="s">
        <v>141</v>
      </c>
    </row>
    <row r="15" spans="1:3" x14ac:dyDescent="0.25">
      <c r="A15" s="17" t="s">
        <v>105</v>
      </c>
      <c r="B15" s="25" t="s">
        <v>108</v>
      </c>
      <c r="C15" s="13" t="s">
        <v>143</v>
      </c>
    </row>
    <row r="16" spans="1:3" x14ac:dyDescent="0.25">
      <c r="A16" s="17" t="s">
        <v>105</v>
      </c>
      <c r="B16" s="25" t="s">
        <v>108</v>
      </c>
      <c r="C16" s="13" t="s">
        <v>146</v>
      </c>
    </row>
    <row r="17" spans="1:3" s="22" customFormat="1" x14ac:dyDescent="0.25">
      <c r="A17" s="17" t="s">
        <v>105</v>
      </c>
      <c r="B17" s="25" t="s">
        <v>108</v>
      </c>
      <c r="C17" s="24" t="s">
        <v>394</v>
      </c>
    </row>
    <row r="18" spans="1:3" x14ac:dyDescent="0.25">
      <c r="A18" s="17" t="s">
        <v>105</v>
      </c>
      <c r="B18" s="25" t="s">
        <v>108</v>
      </c>
      <c r="C18" s="13" t="s">
        <v>149</v>
      </c>
    </row>
    <row r="19" spans="1:3" x14ac:dyDescent="0.25">
      <c r="A19" s="17" t="s">
        <v>105</v>
      </c>
      <c r="B19" s="25" t="s">
        <v>108</v>
      </c>
      <c r="C19" s="13" t="s">
        <v>151</v>
      </c>
    </row>
    <row r="20" spans="1:3" x14ac:dyDescent="0.25">
      <c r="A20" s="17" t="s">
        <v>105</v>
      </c>
      <c r="B20" s="25" t="s">
        <v>108</v>
      </c>
      <c r="C20" s="13" t="s">
        <v>154</v>
      </c>
    </row>
    <row r="21" spans="1:3" x14ac:dyDescent="0.25">
      <c r="A21" s="17" t="s">
        <v>105</v>
      </c>
      <c r="B21" s="25" t="s">
        <v>108</v>
      </c>
      <c r="C21" s="13" t="s">
        <v>156</v>
      </c>
    </row>
    <row r="22" spans="1:3" x14ac:dyDescent="0.25">
      <c r="A22" s="17" t="s">
        <v>105</v>
      </c>
      <c r="B22" s="25" t="s">
        <v>108</v>
      </c>
      <c r="C22" s="13" t="s">
        <v>158</v>
      </c>
    </row>
    <row r="23" spans="1:3" x14ac:dyDescent="0.25">
      <c r="A23" s="17" t="s">
        <v>105</v>
      </c>
      <c r="B23" s="25" t="s">
        <v>108</v>
      </c>
      <c r="C23" s="13" t="s">
        <v>160</v>
      </c>
    </row>
    <row r="24" spans="1:3" x14ac:dyDescent="0.25">
      <c r="A24" s="17" t="s">
        <v>105</v>
      </c>
      <c r="B24" s="25" t="s">
        <v>108</v>
      </c>
      <c r="C24" s="13" t="s">
        <v>162</v>
      </c>
    </row>
    <row r="25" spans="1:3" x14ac:dyDescent="0.25">
      <c r="A25" s="17" t="s">
        <v>105</v>
      </c>
      <c r="B25" s="25" t="s">
        <v>108</v>
      </c>
      <c r="C25" s="13" t="s">
        <v>165</v>
      </c>
    </row>
    <row r="26" spans="1:3" x14ac:dyDescent="0.25">
      <c r="A26" s="17" t="s">
        <v>105</v>
      </c>
      <c r="B26" s="25" t="s">
        <v>108</v>
      </c>
      <c r="C26" s="13" t="s">
        <v>167</v>
      </c>
    </row>
    <row r="27" spans="1:3" x14ac:dyDescent="0.25">
      <c r="A27" s="17" t="s">
        <v>105</v>
      </c>
      <c r="B27" s="25" t="s">
        <v>108</v>
      </c>
      <c r="C27" s="13" t="s">
        <v>170</v>
      </c>
    </row>
    <row r="28" spans="1:3" x14ac:dyDescent="0.25">
      <c r="A28" s="17" t="s">
        <v>105</v>
      </c>
      <c r="B28" s="25" t="s">
        <v>108</v>
      </c>
      <c r="C28" s="13" t="s">
        <v>173</v>
      </c>
    </row>
    <row r="29" spans="1:3" x14ac:dyDescent="0.25">
      <c r="A29" s="17" t="s">
        <v>105</v>
      </c>
      <c r="B29" s="25" t="s">
        <v>108</v>
      </c>
      <c r="C29" s="13" t="s">
        <v>176</v>
      </c>
    </row>
    <row r="30" spans="1:3" x14ac:dyDescent="0.25">
      <c r="A30" s="17" t="s">
        <v>105</v>
      </c>
      <c r="B30" s="25" t="s">
        <v>108</v>
      </c>
      <c r="C30" s="13" t="s">
        <v>179</v>
      </c>
    </row>
    <row r="31" spans="1:3" x14ac:dyDescent="0.25">
      <c r="A31" s="17" t="s">
        <v>105</v>
      </c>
      <c r="B31" s="25" t="s">
        <v>108</v>
      </c>
      <c r="C31" s="13" t="s">
        <v>182</v>
      </c>
    </row>
    <row r="32" spans="1:3" x14ac:dyDescent="0.25">
      <c r="A32" s="17" t="s">
        <v>105</v>
      </c>
      <c r="B32" s="25" t="s">
        <v>108</v>
      </c>
      <c r="C32" s="13" t="s">
        <v>185</v>
      </c>
    </row>
    <row r="33" spans="1:3" x14ac:dyDescent="0.25">
      <c r="A33" s="17" t="s">
        <v>105</v>
      </c>
      <c r="B33" s="25" t="s">
        <v>108</v>
      </c>
      <c r="C33" s="13" t="s">
        <v>188</v>
      </c>
    </row>
    <row r="34" spans="1:3" x14ac:dyDescent="0.25">
      <c r="A34" s="17" t="s">
        <v>105</v>
      </c>
      <c r="B34" s="25" t="s">
        <v>108</v>
      </c>
      <c r="C34" s="13" t="s">
        <v>191</v>
      </c>
    </row>
    <row r="35" spans="1:3" x14ac:dyDescent="0.25">
      <c r="A35" s="17" t="s">
        <v>105</v>
      </c>
      <c r="B35" s="25" t="s">
        <v>108</v>
      </c>
      <c r="C35" s="13" t="s">
        <v>194</v>
      </c>
    </row>
    <row r="36" spans="1:3" s="13" customFormat="1" x14ac:dyDescent="0.25">
      <c r="A36" s="17" t="s">
        <v>105</v>
      </c>
      <c r="B36" s="25" t="s">
        <v>108</v>
      </c>
      <c r="C36" s="13" t="s">
        <v>197</v>
      </c>
    </row>
    <row r="37" spans="1:3" x14ac:dyDescent="0.25">
      <c r="A37" s="17" t="s">
        <v>105</v>
      </c>
      <c r="B37" s="25" t="s">
        <v>108</v>
      </c>
      <c r="C37" s="13" t="s">
        <v>200</v>
      </c>
    </row>
    <row r="38" spans="1:3" x14ac:dyDescent="0.25">
      <c r="A38" s="17" t="s">
        <v>105</v>
      </c>
      <c r="B38" s="25" t="s">
        <v>108</v>
      </c>
      <c r="C38" s="13" t="s">
        <v>203</v>
      </c>
    </row>
    <row r="39" spans="1:3" x14ac:dyDescent="0.25">
      <c r="A39" s="17" t="s">
        <v>105</v>
      </c>
      <c r="B39" s="25" t="s">
        <v>108</v>
      </c>
      <c r="C39" s="13" t="s">
        <v>206</v>
      </c>
    </row>
    <row r="40" spans="1:3" x14ac:dyDescent="0.25">
      <c r="A40" s="17" t="s">
        <v>105</v>
      </c>
      <c r="B40" s="25" t="s">
        <v>108</v>
      </c>
      <c r="C40" s="13" t="s">
        <v>209</v>
      </c>
    </row>
    <row r="41" spans="1:3" x14ac:dyDescent="0.25">
      <c r="A41" s="17" t="s">
        <v>105</v>
      </c>
      <c r="B41" s="25" t="s">
        <v>108</v>
      </c>
      <c r="C41" s="13" t="s">
        <v>212</v>
      </c>
    </row>
    <row r="42" spans="1:3" x14ac:dyDescent="0.25">
      <c r="A42" s="17" t="s">
        <v>105</v>
      </c>
      <c r="B42" s="25" t="s">
        <v>108</v>
      </c>
      <c r="C42" s="13" t="s">
        <v>215</v>
      </c>
    </row>
    <row r="43" spans="1:3" x14ac:dyDescent="0.25">
      <c r="A43" s="17" t="s">
        <v>105</v>
      </c>
      <c r="B43" s="25" t="s">
        <v>108</v>
      </c>
      <c r="C43" s="13" t="s">
        <v>218</v>
      </c>
    </row>
    <row r="44" spans="1:3" s="13" customFormat="1" x14ac:dyDescent="0.25">
      <c r="A44" s="17" t="s">
        <v>105</v>
      </c>
      <c r="B44" s="25" t="s">
        <v>108</v>
      </c>
      <c r="C44" s="13" t="s">
        <v>221</v>
      </c>
    </row>
    <row r="45" spans="1:3" x14ac:dyDescent="0.25">
      <c r="A45" s="17" t="s">
        <v>105</v>
      </c>
      <c r="B45" s="25" t="s">
        <v>108</v>
      </c>
      <c r="C45" s="13" t="s">
        <v>223</v>
      </c>
    </row>
    <row r="46" spans="1:3" x14ac:dyDescent="0.25">
      <c r="A46" s="17" t="s">
        <v>105</v>
      </c>
      <c r="B46" s="25" t="s">
        <v>108</v>
      </c>
      <c r="C46" s="13" t="s">
        <v>225</v>
      </c>
    </row>
    <row r="47" spans="1:3" x14ac:dyDescent="0.25">
      <c r="A47" s="17" t="s">
        <v>105</v>
      </c>
      <c r="B47" s="25" t="s">
        <v>108</v>
      </c>
      <c r="C47" s="13" t="s">
        <v>227</v>
      </c>
    </row>
    <row r="48" spans="1:3" x14ac:dyDescent="0.25">
      <c r="A48" s="17" t="s">
        <v>105</v>
      </c>
      <c r="B48" s="25" t="s">
        <v>108</v>
      </c>
      <c r="C48" s="13" t="s">
        <v>229</v>
      </c>
    </row>
    <row r="49" spans="1:3" x14ac:dyDescent="0.25">
      <c r="A49" s="17" t="s">
        <v>105</v>
      </c>
      <c r="B49" s="25" t="s">
        <v>108</v>
      </c>
      <c r="C49" s="13" t="s">
        <v>231</v>
      </c>
    </row>
    <row r="50" spans="1:3" x14ac:dyDescent="0.25">
      <c r="A50" s="17" t="s">
        <v>105</v>
      </c>
      <c r="B50" s="25" t="s">
        <v>108</v>
      </c>
      <c r="C50" s="13" t="s">
        <v>234</v>
      </c>
    </row>
    <row r="51" spans="1:3" x14ac:dyDescent="0.25">
      <c r="A51" s="17" t="s">
        <v>105</v>
      </c>
      <c r="B51" s="25" t="s">
        <v>108</v>
      </c>
      <c r="C51" s="13" t="s">
        <v>236</v>
      </c>
    </row>
    <row r="52" spans="1:3" x14ac:dyDescent="0.25">
      <c r="A52" s="17" t="s">
        <v>105</v>
      </c>
      <c r="B52" s="25" t="s">
        <v>108</v>
      </c>
      <c r="C52" s="13" t="s">
        <v>238</v>
      </c>
    </row>
    <row r="53" spans="1:3" x14ac:dyDescent="0.25">
      <c r="A53" s="17" t="s">
        <v>105</v>
      </c>
      <c r="B53" s="25" t="s">
        <v>108</v>
      </c>
      <c r="C53" s="13" t="s">
        <v>241</v>
      </c>
    </row>
    <row r="54" spans="1:3" x14ac:dyDescent="0.25">
      <c r="A54" s="17" t="s">
        <v>105</v>
      </c>
      <c r="B54" s="25" t="s">
        <v>108</v>
      </c>
      <c r="C54" s="13" t="s">
        <v>244</v>
      </c>
    </row>
    <row r="55" spans="1:3" x14ac:dyDescent="0.25">
      <c r="A55" s="17" t="s">
        <v>105</v>
      </c>
      <c r="B55" s="25" t="s">
        <v>108</v>
      </c>
      <c r="C55" s="13" t="s">
        <v>247</v>
      </c>
    </row>
    <row r="56" spans="1:3" x14ac:dyDescent="0.25">
      <c r="A56" s="17" t="s">
        <v>105</v>
      </c>
      <c r="B56" s="25" t="s">
        <v>108</v>
      </c>
      <c r="C56" s="13" t="s">
        <v>250</v>
      </c>
    </row>
    <row r="57" spans="1:3" x14ac:dyDescent="0.25">
      <c r="A57" s="17" t="s">
        <v>105</v>
      </c>
      <c r="B57" s="25" t="s">
        <v>108</v>
      </c>
      <c r="C57" s="13" t="s">
        <v>252</v>
      </c>
    </row>
    <row r="58" spans="1:3" s="13" customFormat="1" x14ac:dyDescent="0.25">
      <c r="A58" s="17" t="s">
        <v>105</v>
      </c>
      <c r="B58" s="25" t="s">
        <v>108</v>
      </c>
      <c r="C58" s="13" t="s">
        <v>254</v>
      </c>
    </row>
    <row r="59" spans="1:3" x14ac:dyDescent="0.25">
      <c r="A59" s="17" t="s">
        <v>105</v>
      </c>
      <c r="B59" s="25" t="s">
        <v>108</v>
      </c>
      <c r="C59" s="13" t="s">
        <v>257</v>
      </c>
    </row>
    <row r="60" spans="1:3" x14ac:dyDescent="0.25">
      <c r="A60" s="17" t="s">
        <v>105</v>
      </c>
      <c r="B60" s="25" t="s">
        <v>108</v>
      </c>
      <c r="C60" t="s">
        <v>259</v>
      </c>
    </row>
    <row r="61" spans="1:3" x14ac:dyDescent="0.25">
      <c r="A61" s="17" t="s">
        <v>105</v>
      </c>
      <c r="B61" s="25" t="s">
        <v>108</v>
      </c>
      <c r="C61" t="s">
        <v>262</v>
      </c>
    </row>
    <row r="62" spans="1:3" x14ac:dyDescent="0.25">
      <c r="A62" s="17" t="s">
        <v>105</v>
      </c>
      <c r="B62" s="25" t="s">
        <v>108</v>
      </c>
      <c r="C62" t="s">
        <v>265</v>
      </c>
    </row>
    <row r="63" spans="1:3" x14ac:dyDescent="0.25">
      <c r="A63" s="17" t="s">
        <v>105</v>
      </c>
      <c r="B63" s="25" t="s">
        <v>108</v>
      </c>
      <c r="C63" t="s">
        <v>267</v>
      </c>
    </row>
    <row r="64" spans="1:3" x14ac:dyDescent="0.25">
      <c r="A64" s="17" t="s">
        <v>105</v>
      </c>
      <c r="B64" s="25" t="s">
        <v>108</v>
      </c>
      <c r="C64" t="s">
        <v>269</v>
      </c>
    </row>
    <row r="65" spans="1:3" x14ac:dyDescent="0.25">
      <c r="A65" s="17" t="s">
        <v>105</v>
      </c>
      <c r="B65" s="25" t="s">
        <v>108</v>
      </c>
      <c r="C65" t="s">
        <v>271</v>
      </c>
    </row>
    <row r="66" spans="1:3" x14ac:dyDescent="0.25">
      <c r="A66" s="17" t="s">
        <v>105</v>
      </c>
      <c r="B66" s="25" t="s">
        <v>108</v>
      </c>
      <c r="C66" t="s">
        <v>273</v>
      </c>
    </row>
    <row r="67" spans="1:3" x14ac:dyDescent="0.25">
      <c r="A67" s="17" t="s">
        <v>105</v>
      </c>
      <c r="B67" s="25" t="s">
        <v>108</v>
      </c>
      <c r="C67" t="s">
        <v>275</v>
      </c>
    </row>
    <row r="68" spans="1:3" x14ac:dyDescent="0.25">
      <c r="A68" s="17" t="s">
        <v>105</v>
      </c>
      <c r="B68" s="25" t="s">
        <v>108</v>
      </c>
      <c r="C68" t="s">
        <v>277</v>
      </c>
    </row>
    <row r="69" spans="1:3" x14ac:dyDescent="0.25">
      <c r="A69" s="17" t="s">
        <v>105</v>
      </c>
      <c r="B69" s="25" t="s">
        <v>108</v>
      </c>
      <c r="C69" t="s">
        <v>279</v>
      </c>
    </row>
    <row r="70" spans="1:3" x14ac:dyDescent="0.25">
      <c r="A70" s="17" t="s">
        <v>105</v>
      </c>
      <c r="B70" s="25" t="s">
        <v>108</v>
      </c>
      <c r="C70" t="s">
        <v>281</v>
      </c>
    </row>
    <row r="71" spans="1:3" x14ac:dyDescent="0.25">
      <c r="A71" s="17" t="s">
        <v>105</v>
      </c>
      <c r="B71" s="25" t="s">
        <v>108</v>
      </c>
      <c r="C71" t="s">
        <v>283</v>
      </c>
    </row>
    <row r="72" spans="1:3" x14ac:dyDescent="0.25">
      <c r="A72" s="17" t="s">
        <v>105</v>
      </c>
      <c r="B72" s="25" t="s">
        <v>108</v>
      </c>
      <c r="C72" t="s">
        <v>285</v>
      </c>
    </row>
    <row r="73" spans="1:3" x14ac:dyDescent="0.25">
      <c r="A73" s="17" t="s">
        <v>105</v>
      </c>
      <c r="B73" s="25" t="s">
        <v>108</v>
      </c>
      <c r="C73" t="s">
        <v>288</v>
      </c>
    </row>
    <row r="74" spans="1:3" x14ac:dyDescent="0.25">
      <c r="A74" s="17" t="s">
        <v>105</v>
      </c>
      <c r="B74" s="25" t="s">
        <v>108</v>
      </c>
      <c r="C74" t="s">
        <v>290</v>
      </c>
    </row>
    <row r="75" spans="1:3" x14ac:dyDescent="0.25">
      <c r="A75" s="17" t="s">
        <v>105</v>
      </c>
      <c r="B75" s="25" t="s">
        <v>108</v>
      </c>
      <c r="C75" t="s">
        <v>292</v>
      </c>
    </row>
    <row r="76" spans="1:3" x14ac:dyDescent="0.25">
      <c r="A76" s="17" t="s">
        <v>105</v>
      </c>
      <c r="B76" s="25" t="s">
        <v>108</v>
      </c>
      <c r="C76" t="s">
        <v>294</v>
      </c>
    </row>
    <row r="77" spans="1:3" x14ac:dyDescent="0.25">
      <c r="A77" s="17" t="s">
        <v>105</v>
      </c>
      <c r="B77" s="25" t="s">
        <v>108</v>
      </c>
      <c r="C77" t="s">
        <v>296</v>
      </c>
    </row>
    <row r="78" spans="1:3" x14ac:dyDescent="0.25">
      <c r="A78" s="17" t="s">
        <v>105</v>
      </c>
      <c r="B78" s="25" t="s">
        <v>108</v>
      </c>
      <c r="C78" t="s">
        <v>299</v>
      </c>
    </row>
    <row r="79" spans="1:3" x14ac:dyDescent="0.25">
      <c r="A79" s="17" t="s">
        <v>105</v>
      </c>
      <c r="B79" s="25" t="s">
        <v>108</v>
      </c>
      <c r="C79" t="s">
        <v>301</v>
      </c>
    </row>
    <row r="80" spans="1:3" x14ac:dyDescent="0.25">
      <c r="A80" s="17" t="s">
        <v>105</v>
      </c>
      <c r="B80" s="25" t="s">
        <v>108</v>
      </c>
      <c r="C80" t="s">
        <v>303</v>
      </c>
    </row>
    <row r="81" spans="1:3" x14ac:dyDescent="0.25">
      <c r="A81" s="17" t="s">
        <v>105</v>
      </c>
      <c r="B81" s="25" t="s">
        <v>108</v>
      </c>
      <c r="C81" t="s">
        <v>305</v>
      </c>
    </row>
    <row r="82" spans="1:3" x14ac:dyDescent="0.25">
      <c r="A82" s="17" t="s">
        <v>105</v>
      </c>
      <c r="B82" s="25" t="s">
        <v>108</v>
      </c>
      <c r="C82" t="s">
        <v>307</v>
      </c>
    </row>
    <row r="83" spans="1:3" x14ac:dyDescent="0.25">
      <c r="A83" s="17" t="s">
        <v>105</v>
      </c>
      <c r="B83" s="25" t="s">
        <v>108</v>
      </c>
      <c r="C83" t="s">
        <v>309</v>
      </c>
    </row>
    <row r="84" spans="1:3" x14ac:dyDescent="0.25">
      <c r="A84" s="17" t="s">
        <v>105</v>
      </c>
      <c r="B84" s="25" t="s">
        <v>108</v>
      </c>
      <c r="C84" t="s">
        <v>311</v>
      </c>
    </row>
    <row r="85" spans="1:3" x14ac:dyDescent="0.25">
      <c r="A85" s="17" t="s">
        <v>105</v>
      </c>
      <c r="B85" s="25" t="s">
        <v>108</v>
      </c>
      <c r="C85" t="s">
        <v>313</v>
      </c>
    </row>
    <row r="86" spans="1:3" x14ac:dyDescent="0.25">
      <c r="A86" s="17" t="s">
        <v>105</v>
      </c>
      <c r="B86" s="25" t="s">
        <v>108</v>
      </c>
      <c r="C86" t="s">
        <v>315</v>
      </c>
    </row>
    <row r="87" spans="1:3" x14ac:dyDescent="0.25">
      <c r="A87" s="17" t="s">
        <v>105</v>
      </c>
      <c r="B87" s="25" t="s">
        <v>108</v>
      </c>
      <c r="C87" t="s">
        <v>317</v>
      </c>
    </row>
    <row r="88" spans="1:3" x14ac:dyDescent="0.25">
      <c r="A88" s="17" t="s">
        <v>105</v>
      </c>
      <c r="B88" s="25" t="s">
        <v>108</v>
      </c>
      <c r="C88" t="s">
        <v>319</v>
      </c>
    </row>
    <row r="89" spans="1:3" x14ac:dyDescent="0.25">
      <c r="A89" s="17" t="s">
        <v>105</v>
      </c>
      <c r="B89" s="25" t="s">
        <v>108</v>
      </c>
      <c r="C89" t="s">
        <v>321</v>
      </c>
    </row>
    <row r="90" spans="1:3" x14ac:dyDescent="0.25">
      <c r="A90" s="17" t="s">
        <v>105</v>
      </c>
      <c r="B90" s="25" t="s">
        <v>108</v>
      </c>
      <c r="C90" t="s">
        <v>323</v>
      </c>
    </row>
    <row r="91" spans="1:3" x14ac:dyDescent="0.25">
      <c r="A91" s="17" t="s">
        <v>105</v>
      </c>
      <c r="B91" s="25" t="s">
        <v>108</v>
      </c>
      <c r="C91" t="s">
        <v>326</v>
      </c>
    </row>
    <row r="92" spans="1:3" x14ac:dyDescent="0.25">
      <c r="A92" s="17" t="s">
        <v>105</v>
      </c>
      <c r="B92" s="25" t="s">
        <v>108</v>
      </c>
      <c r="C92" t="s">
        <v>328</v>
      </c>
    </row>
    <row r="93" spans="1:3" x14ac:dyDescent="0.25">
      <c r="A93" s="17" t="s">
        <v>105</v>
      </c>
      <c r="B93" s="25" t="s">
        <v>108</v>
      </c>
      <c r="C93" t="s">
        <v>330</v>
      </c>
    </row>
    <row r="94" spans="1:3" x14ac:dyDescent="0.25">
      <c r="A94" s="17" t="s">
        <v>105</v>
      </c>
      <c r="B94" s="25" t="s">
        <v>108</v>
      </c>
      <c r="C94" t="s">
        <v>333</v>
      </c>
    </row>
    <row r="95" spans="1:3" x14ac:dyDescent="0.25">
      <c r="A95" s="17" t="s">
        <v>105</v>
      </c>
      <c r="B95" s="25" t="s">
        <v>108</v>
      </c>
      <c r="C95" t="s">
        <v>335</v>
      </c>
    </row>
    <row r="96" spans="1:3" x14ac:dyDescent="0.25">
      <c r="A96" s="17" t="s">
        <v>105</v>
      </c>
      <c r="B96" s="25" t="s">
        <v>108</v>
      </c>
      <c r="C96" t="s">
        <v>337</v>
      </c>
    </row>
    <row r="97" spans="1:3" x14ac:dyDescent="0.25">
      <c r="A97" s="17" t="s">
        <v>105</v>
      </c>
      <c r="B97" s="25" t="s">
        <v>108</v>
      </c>
      <c r="C97" t="s">
        <v>339</v>
      </c>
    </row>
    <row r="98" spans="1:3" x14ac:dyDescent="0.25">
      <c r="A98" s="17" t="s">
        <v>105</v>
      </c>
      <c r="B98" s="25" t="s">
        <v>108</v>
      </c>
      <c r="C98" t="s">
        <v>341</v>
      </c>
    </row>
    <row r="99" spans="1:3" x14ac:dyDescent="0.25">
      <c r="A99" s="17" t="s">
        <v>105</v>
      </c>
      <c r="B99" s="25" t="s">
        <v>108</v>
      </c>
      <c r="C99" t="s">
        <v>343</v>
      </c>
    </row>
    <row r="100" spans="1:3" x14ac:dyDescent="0.25">
      <c r="A100" s="17" t="s">
        <v>105</v>
      </c>
      <c r="B100" s="25" t="s">
        <v>108</v>
      </c>
      <c r="C100" t="s">
        <v>345</v>
      </c>
    </row>
    <row r="101" spans="1:3" x14ac:dyDescent="0.25">
      <c r="A101" s="17" t="s">
        <v>105</v>
      </c>
      <c r="B101" s="25" t="s">
        <v>108</v>
      </c>
      <c r="C101" t="s">
        <v>347</v>
      </c>
    </row>
    <row r="102" spans="1:3" x14ac:dyDescent="0.25">
      <c r="A102" s="17" t="s">
        <v>105</v>
      </c>
      <c r="B102" s="25" t="s">
        <v>108</v>
      </c>
      <c r="C102" t="s">
        <v>350</v>
      </c>
    </row>
    <row r="103" spans="1:3" x14ac:dyDescent="0.25">
      <c r="A103" s="17" t="s">
        <v>105</v>
      </c>
      <c r="B103" s="25" t="s">
        <v>108</v>
      </c>
      <c r="C103" t="s">
        <v>353</v>
      </c>
    </row>
    <row r="104" spans="1:3" x14ac:dyDescent="0.25">
      <c r="A104" s="17" t="s">
        <v>105</v>
      </c>
      <c r="B104" s="25" t="s">
        <v>108</v>
      </c>
      <c r="C104" t="s">
        <v>355</v>
      </c>
    </row>
    <row r="105" spans="1:3" x14ac:dyDescent="0.25">
      <c r="A105" s="17" t="s">
        <v>105</v>
      </c>
      <c r="B105" s="25" t="s">
        <v>108</v>
      </c>
      <c r="C105" t="s">
        <v>358</v>
      </c>
    </row>
    <row r="106" spans="1:3" x14ac:dyDescent="0.25">
      <c r="A106" s="17" t="s">
        <v>105</v>
      </c>
      <c r="B106" s="25" t="s">
        <v>108</v>
      </c>
      <c r="C106" t="s">
        <v>360</v>
      </c>
    </row>
    <row r="107" spans="1:3" x14ac:dyDescent="0.25">
      <c r="A107" s="17" t="s">
        <v>105</v>
      </c>
      <c r="B107" s="25" t="s">
        <v>108</v>
      </c>
      <c r="C107" t="s">
        <v>362</v>
      </c>
    </row>
    <row r="108" spans="1:3" x14ac:dyDescent="0.25">
      <c r="A108" s="17" t="s">
        <v>105</v>
      </c>
      <c r="B108" s="25" t="s">
        <v>108</v>
      </c>
      <c r="C108" t="s">
        <v>364</v>
      </c>
    </row>
    <row r="109" spans="1:3" x14ac:dyDescent="0.25">
      <c r="A109" s="17" t="s">
        <v>105</v>
      </c>
      <c r="B109" s="25" t="s">
        <v>108</v>
      </c>
      <c r="C109" t="s">
        <v>366</v>
      </c>
    </row>
    <row r="110" spans="1:3" x14ac:dyDescent="0.25">
      <c r="A110" s="17" t="s">
        <v>105</v>
      </c>
      <c r="B110" s="25" t="s">
        <v>108</v>
      </c>
      <c r="C110" t="s">
        <v>368</v>
      </c>
    </row>
    <row r="111" spans="1:3" x14ac:dyDescent="0.25">
      <c r="A111" s="17" t="s">
        <v>105</v>
      </c>
      <c r="B111" s="25" t="s">
        <v>108</v>
      </c>
      <c r="C111" t="s">
        <v>370</v>
      </c>
    </row>
    <row r="112" spans="1:3" x14ac:dyDescent="0.25">
      <c r="A112" s="17" t="s">
        <v>105</v>
      </c>
      <c r="B112" s="25" t="s">
        <v>108</v>
      </c>
      <c r="C112" t="s">
        <v>372</v>
      </c>
    </row>
    <row r="113" spans="1:3" x14ac:dyDescent="0.25">
      <c r="A113" s="17" t="s">
        <v>105</v>
      </c>
      <c r="B113" s="25" t="s">
        <v>108</v>
      </c>
      <c r="C113" s="13" t="s">
        <v>390</v>
      </c>
    </row>
    <row r="114" spans="1:3" x14ac:dyDescent="0.25">
      <c r="A114" s="17" t="s">
        <v>105</v>
      </c>
      <c r="B114" s="25" t="s">
        <v>108</v>
      </c>
      <c r="C114" s="13" t="s">
        <v>391</v>
      </c>
    </row>
    <row r="115" spans="1:3" x14ac:dyDescent="0.25">
      <c r="A115" s="17" t="s">
        <v>105</v>
      </c>
      <c r="B115" s="25" t="s">
        <v>108</v>
      </c>
      <c r="C115" s="13" t="s">
        <v>392</v>
      </c>
    </row>
    <row r="116" spans="1:3" x14ac:dyDescent="0.25">
      <c r="A116" s="17" t="s">
        <v>105</v>
      </c>
      <c r="B116" s="25" t="s">
        <v>108</v>
      </c>
      <c r="C116" s="13" t="s">
        <v>393</v>
      </c>
    </row>
    <row r="117" spans="1:3" x14ac:dyDescent="0.25">
      <c r="A117" s="17" t="s">
        <v>105</v>
      </c>
      <c r="B117" s="25" t="s">
        <v>108</v>
      </c>
      <c r="C117" t="s">
        <v>379</v>
      </c>
    </row>
    <row r="118" spans="1:3" x14ac:dyDescent="0.25">
      <c r="A118" s="17" t="s">
        <v>105</v>
      </c>
      <c r="B118" s="25" t="s">
        <v>108</v>
      </c>
      <c r="C118" t="s">
        <v>381</v>
      </c>
    </row>
    <row r="119" spans="1:3" x14ac:dyDescent="0.25">
      <c r="A119" s="17" t="s">
        <v>105</v>
      </c>
      <c r="B119" s="25" t="s">
        <v>108</v>
      </c>
      <c r="C119" t="s">
        <v>383</v>
      </c>
    </row>
    <row r="120" spans="1:3" x14ac:dyDescent="0.25">
      <c r="A120" s="17" t="s">
        <v>105</v>
      </c>
      <c r="B120" s="25" t="s">
        <v>108</v>
      </c>
      <c r="C120" t="s">
        <v>385</v>
      </c>
    </row>
    <row r="121" spans="1:3" x14ac:dyDescent="0.25">
      <c r="A121" s="17" t="s">
        <v>105</v>
      </c>
      <c r="B121" s="25" t="s">
        <v>108</v>
      </c>
      <c r="C121" t="s">
        <v>388</v>
      </c>
    </row>
  </sheetData>
  <autoFilter ref="A1:C12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zoomScaleNormal="100" workbookViewId="0">
      <selection activeCell="A17" sqref="A17:XFD17"/>
    </sheetView>
  </sheetViews>
  <sheetFormatPr defaultRowHeight="15" x14ac:dyDescent="0.25"/>
  <cols>
    <col min="1" max="1" width="29.42578125" customWidth="1"/>
    <col min="2" max="2" width="16.28515625" customWidth="1"/>
    <col min="3" max="3" width="13.7109375" customWidth="1"/>
    <col min="4" max="4" width="10" customWidth="1"/>
    <col min="5" max="5" width="17.5703125" customWidth="1"/>
    <col min="6" max="6" width="27.5703125" customWidth="1"/>
  </cols>
  <sheetData>
    <row r="1" spans="1:6" x14ac:dyDescent="0.25">
      <c r="A1" s="10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10" t="s">
        <v>10</v>
      </c>
    </row>
    <row r="2" spans="1:6" x14ac:dyDescent="0.25">
      <c r="A2" s="16" t="s">
        <v>389</v>
      </c>
      <c r="B2" t="s">
        <v>104</v>
      </c>
      <c r="C2">
        <v>24</v>
      </c>
      <c r="D2">
        <v>2</v>
      </c>
      <c r="E2">
        <v>2009</v>
      </c>
      <c r="F2" s="13" t="s">
        <v>112</v>
      </c>
    </row>
    <row r="3" spans="1:6" x14ac:dyDescent="0.25">
      <c r="A3" s="16" t="s">
        <v>389</v>
      </c>
      <c r="B3" s="13" t="s">
        <v>104</v>
      </c>
      <c r="C3" s="13">
        <v>24</v>
      </c>
      <c r="D3">
        <v>1</v>
      </c>
      <c r="E3">
        <v>2013</v>
      </c>
      <c r="F3" s="13" t="s">
        <v>114</v>
      </c>
    </row>
    <row r="4" spans="1:6" x14ac:dyDescent="0.25">
      <c r="A4" s="16" t="s">
        <v>389</v>
      </c>
      <c r="B4" s="13" t="s">
        <v>104</v>
      </c>
      <c r="C4" s="13">
        <v>24</v>
      </c>
      <c r="D4">
        <v>2</v>
      </c>
      <c r="E4">
        <v>2010</v>
      </c>
      <c r="F4" s="13" t="s">
        <v>116</v>
      </c>
    </row>
    <row r="5" spans="1:6" x14ac:dyDescent="0.25">
      <c r="A5" s="16" t="s">
        <v>389</v>
      </c>
      <c r="B5" s="13" t="s">
        <v>104</v>
      </c>
      <c r="C5" s="13">
        <v>24</v>
      </c>
      <c r="D5">
        <v>0</v>
      </c>
      <c r="E5">
        <v>2012</v>
      </c>
      <c r="F5" s="13" t="s">
        <v>119</v>
      </c>
    </row>
    <row r="6" spans="1:6" x14ac:dyDescent="0.25">
      <c r="A6" s="16" t="s">
        <v>389</v>
      </c>
      <c r="B6" s="13" t="s">
        <v>104</v>
      </c>
      <c r="C6" s="13">
        <v>24</v>
      </c>
      <c r="D6">
        <v>2</v>
      </c>
      <c r="E6">
        <v>2013</v>
      </c>
      <c r="F6" s="13" t="s">
        <v>121</v>
      </c>
    </row>
    <row r="7" spans="1:6" x14ac:dyDescent="0.25">
      <c r="A7" s="16" t="s">
        <v>389</v>
      </c>
      <c r="B7" s="13" t="s">
        <v>104</v>
      </c>
      <c r="C7" s="13">
        <v>24</v>
      </c>
      <c r="D7" s="13">
        <v>1</v>
      </c>
      <c r="E7" s="13">
        <v>2013</v>
      </c>
      <c r="F7" s="13" t="s">
        <v>124</v>
      </c>
    </row>
    <row r="8" spans="1:6" x14ac:dyDescent="0.25">
      <c r="A8" s="16" t="s">
        <v>389</v>
      </c>
      <c r="B8" s="13" t="s">
        <v>104</v>
      </c>
      <c r="C8" s="13">
        <v>24</v>
      </c>
      <c r="D8" s="13">
        <v>2</v>
      </c>
      <c r="E8" s="13">
        <v>2013</v>
      </c>
      <c r="F8" s="13" t="s">
        <v>126</v>
      </c>
    </row>
    <row r="9" spans="1:6" x14ac:dyDescent="0.25">
      <c r="A9" s="16" t="s">
        <v>389</v>
      </c>
      <c r="B9" s="13" t="s">
        <v>104</v>
      </c>
      <c r="C9" s="13">
        <v>24</v>
      </c>
      <c r="D9" s="13">
        <v>2</v>
      </c>
      <c r="E9" s="13">
        <v>2013</v>
      </c>
      <c r="F9" s="13" t="s">
        <v>129</v>
      </c>
    </row>
    <row r="10" spans="1:6" x14ac:dyDescent="0.25">
      <c r="A10" s="16" t="s">
        <v>389</v>
      </c>
      <c r="B10" s="13" t="s">
        <v>104</v>
      </c>
      <c r="C10" s="13">
        <v>24</v>
      </c>
      <c r="D10" s="13">
        <v>3</v>
      </c>
      <c r="E10" s="13">
        <v>2010</v>
      </c>
      <c r="F10" s="13" t="s">
        <v>132</v>
      </c>
    </row>
    <row r="11" spans="1:6" x14ac:dyDescent="0.25">
      <c r="A11" s="16" t="s">
        <v>389</v>
      </c>
      <c r="B11" s="13" t="s">
        <v>104</v>
      </c>
      <c r="C11" s="13">
        <v>24</v>
      </c>
      <c r="D11" s="13">
        <v>3</v>
      </c>
      <c r="E11" s="13">
        <v>2010</v>
      </c>
      <c r="F11" s="13" t="s">
        <v>134</v>
      </c>
    </row>
    <row r="12" spans="1:6" x14ac:dyDescent="0.25">
      <c r="A12" s="16" t="s">
        <v>389</v>
      </c>
      <c r="B12" s="13" t="s">
        <v>104</v>
      </c>
      <c r="C12" s="13">
        <v>24</v>
      </c>
      <c r="D12" s="13">
        <v>2</v>
      </c>
      <c r="E12" s="13">
        <v>2013</v>
      </c>
      <c r="F12" s="13" t="s">
        <v>136</v>
      </c>
    </row>
    <row r="13" spans="1:6" x14ac:dyDescent="0.25">
      <c r="A13" s="16" t="s">
        <v>389</v>
      </c>
      <c r="B13" s="13" t="s">
        <v>104</v>
      </c>
      <c r="C13" s="13">
        <v>24</v>
      </c>
      <c r="D13" s="13">
        <v>2</v>
      </c>
      <c r="E13" s="13">
        <v>2013</v>
      </c>
      <c r="F13" s="13" t="s">
        <v>139</v>
      </c>
    </row>
    <row r="14" spans="1:6" x14ac:dyDescent="0.25">
      <c r="A14" s="16" t="s">
        <v>389</v>
      </c>
      <c r="B14" s="13" t="s">
        <v>104</v>
      </c>
      <c r="C14" s="13">
        <v>24</v>
      </c>
      <c r="D14" s="13">
        <v>2</v>
      </c>
      <c r="E14" s="13">
        <v>2013</v>
      </c>
      <c r="F14" s="13" t="s">
        <v>141</v>
      </c>
    </row>
    <row r="15" spans="1:6" x14ac:dyDescent="0.25">
      <c r="A15" s="16" t="s">
        <v>389</v>
      </c>
      <c r="B15" s="13" t="s">
        <v>104</v>
      </c>
      <c r="C15" s="13">
        <v>24</v>
      </c>
      <c r="D15" s="13">
        <v>0</v>
      </c>
      <c r="E15" s="13">
        <v>2012</v>
      </c>
      <c r="F15" s="13" t="s">
        <v>143</v>
      </c>
    </row>
    <row r="16" spans="1:6" x14ac:dyDescent="0.25">
      <c r="A16" s="16" t="s">
        <v>389</v>
      </c>
      <c r="B16" s="13" t="s">
        <v>104</v>
      </c>
      <c r="C16" s="13">
        <v>24</v>
      </c>
      <c r="D16" s="13">
        <v>2</v>
      </c>
      <c r="E16" s="13">
        <v>2013</v>
      </c>
      <c r="F16" s="13" t="s">
        <v>146</v>
      </c>
    </row>
    <row r="17" spans="1:6" s="24" customFormat="1" x14ac:dyDescent="0.25">
      <c r="A17" s="16" t="s">
        <v>389</v>
      </c>
      <c r="B17" s="24" t="s">
        <v>104</v>
      </c>
      <c r="C17" s="24">
        <v>24</v>
      </c>
      <c r="D17" s="24">
        <v>2</v>
      </c>
      <c r="E17" s="24">
        <v>2013</v>
      </c>
      <c r="F17" s="24" t="s">
        <v>394</v>
      </c>
    </row>
    <row r="18" spans="1:6" x14ac:dyDescent="0.25">
      <c r="A18" s="16" t="s">
        <v>389</v>
      </c>
      <c r="B18" s="13" t="s">
        <v>104</v>
      </c>
      <c r="C18" s="13">
        <v>24</v>
      </c>
      <c r="D18" s="13">
        <v>2</v>
      </c>
      <c r="E18" s="13">
        <v>2013</v>
      </c>
      <c r="F18" s="13" t="s">
        <v>149</v>
      </c>
    </row>
    <row r="19" spans="1:6" x14ac:dyDescent="0.25">
      <c r="A19" s="16" t="s">
        <v>389</v>
      </c>
      <c r="B19" s="13" t="s">
        <v>104</v>
      </c>
      <c r="C19" s="13">
        <v>24</v>
      </c>
      <c r="D19" s="13">
        <v>2</v>
      </c>
      <c r="E19" s="13">
        <v>2009</v>
      </c>
      <c r="F19" s="13" t="s">
        <v>151</v>
      </c>
    </row>
    <row r="20" spans="1:6" x14ac:dyDescent="0.25">
      <c r="A20" s="16" t="s">
        <v>389</v>
      </c>
      <c r="B20" s="13" t="s">
        <v>104</v>
      </c>
      <c r="C20" s="13">
        <v>24</v>
      </c>
      <c r="D20" s="13">
        <v>1</v>
      </c>
      <c r="E20" s="13">
        <v>2013</v>
      </c>
      <c r="F20" s="13" t="s">
        <v>154</v>
      </c>
    </row>
    <row r="21" spans="1:6" x14ac:dyDescent="0.25">
      <c r="A21" s="16" t="s">
        <v>389</v>
      </c>
      <c r="B21" s="13" t="s">
        <v>104</v>
      </c>
      <c r="C21" s="13">
        <v>24</v>
      </c>
      <c r="D21" s="13">
        <v>1</v>
      </c>
      <c r="E21" s="13">
        <v>2013</v>
      </c>
      <c r="F21" s="13" t="s">
        <v>156</v>
      </c>
    </row>
    <row r="22" spans="1:6" x14ac:dyDescent="0.25">
      <c r="A22" s="16" t="s">
        <v>389</v>
      </c>
      <c r="B22" s="13" t="s">
        <v>104</v>
      </c>
      <c r="C22" s="13">
        <v>24</v>
      </c>
      <c r="D22" s="13">
        <v>1</v>
      </c>
      <c r="E22" s="13">
        <v>2013</v>
      </c>
      <c r="F22" s="13" t="s">
        <v>158</v>
      </c>
    </row>
    <row r="23" spans="1:6" x14ac:dyDescent="0.25">
      <c r="A23" s="16" t="s">
        <v>389</v>
      </c>
      <c r="B23" s="13" t="s">
        <v>104</v>
      </c>
      <c r="C23" s="13">
        <v>24</v>
      </c>
      <c r="D23">
        <v>2</v>
      </c>
      <c r="E23">
        <v>2013</v>
      </c>
      <c r="F23" s="13" t="s">
        <v>160</v>
      </c>
    </row>
    <row r="24" spans="1:6" x14ac:dyDescent="0.25">
      <c r="A24" s="16" t="s">
        <v>389</v>
      </c>
      <c r="B24" s="13" t="s">
        <v>104</v>
      </c>
      <c r="C24" s="13">
        <v>24</v>
      </c>
      <c r="D24" s="13">
        <v>2</v>
      </c>
      <c r="E24" s="13">
        <v>2013</v>
      </c>
      <c r="F24" s="13" t="s">
        <v>162</v>
      </c>
    </row>
    <row r="25" spans="1:6" x14ac:dyDescent="0.25">
      <c r="A25" s="16" t="s">
        <v>389</v>
      </c>
      <c r="B25" s="13" t="s">
        <v>104</v>
      </c>
      <c r="C25" s="13">
        <v>24</v>
      </c>
      <c r="D25" s="13">
        <v>0</v>
      </c>
      <c r="E25" s="13">
        <v>2012</v>
      </c>
      <c r="F25" s="13" t="s">
        <v>165</v>
      </c>
    </row>
    <row r="26" spans="1:6" x14ac:dyDescent="0.25">
      <c r="A26" s="16" t="s">
        <v>389</v>
      </c>
      <c r="B26" s="13" t="s">
        <v>104</v>
      </c>
      <c r="C26" s="13">
        <v>24</v>
      </c>
      <c r="D26" s="13">
        <v>0</v>
      </c>
      <c r="E26" s="13">
        <v>2012</v>
      </c>
      <c r="F26" s="13" t="s">
        <v>167</v>
      </c>
    </row>
    <row r="27" spans="1:6" x14ac:dyDescent="0.25">
      <c r="A27" s="16" t="s">
        <v>389</v>
      </c>
      <c r="B27" s="13" t="s">
        <v>104</v>
      </c>
      <c r="C27" s="13">
        <v>24</v>
      </c>
      <c r="D27" s="13">
        <v>2</v>
      </c>
      <c r="E27" s="13">
        <v>2013</v>
      </c>
      <c r="F27" s="13" t="s">
        <v>170</v>
      </c>
    </row>
    <row r="28" spans="1:6" x14ac:dyDescent="0.25">
      <c r="A28" s="16" t="s">
        <v>389</v>
      </c>
      <c r="B28" s="13" t="s">
        <v>104</v>
      </c>
      <c r="C28" s="13">
        <v>24</v>
      </c>
      <c r="D28" s="13">
        <v>0</v>
      </c>
      <c r="E28" s="13">
        <v>2014</v>
      </c>
      <c r="F28" s="13" t="s">
        <v>173</v>
      </c>
    </row>
    <row r="29" spans="1:6" x14ac:dyDescent="0.25">
      <c r="A29" s="16" t="s">
        <v>389</v>
      </c>
      <c r="B29" s="13" t="s">
        <v>104</v>
      </c>
      <c r="C29" s="13">
        <v>24</v>
      </c>
      <c r="D29" s="13">
        <v>2</v>
      </c>
      <c r="E29" s="13">
        <v>2013</v>
      </c>
      <c r="F29" s="13" t="s">
        <v>176</v>
      </c>
    </row>
    <row r="30" spans="1:6" x14ac:dyDescent="0.25">
      <c r="A30" s="16" t="s">
        <v>389</v>
      </c>
      <c r="B30" s="13" t="s">
        <v>104</v>
      </c>
      <c r="C30" s="13">
        <v>24</v>
      </c>
      <c r="D30" s="13">
        <v>3</v>
      </c>
      <c r="E30" s="13">
        <v>2011</v>
      </c>
      <c r="F30" s="13" t="s">
        <v>179</v>
      </c>
    </row>
    <row r="31" spans="1:6" x14ac:dyDescent="0.25">
      <c r="A31" s="16" t="s">
        <v>389</v>
      </c>
      <c r="B31" s="13" t="s">
        <v>104</v>
      </c>
      <c r="C31" s="13">
        <v>24</v>
      </c>
      <c r="D31" s="13">
        <v>0</v>
      </c>
      <c r="E31" s="13">
        <v>2013</v>
      </c>
      <c r="F31" s="13" t="s">
        <v>182</v>
      </c>
    </row>
    <row r="32" spans="1:6" x14ac:dyDescent="0.25">
      <c r="A32" s="16" t="s">
        <v>389</v>
      </c>
      <c r="B32" s="13" t="s">
        <v>104</v>
      </c>
      <c r="C32" s="13">
        <v>24</v>
      </c>
      <c r="D32">
        <v>3</v>
      </c>
      <c r="E32">
        <v>2012</v>
      </c>
      <c r="F32" s="13" t="s">
        <v>185</v>
      </c>
    </row>
    <row r="33" spans="1:6" x14ac:dyDescent="0.25">
      <c r="A33" s="16" t="s">
        <v>389</v>
      </c>
      <c r="B33" s="13" t="s">
        <v>104</v>
      </c>
      <c r="C33" s="13">
        <v>24</v>
      </c>
      <c r="D33" s="13">
        <v>0</v>
      </c>
      <c r="E33" s="13">
        <v>2012</v>
      </c>
      <c r="F33" s="13" t="s">
        <v>188</v>
      </c>
    </row>
    <row r="34" spans="1:6" x14ac:dyDescent="0.25">
      <c r="A34" s="16" t="s">
        <v>389</v>
      </c>
      <c r="B34" s="13" t="s">
        <v>104</v>
      </c>
      <c r="C34" s="13">
        <v>24</v>
      </c>
      <c r="D34" s="13">
        <v>0</v>
      </c>
      <c r="E34" s="13">
        <v>2007</v>
      </c>
      <c r="F34" s="13" t="s">
        <v>191</v>
      </c>
    </row>
    <row r="35" spans="1:6" x14ac:dyDescent="0.25">
      <c r="A35" s="16" t="s">
        <v>389</v>
      </c>
      <c r="B35" s="13" t="s">
        <v>104</v>
      </c>
      <c r="C35" s="13">
        <v>24</v>
      </c>
      <c r="D35">
        <v>0</v>
      </c>
      <c r="E35">
        <v>2014</v>
      </c>
      <c r="F35" s="13" t="s">
        <v>194</v>
      </c>
    </row>
    <row r="36" spans="1:6" x14ac:dyDescent="0.25">
      <c r="A36" s="16" t="s">
        <v>389</v>
      </c>
      <c r="B36" s="13" t="s">
        <v>104</v>
      </c>
      <c r="C36" s="13">
        <v>24</v>
      </c>
      <c r="D36">
        <v>0</v>
      </c>
      <c r="E36">
        <v>2011</v>
      </c>
      <c r="F36" s="13" t="s">
        <v>197</v>
      </c>
    </row>
    <row r="37" spans="1:6" x14ac:dyDescent="0.25">
      <c r="A37" s="16" t="s">
        <v>389</v>
      </c>
      <c r="B37" s="13" t="s">
        <v>104</v>
      </c>
      <c r="C37" s="13">
        <v>24</v>
      </c>
      <c r="D37">
        <v>3</v>
      </c>
      <c r="E37">
        <v>2012</v>
      </c>
      <c r="F37" s="13" t="s">
        <v>200</v>
      </c>
    </row>
    <row r="38" spans="1:6" x14ac:dyDescent="0.25">
      <c r="A38" s="16" t="s">
        <v>389</v>
      </c>
      <c r="B38" s="13" t="s">
        <v>104</v>
      </c>
      <c r="C38" s="13">
        <v>24</v>
      </c>
      <c r="D38">
        <v>2</v>
      </c>
      <c r="E38">
        <v>2012</v>
      </c>
      <c r="F38" s="13" t="s">
        <v>203</v>
      </c>
    </row>
    <row r="39" spans="1:6" x14ac:dyDescent="0.25">
      <c r="A39" s="16" t="s">
        <v>389</v>
      </c>
      <c r="B39" s="13" t="s">
        <v>104</v>
      </c>
      <c r="C39" s="13">
        <v>24</v>
      </c>
      <c r="D39">
        <v>0</v>
      </c>
      <c r="E39">
        <v>2014</v>
      </c>
      <c r="F39" s="13" t="s">
        <v>206</v>
      </c>
    </row>
    <row r="40" spans="1:6" x14ac:dyDescent="0.25">
      <c r="A40" s="16" t="s">
        <v>389</v>
      </c>
      <c r="B40" s="13" t="s">
        <v>104</v>
      </c>
      <c r="C40" s="13">
        <v>24</v>
      </c>
      <c r="D40">
        <v>0</v>
      </c>
      <c r="E40">
        <v>2014</v>
      </c>
      <c r="F40" s="13" t="s">
        <v>209</v>
      </c>
    </row>
    <row r="41" spans="1:6" x14ac:dyDescent="0.25">
      <c r="A41" s="16" t="s">
        <v>389</v>
      </c>
      <c r="B41" s="13" t="s">
        <v>104</v>
      </c>
      <c r="C41" s="13">
        <v>24</v>
      </c>
      <c r="D41">
        <v>2</v>
      </c>
      <c r="E41">
        <v>2013</v>
      </c>
      <c r="F41" s="13" t="s">
        <v>212</v>
      </c>
    </row>
    <row r="42" spans="1:6" x14ac:dyDescent="0.25">
      <c r="A42" s="16" t="s">
        <v>389</v>
      </c>
      <c r="B42" s="13" t="s">
        <v>104</v>
      </c>
      <c r="C42" s="13">
        <v>24</v>
      </c>
      <c r="D42">
        <v>0</v>
      </c>
      <c r="E42">
        <v>2012</v>
      </c>
      <c r="F42" s="13" t="s">
        <v>215</v>
      </c>
    </row>
    <row r="43" spans="1:6" x14ac:dyDescent="0.25">
      <c r="A43" s="16" t="s">
        <v>389</v>
      </c>
      <c r="B43" s="13" t="s">
        <v>104</v>
      </c>
      <c r="C43" s="13">
        <v>24</v>
      </c>
      <c r="D43">
        <v>3</v>
      </c>
      <c r="E43">
        <v>2013</v>
      </c>
      <c r="F43" s="13" t="s">
        <v>218</v>
      </c>
    </row>
    <row r="44" spans="1:6" x14ac:dyDescent="0.25">
      <c r="A44" s="16" t="s">
        <v>389</v>
      </c>
      <c r="B44" s="13" t="s">
        <v>104</v>
      </c>
      <c r="C44" s="13">
        <v>24</v>
      </c>
      <c r="D44">
        <v>2</v>
      </c>
      <c r="E44">
        <v>2013</v>
      </c>
      <c r="F44" s="13" t="s">
        <v>221</v>
      </c>
    </row>
    <row r="45" spans="1:6" x14ac:dyDescent="0.25">
      <c r="A45" s="16" t="s">
        <v>389</v>
      </c>
      <c r="B45" s="13" t="s">
        <v>104</v>
      </c>
      <c r="C45" s="13">
        <v>24</v>
      </c>
      <c r="D45">
        <v>2</v>
      </c>
      <c r="E45">
        <v>2013</v>
      </c>
      <c r="F45" s="13" t="s">
        <v>223</v>
      </c>
    </row>
    <row r="46" spans="1:6" x14ac:dyDescent="0.25">
      <c r="A46" s="16" t="s">
        <v>389</v>
      </c>
      <c r="B46" s="13" t="s">
        <v>104</v>
      </c>
      <c r="C46" s="13">
        <v>24</v>
      </c>
      <c r="D46" s="13">
        <v>1</v>
      </c>
      <c r="E46" s="13">
        <v>2013</v>
      </c>
      <c r="F46" s="13" t="s">
        <v>225</v>
      </c>
    </row>
    <row r="47" spans="1:6" x14ac:dyDescent="0.25">
      <c r="A47" s="16" t="s">
        <v>389</v>
      </c>
      <c r="B47" s="13" t="s">
        <v>104</v>
      </c>
      <c r="C47" s="13">
        <v>24</v>
      </c>
      <c r="D47" s="13">
        <v>2</v>
      </c>
      <c r="E47" s="13">
        <v>2009</v>
      </c>
      <c r="F47" s="13" t="s">
        <v>227</v>
      </c>
    </row>
    <row r="48" spans="1:6" x14ac:dyDescent="0.25">
      <c r="A48" s="16" t="s">
        <v>389</v>
      </c>
      <c r="B48" s="13" t="s">
        <v>104</v>
      </c>
      <c r="C48" s="13">
        <v>24</v>
      </c>
      <c r="D48">
        <v>1</v>
      </c>
      <c r="E48">
        <v>2013</v>
      </c>
      <c r="F48" s="13" t="s">
        <v>229</v>
      </c>
    </row>
    <row r="49" spans="1:6" x14ac:dyDescent="0.25">
      <c r="A49" s="16" t="s">
        <v>389</v>
      </c>
      <c r="B49" s="13" t="s">
        <v>104</v>
      </c>
      <c r="C49" s="13">
        <v>24</v>
      </c>
      <c r="D49" s="13">
        <v>2</v>
      </c>
      <c r="E49" s="13">
        <v>2013</v>
      </c>
      <c r="F49" s="13" t="s">
        <v>231</v>
      </c>
    </row>
    <row r="50" spans="1:6" x14ac:dyDescent="0.25">
      <c r="A50" s="16" t="s">
        <v>389</v>
      </c>
      <c r="B50" s="13" t="s">
        <v>104</v>
      </c>
      <c r="C50" s="13">
        <v>24</v>
      </c>
      <c r="D50" s="13">
        <v>2</v>
      </c>
      <c r="E50" s="13">
        <v>2013</v>
      </c>
      <c r="F50" s="13" t="s">
        <v>234</v>
      </c>
    </row>
    <row r="51" spans="1:6" x14ac:dyDescent="0.25">
      <c r="A51" s="16" t="s">
        <v>389</v>
      </c>
      <c r="B51" s="13" t="s">
        <v>104</v>
      </c>
      <c r="C51" s="13">
        <v>24</v>
      </c>
      <c r="D51" s="13">
        <v>2</v>
      </c>
      <c r="E51" s="13">
        <v>2013</v>
      </c>
      <c r="F51" s="13" t="s">
        <v>236</v>
      </c>
    </row>
    <row r="52" spans="1:6" x14ac:dyDescent="0.25">
      <c r="A52" s="16" t="s">
        <v>389</v>
      </c>
      <c r="B52" s="13" t="s">
        <v>104</v>
      </c>
      <c r="C52" s="13">
        <v>24</v>
      </c>
      <c r="D52" s="13">
        <v>2</v>
      </c>
      <c r="E52" s="13">
        <v>2013</v>
      </c>
      <c r="F52" s="13" t="s">
        <v>238</v>
      </c>
    </row>
    <row r="53" spans="1:6" x14ac:dyDescent="0.25">
      <c r="A53" s="16" t="s">
        <v>389</v>
      </c>
      <c r="B53" s="13" t="s">
        <v>104</v>
      </c>
      <c r="C53" s="13">
        <v>24</v>
      </c>
      <c r="D53" s="13">
        <v>0</v>
      </c>
      <c r="E53" s="13">
        <v>2012</v>
      </c>
      <c r="F53" s="13" t="s">
        <v>241</v>
      </c>
    </row>
    <row r="54" spans="1:6" x14ac:dyDescent="0.25">
      <c r="A54" s="16" t="s">
        <v>389</v>
      </c>
      <c r="B54" s="13" t="s">
        <v>104</v>
      </c>
      <c r="C54" s="13">
        <v>24</v>
      </c>
      <c r="D54">
        <v>2</v>
      </c>
      <c r="E54">
        <v>2013</v>
      </c>
      <c r="F54" s="13" t="s">
        <v>244</v>
      </c>
    </row>
    <row r="55" spans="1:6" x14ac:dyDescent="0.25">
      <c r="A55" s="16" t="s">
        <v>389</v>
      </c>
      <c r="B55" s="13" t="s">
        <v>104</v>
      </c>
      <c r="C55" s="13">
        <v>24</v>
      </c>
      <c r="D55">
        <v>0</v>
      </c>
      <c r="E55">
        <v>2010</v>
      </c>
      <c r="F55" s="13" t="s">
        <v>247</v>
      </c>
    </row>
    <row r="56" spans="1:6" x14ac:dyDescent="0.25">
      <c r="A56" s="16" t="s">
        <v>389</v>
      </c>
      <c r="B56" s="13" t="s">
        <v>104</v>
      </c>
      <c r="C56" s="13">
        <v>24</v>
      </c>
      <c r="D56">
        <v>2</v>
      </c>
      <c r="E56" s="13">
        <v>2010</v>
      </c>
      <c r="F56" s="13" t="s">
        <v>250</v>
      </c>
    </row>
    <row r="57" spans="1:6" x14ac:dyDescent="0.25">
      <c r="A57" s="16" t="s">
        <v>389</v>
      </c>
      <c r="B57" s="13" t="s">
        <v>104</v>
      </c>
      <c r="C57" s="13">
        <v>24</v>
      </c>
      <c r="D57" s="13">
        <v>1</v>
      </c>
      <c r="E57" s="13">
        <v>2013</v>
      </c>
      <c r="F57" s="13" t="s">
        <v>252</v>
      </c>
    </row>
    <row r="58" spans="1:6" x14ac:dyDescent="0.25">
      <c r="A58" s="16" t="s">
        <v>389</v>
      </c>
      <c r="B58" s="13" t="s">
        <v>104</v>
      </c>
      <c r="C58" s="13">
        <v>24</v>
      </c>
      <c r="D58">
        <v>3</v>
      </c>
      <c r="E58">
        <v>2009</v>
      </c>
      <c r="F58" s="13" t="s">
        <v>254</v>
      </c>
    </row>
    <row r="59" spans="1:6" x14ac:dyDescent="0.25">
      <c r="A59" s="16" t="s">
        <v>389</v>
      </c>
      <c r="B59" s="13" t="s">
        <v>104</v>
      </c>
      <c r="C59" s="13">
        <v>24</v>
      </c>
      <c r="D59">
        <v>1</v>
      </c>
      <c r="E59">
        <v>2013</v>
      </c>
      <c r="F59" s="13" t="s">
        <v>257</v>
      </c>
    </row>
    <row r="60" spans="1:6" x14ac:dyDescent="0.25">
      <c r="A60" s="16" t="s">
        <v>389</v>
      </c>
      <c r="B60" s="13" t="s">
        <v>104</v>
      </c>
      <c r="C60" s="13">
        <v>24</v>
      </c>
      <c r="D60" s="13">
        <v>1</v>
      </c>
      <c r="E60" s="13">
        <v>2013</v>
      </c>
      <c r="F60" s="13" t="s">
        <v>259</v>
      </c>
    </row>
    <row r="61" spans="1:6" x14ac:dyDescent="0.25">
      <c r="A61" s="16" t="s">
        <v>389</v>
      </c>
      <c r="B61" s="13" t="s">
        <v>104</v>
      </c>
      <c r="C61" s="13">
        <v>24</v>
      </c>
      <c r="D61" s="13">
        <v>1</v>
      </c>
      <c r="E61" s="13">
        <v>2013</v>
      </c>
      <c r="F61" s="13" t="s">
        <v>262</v>
      </c>
    </row>
    <row r="62" spans="1:6" x14ac:dyDescent="0.25">
      <c r="A62" s="16" t="s">
        <v>389</v>
      </c>
      <c r="B62" s="13" t="s">
        <v>104</v>
      </c>
      <c r="C62" s="13">
        <v>24</v>
      </c>
      <c r="D62" s="13">
        <v>1</v>
      </c>
      <c r="E62" s="13">
        <v>2013</v>
      </c>
      <c r="F62" s="13" t="s">
        <v>265</v>
      </c>
    </row>
    <row r="63" spans="1:6" x14ac:dyDescent="0.25">
      <c r="A63" s="16" t="s">
        <v>389</v>
      </c>
      <c r="B63" s="13" t="s">
        <v>104</v>
      </c>
      <c r="C63" s="13">
        <v>24</v>
      </c>
      <c r="D63">
        <v>2</v>
      </c>
      <c r="E63">
        <v>2013</v>
      </c>
      <c r="F63" s="13" t="s">
        <v>267</v>
      </c>
    </row>
    <row r="64" spans="1:6" x14ac:dyDescent="0.25">
      <c r="A64" s="16" t="s">
        <v>389</v>
      </c>
      <c r="B64" s="13" t="s">
        <v>104</v>
      </c>
      <c r="C64" s="13">
        <v>24</v>
      </c>
      <c r="D64">
        <v>3</v>
      </c>
      <c r="E64">
        <v>2013</v>
      </c>
      <c r="F64" s="13" t="s">
        <v>269</v>
      </c>
    </row>
    <row r="65" spans="1:6" x14ac:dyDescent="0.25">
      <c r="A65" s="16" t="s">
        <v>389</v>
      </c>
      <c r="B65" s="13" t="s">
        <v>104</v>
      </c>
      <c r="C65" s="13">
        <v>24</v>
      </c>
      <c r="D65">
        <v>1</v>
      </c>
      <c r="E65">
        <v>2013</v>
      </c>
      <c r="F65" s="13" t="s">
        <v>271</v>
      </c>
    </row>
    <row r="66" spans="1:6" x14ac:dyDescent="0.25">
      <c r="A66" s="16" t="s">
        <v>389</v>
      </c>
      <c r="B66" s="13" t="s">
        <v>104</v>
      </c>
      <c r="C66" s="13">
        <v>24</v>
      </c>
      <c r="D66" s="13">
        <v>1</v>
      </c>
      <c r="E66" s="13">
        <v>2013</v>
      </c>
      <c r="F66" s="13" t="s">
        <v>273</v>
      </c>
    </row>
    <row r="67" spans="1:6" x14ac:dyDescent="0.25">
      <c r="A67" s="16" t="s">
        <v>389</v>
      </c>
      <c r="B67" s="13" t="s">
        <v>104</v>
      </c>
      <c r="C67" s="13">
        <v>24</v>
      </c>
      <c r="D67">
        <v>0</v>
      </c>
      <c r="E67">
        <v>2008</v>
      </c>
      <c r="F67" s="13" t="s">
        <v>275</v>
      </c>
    </row>
    <row r="68" spans="1:6" x14ac:dyDescent="0.25">
      <c r="A68" s="16" t="s">
        <v>389</v>
      </c>
      <c r="B68" s="13" t="s">
        <v>104</v>
      </c>
      <c r="C68" s="13">
        <v>24</v>
      </c>
      <c r="D68">
        <v>1</v>
      </c>
      <c r="E68">
        <v>2013</v>
      </c>
      <c r="F68" s="13" t="s">
        <v>277</v>
      </c>
    </row>
    <row r="69" spans="1:6" x14ac:dyDescent="0.25">
      <c r="A69" s="16" t="s">
        <v>389</v>
      </c>
      <c r="B69" s="13" t="s">
        <v>104</v>
      </c>
      <c r="C69" s="13">
        <v>24</v>
      </c>
      <c r="D69">
        <v>0</v>
      </c>
      <c r="E69">
        <v>2007</v>
      </c>
      <c r="F69" s="13" t="s">
        <v>279</v>
      </c>
    </row>
    <row r="70" spans="1:6" x14ac:dyDescent="0.25">
      <c r="A70" s="16" t="s">
        <v>389</v>
      </c>
      <c r="B70" s="13" t="s">
        <v>104</v>
      </c>
      <c r="C70" s="13">
        <v>24</v>
      </c>
      <c r="D70">
        <v>1</v>
      </c>
      <c r="E70">
        <v>2013</v>
      </c>
      <c r="F70" s="13" t="s">
        <v>281</v>
      </c>
    </row>
    <row r="71" spans="1:6" x14ac:dyDescent="0.25">
      <c r="A71" s="16" t="s">
        <v>389</v>
      </c>
      <c r="B71" s="13" t="s">
        <v>104</v>
      </c>
      <c r="C71" s="13">
        <v>24</v>
      </c>
      <c r="D71" s="13">
        <v>1</v>
      </c>
      <c r="E71" s="13">
        <v>2013</v>
      </c>
      <c r="F71" s="13" t="s">
        <v>283</v>
      </c>
    </row>
    <row r="72" spans="1:6" x14ac:dyDescent="0.25">
      <c r="A72" s="16" t="s">
        <v>389</v>
      </c>
      <c r="B72" s="13" t="s">
        <v>104</v>
      </c>
      <c r="C72" s="13">
        <v>24</v>
      </c>
      <c r="D72" s="13">
        <v>1</v>
      </c>
      <c r="E72" s="13">
        <v>2013</v>
      </c>
      <c r="F72" s="13" t="s">
        <v>285</v>
      </c>
    </row>
    <row r="73" spans="1:6" x14ac:dyDescent="0.25">
      <c r="A73" s="16" t="s">
        <v>389</v>
      </c>
      <c r="B73" s="13" t="s">
        <v>104</v>
      </c>
      <c r="C73" s="13">
        <v>24</v>
      </c>
      <c r="D73">
        <v>1</v>
      </c>
      <c r="E73">
        <v>2013</v>
      </c>
      <c r="F73" s="13" t="s">
        <v>288</v>
      </c>
    </row>
    <row r="74" spans="1:6" x14ac:dyDescent="0.25">
      <c r="A74" s="16" t="s">
        <v>389</v>
      </c>
      <c r="B74" s="13" t="s">
        <v>104</v>
      </c>
      <c r="C74" s="13">
        <v>24</v>
      </c>
      <c r="D74">
        <v>0</v>
      </c>
      <c r="E74">
        <v>2009</v>
      </c>
      <c r="F74" s="13" t="s">
        <v>290</v>
      </c>
    </row>
    <row r="75" spans="1:6" x14ac:dyDescent="0.25">
      <c r="A75" s="16" t="s">
        <v>389</v>
      </c>
      <c r="B75" s="13" t="s">
        <v>104</v>
      </c>
      <c r="C75" s="13">
        <v>24</v>
      </c>
      <c r="D75">
        <v>3</v>
      </c>
      <c r="E75">
        <v>2009</v>
      </c>
      <c r="F75" s="13" t="s">
        <v>292</v>
      </c>
    </row>
    <row r="76" spans="1:6" x14ac:dyDescent="0.25">
      <c r="A76" s="16" t="s">
        <v>389</v>
      </c>
      <c r="B76" s="13" t="s">
        <v>104</v>
      </c>
      <c r="C76" s="13">
        <v>24</v>
      </c>
      <c r="D76">
        <v>0</v>
      </c>
      <c r="E76">
        <v>2012</v>
      </c>
      <c r="F76" s="13" t="s">
        <v>294</v>
      </c>
    </row>
    <row r="77" spans="1:6" x14ac:dyDescent="0.25">
      <c r="A77" s="16" t="s">
        <v>389</v>
      </c>
      <c r="B77" s="13" t="s">
        <v>104</v>
      </c>
      <c r="C77" s="13">
        <v>24</v>
      </c>
      <c r="D77">
        <v>0</v>
      </c>
      <c r="E77">
        <v>2012</v>
      </c>
      <c r="F77" s="13" t="s">
        <v>296</v>
      </c>
    </row>
    <row r="78" spans="1:6" x14ac:dyDescent="0.25">
      <c r="A78" s="16" t="s">
        <v>389</v>
      </c>
      <c r="B78" s="13" t="s">
        <v>104</v>
      </c>
      <c r="C78" s="13">
        <v>24</v>
      </c>
      <c r="D78">
        <v>1</v>
      </c>
      <c r="E78">
        <v>2013</v>
      </c>
      <c r="F78" s="13" t="s">
        <v>299</v>
      </c>
    </row>
    <row r="79" spans="1:6" x14ac:dyDescent="0.25">
      <c r="A79" s="16" t="s">
        <v>389</v>
      </c>
      <c r="B79" s="13" t="s">
        <v>104</v>
      </c>
      <c r="C79" s="13">
        <v>24</v>
      </c>
      <c r="D79" s="13">
        <v>1</v>
      </c>
      <c r="E79" s="13">
        <v>2013</v>
      </c>
      <c r="F79" s="13" t="s">
        <v>301</v>
      </c>
    </row>
    <row r="80" spans="1:6" x14ac:dyDescent="0.25">
      <c r="A80" s="16" t="s">
        <v>389</v>
      </c>
      <c r="B80" s="13" t="s">
        <v>104</v>
      </c>
      <c r="C80" s="13">
        <v>24</v>
      </c>
      <c r="D80">
        <v>0</v>
      </c>
      <c r="E80">
        <v>2013</v>
      </c>
      <c r="F80" s="13" t="s">
        <v>303</v>
      </c>
    </row>
    <row r="81" spans="1:6" x14ac:dyDescent="0.25">
      <c r="A81" s="16" t="s">
        <v>389</v>
      </c>
      <c r="B81" s="13" t="s">
        <v>104</v>
      </c>
      <c r="C81" s="13">
        <v>24</v>
      </c>
      <c r="D81">
        <v>1</v>
      </c>
      <c r="E81">
        <v>2013</v>
      </c>
      <c r="F81" s="13" t="s">
        <v>305</v>
      </c>
    </row>
    <row r="82" spans="1:6" x14ac:dyDescent="0.25">
      <c r="A82" s="16" t="s">
        <v>389</v>
      </c>
      <c r="B82" s="13" t="s">
        <v>104</v>
      </c>
      <c r="C82" s="13">
        <v>24</v>
      </c>
      <c r="D82" s="13">
        <v>1</v>
      </c>
      <c r="E82" s="13">
        <v>2013</v>
      </c>
      <c r="F82" s="13" t="s">
        <v>307</v>
      </c>
    </row>
    <row r="83" spans="1:6" x14ac:dyDescent="0.25">
      <c r="A83" s="16" t="s">
        <v>389</v>
      </c>
      <c r="B83" s="13" t="s">
        <v>104</v>
      </c>
      <c r="C83" s="13">
        <v>24</v>
      </c>
      <c r="D83" s="13">
        <v>1</v>
      </c>
      <c r="E83" s="13">
        <v>2013</v>
      </c>
      <c r="F83" s="13" t="s">
        <v>309</v>
      </c>
    </row>
    <row r="84" spans="1:6" x14ac:dyDescent="0.25">
      <c r="A84" s="16" t="s">
        <v>389</v>
      </c>
      <c r="B84" s="13" t="s">
        <v>104</v>
      </c>
      <c r="C84" s="13">
        <v>24</v>
      </c>
      <c r="D84" s="13">
        <v>1</v>
      </c>
      <c r="E84" s="13">
        <v>2013</v>
      </c>
      <c r="F84" s="13" t="s">
        <v>311</v>
      </c>
    </row>
    <row r="85" spans="1:6" x14ac:dyDescent="0.25">
      <c r="A85" s="16" t="s">
        <v>389</v>
      </c>
      <c r="B85" s="13" t="s">
        <v>104</v>
      </c>
      <c r="C85" s="13">
        <v>24</v>
      </c>
      <c r="D85" s="13">
        <v>1</v>
      </c>
      <c r="E85" s="13">
        <v>2013</v>
      </c>
      <c r="F85" s="13" t="s">
        <v>313</v>
      </c>
    </row>
    <row r="86" spans="1:6" x14ac:dyDescent="0.25">
      <c r="A86" s="16" t="s">
        <v>389</v>
      </c>
      <c r="B86" s="13" t="s">
        <v>104</v>
      </c>
      <c r="C86" s="13">
        <v>24</v>
      </c>
      <c r="D86" s="13">
        <v>1</v>
      </c>
      <c r="E86" s="13">
        <v>2013</v>
      </c>
      <c r="F86" s="13" t="s">
        <v>315</v>
      </c>
    </row>
    <row r="87" spans="1:6" x14ac:dyDescent="0.25">
      <c r="A87" s="16" t="s">
        <v>389</v>
      </c>
      <c r="B87" s="13" t="s">
        <v>104</v>
      </c>
      <c r="C87" s="13">
        <v>24</v>
      </c>
      <c r="D87" s="13">
        <v>1</v>
      </c>
      <c r="E87" s="13">
        <v>2013</v>
      </c>
      <c r="F87" s="13" t="s">
        <v>317</v>
      </c>
    </row>
    <row r="88" spans="1:6" x14ac:dyDescent="0.25">
      <c r="A88" s="16" t="s">
        <v>389</v>
      </c>
      <c r="B88" s="13" t="s">
        <v>104</v>
      </c>
      <c r="C88" s="13">
        <v>24</v>
      </c>
      <c r="D88" s="13">
        <v>1</v>
      </c>
      <c r="E88" s="13">
        <v>2013</v>
      </c>
      <c r="F88" s="13" t="s">
        <v>319</v>
      </c>
    </row>
    <row r="89" spans="1:6" x14ac:dyDescent="0.25">
      <c r="A89" s="16" t="s">
        <v>389</v>
      </c>
      <c r="B89" s="13" t="s">
        <v>104</v>
      </c>
      <c r="C89" s="13">
        <v>24</v>
      </c>
      <c r="D89" s="13">
        <v>1</v>
      </c>
      <c r="E89" s="13">
        <v>2013</v>
      </c>
      <c r="F89" s="13" t="s">
        <v>321</v>
      </c>
    </row>
    <row r="90" spans="1:6" x14ac:dyDescent="0.25">
      <c r="A90" s="16" t="s">
        <v>389</v>
      </c>
      <c r="B90" s="13" t="s">
        <v>104</v>
      </c>
      <c r="C90" s="13">
        <v>24</v>
      </c>
      <c r="D90" s="13">
        <v>1</v>
      </c>
      <c r="E90" s="13">
        <v>2013</v>
      </c>
      <c r="F90" s="13" t="s">
        <v>323</v>
      </c>
    </row>
    <row r="91" spans="1:6" x14ac:dyDescent="0.25">
      <c r="A91" s="16" t="s">
        <v>389</v>
      </c>
      <c r="B91" s="13" t="s">
        <v>104</v>
      </c>
      <c r="C91" s="13">
        <v>24</v>
      </c>
      <c r="D91" s="13">
        <v>1</v>
      </c>
      <c r="E91" s="13">
        <v>2013</v>
      </c>
      <c r="F91" s="13" t="s">
        <v>326</v>
      </c>
    </row>
    <row r="92" spans="1:6" x14ac:dyDescent="0.25">
      <c r="A92" s="16" t="s">
        <v>389</v>
      </c>
      <c r="B92" s="13" t="s">
        <v>104</v>
      </c>
      <c r="C92" s="13">
        <v>24</v>
      </c>
      <c r="D92">
        <v>1</v>
      </c>
      <c r="E92">
        <v>2013</v>
      </c>
      <c r="F92" s="13" t="s">
        <v>328</v>
      </c>
    </row>
    <row r="93" spans="1:6" x14ac:dyDescent="0.25">
      <c r="A93" s="16" t="s">
        <v>389</v>
      </c>
      <c r="B93" s="13" t="s">
        <v>104</v>
      </c>
      <c r="C93" s="13">
        <v>24</v>
      </c>
      <c r="D93">
        <v>3</v>
      </c>
      <c r="E93">
        <v>2010</v>
      </c>
      <c r="F93" s="13" t="s">
        <v>330</v>
      </c>
    </row>
    <row r="94" spans="1:6" x14ac:dyDescent="0.25">
      <c r="A94" s="16" t="s">
        <v>389</v>
      </c>
      <c r="B94" s="13" t="s">
        <v>104</v>
      </c>
      <c r="C94" s="13">
        <v>24</v>
      </c>
      <c r="D94">
        <v>2</v>
      </c>
      <c r="E94">
        <v>2013</v>
      </c>
      <c r="F94" s="13" t="s">
        <v>333</v>
      </c>
    </row>
    <row r="95" spans="1:6" x14ac:dyDescent="0.25">
      <c r="A95" s="16" t="s">
        <v>389</v>
      </c>
      <c r="B95" s="13" t="s">
        <v>104</v>
      </c>
      <c r="C95" s="13">
        <v>24</v>
      </c>
      <c r="D95" s="13">
        <v>2</v>
      </c>
      <c r="E95" s="13">
        <v>2013</v>
      </c>
      <c r="F95" s="13" t="s">
        <v>335</v>
      </c>
    </row>
    <row r="96" spans="1:6" x14ac:dyDescent="0.25">
      <c r="A96" s="16" t="s">
        <v>389</v>
      </c>
      <c r="B96" s="13" t="s">
        <v>104</v>
      </c>
      <c r="C96" s="13">
        <v>24</v>
      </c>
      <c r="D96">
        <v>1</v>
      </c>
      <c r="E96">
        <v>2013</v>
      </c>
      <c r="F96" s="13" t="s">
        <v>337</v>
      </c>
    </row>
    <row r="97" spans="1:6" x14ac:dyDescent="0.25">
      <c r="A97" s="16" t="s">
        <v>389</v>
      </c>
      <c r="B97" s="13" t="s">
        <v>104</v>
      </c>
      <c r="C97" s="13">
        <v>24</v>
      </c>
      <c r="D97" s="13">
        <v>1</v>
      </c>
      <c r="E97" s="13">
        <v>2013</v>
      </c>
      <c r="F97" s="13" t="s">
        <v>339</v>
      </c>
    </row>
    <row r="98" spans="1:6" x14ac:dyDescent="0.25">
      <c r="A98" s="16" t="s">
        <v>389</v>
      </c>
      <c r="B98" s="13" t="s">
        <v>104</v>
      </c>
      <c r="C98" s="13">
        <v>24</v>
      </c>
      <c r="D98" s="13">
        <v>1</v>
      </c>
      <c r="E98" s="13">
        <v>2013</v>
      </c>
      <c r="F98" s="13" t="s">
        <v>341</v>
      </c>
    </row>
    <row r="99" spans="1:6" x14ac:dyDescent="0.25">
      <c r="A99" s="16" t="s">
        <v>389</v>
      </c>
      <c r="B99" s="13" t="s">
        <v>104</v>
      </c>
      <c r="C99" s="13">
        <v>24</v>
      </c>
      <c r="D99">
        <v>2</v>
      </c>
      <c r="E99">
        <v>2013</v>
      </c>
      <c r="F99" s="13" t="s">
        <v>343</v>
      </c>
    </row>
    <row r="100" spans="1:6" x14ac:dyDescent="0.25">
      <c r="A100" s="16" t="s">
        <v>389</v>
      </c>
      <c r="B100" s="13" t="s">
        <v>104</v>
      </c>
      <c r="C100" s="13">
        <v>24</v>
      </c>
      <c r="D100" s="13">
        <v>2</v>
      </c>
      <c r="E100" s="13">
        <v>2013</v>
      </c>
      <c r="F100" s="13" t="s">
        <v>345</v>
      </c>
    </row>
    <row r="101" spans="1:6" x14ac:dyDescent="0.25">
      <c r="A101" s="16" t="s">
        <v>389</v>
      </c>
      <c r="B101" s="13" t="s">
        <v>104</v>
      </c>
      <c r="C101" s="13">
        <v>24</v>
      </c>
      <c r="D101">
        <v>3</v>
      </c>
      <c r="E101">
        <v>2012</v>
      </c>
      <c r="F101" s="13" t="s">
        <v>347</v>
      </c>
    </row>
    <row r="102" spans="1:6" x14ac:dyDescent="0.25">
      <c r="A102" s="16" t="s">
        <v>389</v>
      </c>
      <c r="B102" s="13" t="s">
        <v>104</v>
      </c>
      <c r="C102" s="13">
        <v>24</v>
      </c>
      <c r="D102">
        <v>2</v>
      </c>
      <c r="E102">
        <v>2013</v>
      </c>
      <c r="F102" s="13" t="s">
        <v>350</v>
      </c>
    </row>
    <row r="103" spans="1:6" x14ac:dyDescent="0.25">
      <c r="A103" s="16" t="s">
        <v>389</v>
      </c>
      <c r="B103" s="13" t="s">
        <v>104</v>
      </c>
      <c r="C103" s="13">
        <v>24</v>
      </c>
      <c r="D103">
        <v>0</v>
      </c>
      <c r="E103">
        <v>2012</v>
      </c>
      <c r="F103" s="13" t="s">
        <v>353</v>
      </c>
    </row>
    <row r="104" spans="1:6" x14ac:dyDescent="0.25">
      <c r="A104" s="16" t="s">
        <v>389</v>
      </c>
      <c r="B104" s="13" t="s">
        <v>104</v>
      </c>
      <c r="C104" s="13">
        <v>24</v>
      </c>
      <c r="D104">
        <v>1</v>
      </c>
      <c r="E104">
        <v>2013</v>
      </c>
      <c r="F104" s="13" t="s">
        <v>355</v>
      </c>
    </row>
    <row r="105" spans="1:6" x14ac:dyDescent="0.25">
      <c r="A105" s="16" t="s">
        <v>389</v>
      </c>
      <c r="B105" s="13" t="s">
        <v>104</v>
      </c>
      <c r="C105" s="13">
        <v>24</v>
      </c>
      <c r="D105" s="13">
        <v>1</v>
      </c>
      <c r="E105" s="13">
        <v>2013</v>
      </c>
      <c r="F105" s="13" t="s">
        <v>358</v>
      </c>
    </row>
    <row r="106" spans="1:6" x14ac:dyDescent="0.25">
      <c r="A106" s="16" t="s">
        <v>389</v>
      </c>
      <c r="B106" s="13" t="s">
        <v>104</v>
      </c>
      <c r="C106" s="13">
        <v>24</v>
      </c>
      <c r="D106" s="13">
        <v>1</v>
      </c>
      <c r="E106" s="13">
        <v>2013</v>
      </c>
      <c r="F106" s="13" t="s">
        <v>360</v>
      </c>
    </row>
    <row r="107" spans="1:6" x14ac:dyDescent="0.25">
      <c r="A107" s="16" t="s">
        <v>389</v>
      </c>
      <c r="B107" s="13" t="s">
        <v>104</v>
      </c>
      <c r="C107" s="13">
        <v>24</v>
      </c>
      <c r="D107" s="13">
        <v>1</v>
      </c>
      <c r="E107" s="13">
        <v>2013</v>
      </c>
      <c r="F107" s="13" t="s">
        <v>362</v>
      </c>
    </row>
    <row r="108" spans="1:6" x14ac:dyDescent="0.25">
      <c r="A108" s="16" t="s">
        <v>389</v>
      </c>
      <c r="B108" s="13" t="s">
        <v>104</v>
      </c>
      <c r="C108" s="13">
        <v>24</v>
      </c>
      <c r="D108" s="13">
        <v>1</v>
      </c>
      <c r="E108" s="13">
        <v>2013</v>
      </c>
      <c r="F108" s="13" t="s">
        <v>364</v>
      </c>
    </row>
    <row r="109" spans="1:6" x14ac:dyDescent="0.25">
      <c r="A109" s="16" t="s">
        <v>389</v>
      </c>
      <c r="B109" s="13" t="s">
        <v>104</v>
      </c>
      <c r="C109" s="13">
        <v>24</v>
      </c>
      <c r="D109" s="13">
        <v>1</v>
      </c>
      <c r="E109" s="13">
        <v>2013</v>
      </c>
      <c r="F109" s="13" t="s">
        <v>366</v>
      </c>
    </row>
    <row r="110" spans="1:6" x14ac:dyDescent="0.25">
      <c r="A110" s="16" t="s">
        <v>389</v>
      </c>
      <c r="B110" s="13" t="s">
        <v>104</v>
      </c>
      <c r="C110" s="13">
        <v>24</v>
      </c>
      <c r="D110" s="13">
        <v>1</v>
      </c>
      <c r="E110" s="13">
        <v>2013</v>
      </c>
      <c r="F110" s="13" t="s">
        <v>368</v>
      </c>
    </row>
    <row r="111" spans="1:6" x14ac:dyDescent="0.25">
      <c r="A111" s="16" t="s">
        <v>389</v>
      </c>
      <c r="B111" s="13" t="s">
        <v>104</v>
      </c>
      <c r="C111" s="13">
        <v>24</v>
      </c>
      <c r="D111" s="13">
        <v>1</v>
      </c>
      <c r="E111" s="13">
        <v>2013</v>
      </c>
      <c r="F111" s="13" t="s">
        <v>370</v>
      </c>
    </row>
    <row r="112" spans="1:6" x14ac:dyDescent="0.25">
      <c r="A112" s="16" t="s">
        <v>389</v>
      </c>
      <c r="B112" s="13" t="s">
        <v>104</v>
      </c>
      <c r="C112" s="13">
        <v>24</v>
      </c>
      <c r="D112" s="13">
        <v>1</v>
      </c>
      <c r="E112" s="13">
        <v>2013</v>
      </c>
      <c r="F112" s="13" t="s">
        <v>372</v>
      </c>
    </row>
    <row r="113" spans="1:6" x14ac:dyDescent="0.25">
      <c r="A113" s="16" t="s">
        <v>389</v>
      </c>
      <c r="B113" s="13" t="s">
        <v>104</v>
      </c>
      <c r="C113" s="13">
        <v>24</v>
      </c>
      <c r="D113" s="13">
        <v>1</v>
      </c>
      <c r="E113" s="13">
        <v>2013</v>
      </c>
      <c r="F113" s="13" t="s">
        <v>390</v>
      </c>
    </row>
    <row r="114" spans="1:6" x14ac:dyDescent="0.25">
      <c r="A114" s="16" t="s">
        <v>389</v>
      </c>
      <c r="B114" s="13" t="s">
        <v>104</v>
      </c>
      <c r="C114" s="13">
        <v>24</v>
      </c>
      <c r="D114" s="13">
        <v>1</v>
      </c>
      <c r="E114" s="13">
        <v>2013</v>
      </c>
      <c r="F114" s="13" t="s">
        <v>391</v>
      </c>
    </row>
    <row r="115" spans="1:6" x14ac:dyDescent="0.25">
      <c r="A115" s="16" t="s">
        <v>389</v>
      </c>
      <c r="B115" s="13" t="s">
        <v>104</v>
      </c>
      <c r="C115" s="13">
        <v>24</v>
      </c>
      <c r="D115" s="13">
        <v>1</v>
      </c>
      <c r="E115" s="13">
        <v>2013</v>
      </c>
      <c r="F115" s="13" t="s">
        <v>392</v>
      </c>
    </row>
    <row r="116" spans="1:6" x14ac:dyDescent="0.25">
      <c r="A116" s="16" t="s">
        <v>389</v>
      </c>
      <c r="B116" s="13" t="s">
        <v>104</v>
      </c>
      <c r="C116" s="13">
        <v>24</v>
      </c>
      <c r="D116" s="13">
        <v>1</v>
      </c>
      <c r="E116" s="13">
        <v>2013</v>
      </c>
      <c r="F116" s="13" t="s">
        <v>393</v>
      </c>
    </row>
    <row r="117" spans="1:6" x14ac:dyDescent="0.25">
      <c r="A117" s="16" t="s">
        <v>389</v>
      </c>
      <c r="B117" s="13" t="s">
        <v>104</v>
      </c>
      <c r="C117" s="13">
        <v>24</v>
      </c>
      <c r="D117">
        <v>1</v>
      </c>
      <c r="E117">
        <v>2013</v>
      </c>
      <c r="F117" s="13" t="s">
        <v>379</v>
      </c>
    </row>
    <row r="118" spans="1:6" x14ac:dyDescent="0.25">
      <c r="A118" s="16" t="s">
        <v>389</v>
      </c>
      <c r="B118" s="13" t="s">
        <v>104</v>
      </c>
      <c r="C118" s="13">
        <v>24</v>
      </c>
      <c r="D118" s="13">
        <v>3</v>
      </c>
      <c r="E118" s="13">
        <v>2009</v>
      </c>
      <c r="F118" s="13" t="s">
        <v>381</v>
      </c>
    </row>
    <row r="119" spans="1:6" x14ac:dyDescent="0.25">
      <c r="A119" s="16" t="s">
        <v>389</v>
      </c>
      <c r="B119" s="13" t="s">
        <v>104</v>
      </c>
      <c r="C119" s="13">
        <v>24</v>
      </c>
      <c r="D119">
        <v>2</v>
      </c>
      <c r="E119">
        <v>2013</v>
      </c>
      <c r="F119" s="13" t="s">
        <v>383</v>
      </c>
    </row>
    <row r="120" spans="1:6" x14ac:dyDescent="0.25">
      <c r="A120" s="16" t="s">
        <v>389</v>
      </c>
      <c r="B120" s="13" t="s">
        <v>104</v>
      </c>
      <c r="C120" s="13">
        <v>24</v>
      </c>
      <c r="D120">
        <v>1</v>
      </c>
      <c r="E120">
        <v>2013</v>
      </c>
      <c r="F120" s="13" t="s">
        <v>385</v>
      </c>
    </row>
    <row r="121" spans="1:6" x14ac:dyDescent="0.25">
      <c r="A121" s="16" t="s">
        <v>389</v>
      </c>
      <c r="B121" s="13" t="s">
        <v>104</v>
      </c>
      <c r="C121" s="13">
        <v>24</v>
      </c>
      <c r="D121" s="13">
        <v>1</v>
      </c>
      <c r="E121" s="13">
        <v>2013</v>
      </c>
      <c r="F121" s="13" t="s">
        <v>388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H1" sqref="H1"/>
    </sheetView>
  </sheetViews>
  <sheetFormatPr defaultRowHeight="15" x14ac:dyDescent="0.25"/>
  <cols>
    <col min="1" max="1" width="20.85546875" bestFit="1" customWidth="1"/>
    <col min="2" max="2" width="21.42578125" bestFit="1" customWidth="1"/>
    <col min="3" max="3" width="13.7109375" bestFit="1" customWidth="1"/>
    <col min="4" max="4" width="14.85546875" bestFit="1" customWidth="1"/>
    <col min="5" max="5" width="16.7109375" bestFit="1" customWidth="1"/>
    <col min="6" max="6" width="12.5703125" bestFit="1" customWidth="1"/>
    <col min="7" max="7" width="20.42578125" bestFit="1" customWidth="1"/>
    <col min="8" max="8" width="19.42578125" bestFit="1" customWidth="1"/>
  </cols>
  <sheetData>
    <row r="1" spans="1:8" thickBot="1" x14ac:dyDescent="0.35">
      <c r="A1" s="9" t="s">
        <v>28</v>
      </c>
      <c r="B1" s="10" t="s">
        <v>29</v>
      </c>
      <c r="C1" s="10" t="s">
        <v>30</v>
      </c>
      <c r="D1" s="10" t="s">
        <v>31</v>
      </c>
      <c r="E1" s="10" t="s">
        <v>32</v>
      </c>
      <c r="F1" s="10" t="s">
        <v>33</v>
      </c>
      <c r="G1" s="10" t="s">
        <v>34</v>
      </c>
      <c r="H1" s="11" t="s">
        <v>10</v>
      </c>
    </row>
    <row r="6" spans="1:8" ht="14.45" x14ac:dyDescent="0.3">
      <c r="B6" s="1"/>
      <c r="C6" s="1"/>
      <c r="D6" s="1"/>
    </row>
    <row r="7" spans="1:8" ht="14.45" x14ac:dyDescent="0.3">
      <c r="B7" s="1"/>
      <c r="C7" s="1"/>
      <c r="D7" s="1"/>
    </row>
    <row r="8" spans="1:8" ht="14.45" x14ac:dyDescent="0.3">
      <c r="B8" s="12"/>
      <c r="C8" s="1"/>
      <c r="D8" s="1"/>
    </row>
    <row r="9" spans="1:8" ht="14.45" x14ac:dyDescent="0.3">
      <c r="B9" s="4"/>
      <c r="C9" s="1"/>
      <c r="D9" s="1"/>
    </row>
    <row r="10" spans="1:8" ht="14.45" x14ac:dyDescent="0.3">
      <c r="B10" s="4"/>
      <c r="C10" s="1"/>
      <c r="D10" s="1"/>
    </row>
    <row r="11" spans="1:8" ht="14.45" x14ac:dyDescent="0.3">
      <c r="B11" s="4"/>
      <c r="C11" s="1"/>
      <c r="D11" s="1"/>
    </row>
    <row r="12" spans="1:8" ht="14.45" x14ac:dyDescent="0.3">
      <c r="B12" s="4"/>
      <c r="C12" s="1"/>
      <c r="D12" s="1"/>
    </row>
    <row r="13" spans="1:8" ht="14.45" x14ac:dyDescent="0.3">
      <c r="B13" s="4"/>
      <c r="C13" s="1"/>
      <c r="D13" s="1"/>
    </row>
    <row r="14" spans="1:8" ht="14.45" x14ac:dyDescent="0.3">
      <c r="B14" s="4"/>
      <c r="C14" s="1"/>
      <c r="D14" s="1"/>
    </row>
    <row r="15" spans="1:8" ht="14.45" x14ac:dyDescent="0.3">
      <c r="B15" s="4"/>
      <c r="C15" s="1"/>
      <c r="D15" s="1"/>
    </row>
    <row r="16" spans="1:8" ht="14.45" x14ac:dyDescent="0.3">
      <c r="B16" s="1"/>
      <c r="C16" s="1"/>
      <c r="D1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1"/>
  <sheetViews>
    <sheetView tabSelected="1" topLeftCell="A96" workbookViewId="0">
      <selection activeCell="A116" sqref="A116"/>
    </sheetView>
  </sheetViews>
  <sheetFormatPr defaultRowHeight="15" x14ac:dyDescent="0.25"/>
  <cols>
    <col min="1" max="1" width="34.7109375" style="13" customWidth="1"/>
    <col min="2" max="3" width="19.42578125" style="13" customWidth="1"/>
    <col min="4" max="4" width="16.5703125" style="13" bestFit="1" customWidth="1"/>
    <col min="5" max="5" width="26.5703125" style="13" bestFit="1" customWidth="1"/>
    <col min="6" max="6" width="25" style="13" bestFit="1" customWidth="1"/>
    <col min="7" max="7" width="19.28515625" style="13" bestFit="1" customWidth="1"/>
    <col min="8" max="8" width="20" style="13" bestFit="1" customWidth="1"/>
    <col min="9" max="9" width="22.5703125" style="13" bestFit="1" customWidth="1"/>
    <col min="10" max="10" width="25.42578125" style="13" customWidth="1"/>
    <col min="11" max="11" width="26.28515625" style="13" customWidth="1"/>
    <col min="12" max="12" width="75.85546875" style="13" customWidth="1"/>
    <col min="13" max="13" width="30.85546875" style="13" customWidth="1"/>
    <col min="14" max="14" width="31.5703125" style="13" customWidth="1"/>
    <col min="15" max="15" width="24.7109375" style="13" bestFit="1" customWidth="1"/>
    <col min="16" max="16" width="24.5703125" style="13" bestFit="1" customWidth="1"/>
    <col min="17" max="17" width="25.7109375" style="13" bestFit="1" customWidth="1"/>
    <col min="18" max="18" width="24.7109375" style="13" bestFit="1" customWidth="1"/>
    <col min="19" max="20" width="10.42578125" style="13" bestFit="1" customWidth="1"/>
    <col min="21" max="24" width="13.85546875" style="13" bestFit="1" customWidth="1"/>
    <col min="25" max="25" width="11" style="13" bestFit="1" customWidth="1"/>
    <col min="26" max="27" width="25.7109375" style="13" bestFit="1" customWidth="1"/>
    <col min="28" max="28" width="11.7109375" style="13" bestFit="1" customWidth="1"/>
    <col min="29" max="30" width="13.42578125" style="13" bestFit="1" customWidth="1"/>
    <col min="31" max="34" width="13.85546875" style="13" bestFit="1" customWidth="1"/>
    <col min="35" max="35" width="11.140625" style="13" bestFit="1" customWidth="1"/>
    <col min="36" max="36" width="12" style="13" bestFit="1" customWidth="1"/>
    <col min="37" max="37" width="12.140625" style="13" bestFit="1" customWidth="1"/>
    <col min="38" max="38" width="8.28515625" style="13" bestFit="1" customWidth="1"/>
    <col min="39" max="39" width="9.7109375" style="13" bestFit="1" customWidth="1"/>
    <col min="40" max="40" width="10.140625" style="13" bestFit="1" customWidth="1"/>
    <col min="41" max="41" width="10.28515625" style="13" bestFit="1" customWidth="1"/>
    <col min="42" max="42" width="71.140625" style="13" bestFit="1" customWidth="1"/>
    <col min="43" max="16384" width="9.140625" style="13"/>
  </cols>
  <sheetData>
    <row r="1" spans="1:42" x14ac:dyDescent="0.25">
      <c r="A1" s="15" t="s">
        <v>10</v>
      </c>
      <c r="B1" s="15" t="s">
        <v>94</v>
      </c>
      <c r="C1" s="15" t="s">
        <v>95</v>
      </c>
      <c r="D1" s="13" t="s">
        <v>12</v>
      </c>
      <c r="E1" s="13" t="s">
        <v>96</v>
      </c>
      <c r="F1" s="13" t="s">
        <v>97</v>
      </c>
      <c r="G1" s="13" t="s">
        <v>98</v>
      </c>
      <c r="H1" s="13" t="s">
        <v>99</v>
      </c>
      <c r="I1" s="13" t="s">
        <v>100</v>
      </c>
      <c r="J1" s="13" t="s">
        <v>101</v>
      </c>
      <c r="K1" s="13" t="s">
        <v>102</v>
      </c>
      <c r="L1" s="13" t="s">
        <v>432</v>
      </c>
      <c r="M1" s="25" t="s">
        <v>396</v>
      </c>
      <c r="N1" s="26" t="s">
        <v>397</v>
      </c>
      <c r="O1" s="26" t="s">
        <v>398</v>
      </c>
      <c r="P1" s="26" t="s">
        <v>399</v>
      </c>
      <c r="Q1" s="26" t="s">
        <v>400</v>
      </c>
      <c r="R1" s="26" t="s">
        <v>401</v>
      </c>
      <c r="S1" s="26" t="s">
        <v>402</v>
      </c>
      <c r="T1" s="26" t="s">
        <v>403</v>
      </c>
      <c r="U1" s="26" t="s">
        <v>404</v>
      </c>
      <c r="V1" s="26" t="s">
        <v>405</v>
      </c>
      <c r="W1" s="26" t="s">
        <v>406</v>
      </c>
      <c r="X1" s="26" t="s">
        <v>407</v>
      </c>
      <c r="Y1" s="26" t="s">
        <v>408</v>
      </c>
      <c r="Z1" s="26" t="s">
        <v>409</v>
      </c>
      <c r="AA1" s="26" t="s">
        <v>410</v>
      </c>
      <c r="AB1" s="26" t="s">
        <v>411</v>
      </c>
      <c r="AC1" s="26" t="s">
        <v>412</v>
      </c>
      <c r="AD1" s="26" t="s">
        <v>413</v>
      </c>
      <c r="AE1" s="26" t="s">
        <v>414</v>
      </c>
      <c r="AF1" s="26" t="s">
        <v>415</v>
      </c>
      <c r="AG1" s="26" t="s">
        <v>416</v>
      </c>
      <c r="AH1" s="26" t="s">
        <v>417</v>
      </c>
      <c r="AI1" s="26" t="s">
        <v>418</v>
      </c>
      <c r="AJ1" s="26" t="s">
        <v>419</v>
      </c>
      <c r="AK1" s="26" t="s">
        <v>420</v>
      </c>
      <c r="AL1" s="26" t="s">
        <v>421</v>
      </c>
      <c r="AM1" s="26" t="s">
        <v>422</v>
      </c>
      <c r="AN1" s="26" t="s">
        <v>423</v>
      </c>
      <c r="AO1" s="26" t="s">
        <v>424</v>
      </c>
      <c r="AP1" s="26" t="s">
        <v>103</v>
      </c>
    </row>
    <row r="2" spans="1:42" ht="17.25" x14ac:dyDescent="0.3">
      <c r="A2" s="34" t="s">
        <v>112</v>
      </c>
      <c r="B2" s="30">
        <v>688893</v>
      </c>
      <c r="C2" s="30">
        <v>6201825</v>
      </c>
      <c r="D2" s="13" t="s">
        <v>47</v>
      </c>
      <c r="E2" s="18">
        <v>39083</v>
      </c>
      <c r="F2" s="18">
        <v>40178</v>
      </c>
      <c r="G2" s="13" t="s">
        <v>106</v>
      </c>
      <c r="H2" s="13" t="s">
        <v>107</v>
      </c>
      <c r="I2" s="13" t="s">
        <v>107</v>
      </c>
      <c r="J2" s="13" t="s">
        <v>104</v>
      </c>
      <c r="K2" s="13" t="s">
        <v>104</v>
      </c>
      <c r="L2" s="20" t="s">
        <v>111</v>
      </c>
      <c r="M2" s="13" t="str">
        <f>SUBSTITUTE(CONCATENATE("POINT (",ROUND(B2,3)," ",ROUND(C2,3),")"),",",".")</f>
        <v>POINT (688893 6201825)</v>
      </c>
      <c r="N2" s="26" t="str">
        <f>A2</f>
        <v>DKKLOROFYLROSKILDEYDRE</v>
      </c>
      <c r="O2" s="26" t="s">
        <v>10</v>
      </c>
      <c r="P2" s="26" t="s">
        <v>426</v>
      </c>
      <c r="Q2" s="26" t="str">
        <f>N2</f>
        <v>DKKLOROFYLROSKILDEYDRE</v>
      </c>
      <c r="R2" s="26" t="s">
        <v>10</v>
      </c>
      <c r="S2" s="26" t="str">
        <f>TEXT("22-12-2015","ÅÅÅÅ-MM-DD")</f>
        <v>2015-12-22</v>
      </c>
      <c r="T2" s="26" t="str">
        <f>TEXT("22-12-2021","ÅÅÅÅ-MM-DD")</f>
        <v>2021-12-22</v>
      </c>
      <c r="U2" s="26" t="s">
        <v>427</v>
      </c>
      <c r="V2" s="26" t="s">
        <v>427</v>
      </c>
      <c r="W2" s="26" t="s">
        <v>427</v>
      </c>
      <c r="X2" s="26" t="s">
        <v>427</v>
      </c>
      <c r="Y2" s="26" t="s">
        <v>428</v>
      </c>
      <c r="Z2" s="26" t="str">
        <f>N2</f>
        <v>DKKLOROFYLROSKILDEYDRE</v>
      </c>
      <c r="AA2" s="26" t="str">
        <f>N2</f>
        <v>DKKLOROFYLROSKILDEYDRE</v>
      </c>
      <c r="AB2" s="26" t="s">
        <v>429</v>
      </c>
      <c r="AC2" s="27" t="str">
        <f>TEXT(E2,"åååå-mm-dd")</f>
        <v>2007-01-01</v>
      </c>
      <c r="AD2" s="27" t="str">
        <f>TEXT(F2,"åååå-mm-dd")</f>
        <v>2009-12-31</v>
      </c>
      <c r="AE2" s="26" t="str">
        <f>D2</f>
        <v>DKCOAST1</v>
      </c>
      <c r="AF2" s="26" t="s">
        <v>425</v>
      </c>
      <c r="AG2" s="26" t="s">
        <v>427</v>
      </c>
      <c r="AH2" s="26" t="s">
        <v>427</v>
      </c>
      <c r="AI2" s="26" t="str">
        <f>G2</f>
        <v>TRUE</v>
      </c>
      <c r="AJ2" s="26" t="str">
        <f>H2</f>
        <v>FALSE</v>
      </c>
      <c r="AK2" s="26" t="str">
        <f>I2</f>
        <v>FALSE</v>
      </c>
      <c r="AL2" s="26" t="s">
        <v>430</v>
      </c>
      <c r="AM2" s="26">
        <v>-9999</v>
      </c>
      <c r="AN2" s="26">
        <f>AM2</f>
        <v>-9999</v>
      </c>
      <c r="AO2" s="26" t="s">
        <v>431</v>
      </c>
      <c r="AP2" s="28" t="str">
        <f>L2</f>
        <v>http://www.miljoeportal.dk/borger/Intro_overfladevand/Sider/default.aspx</v>
      </c>
    </row>
    <row r="3" spans="1:42" ht="17.25" x14ac:dyDescent="0.3">
      <c r="A3" s="33" t="s">
        <v>114</v>
      </c>
      <c r="B3" s="29">
        <v>692643</v>
      </c>
      <c r="C3" s="29">
        <v>6178399</v>
      </c>
      <c r="D3" s="13" t="s">
        <v>48</v>
      </c>
      <c r="E3" s="18">
        <v>39448</v>
      </c>
      <c r="F3" s="18">
        <v>41639</v>
      </c>
      <c r="G3" s="13" t="s">
        <v>106</v>
      </c>
      <c r="H3" s="13" t="s">
        <v>107</v>
      </c>
      <c r="I3" s="13" t="s">
        <v>107</v>
      </c>
      <c r="J3" s="13" t="s">
        <v>104</v>
      </c>
      <c r="K3" s="13" t="s">
        <v>104</v>
      </c>
      <c r="L3" s="20" t="s">
        <v>111</v>
      </c>
      <c r="M3" s="25" t="str">
        <f t="shared" ref="M3:M66" si="0">SUBSTITUTE(CONCATENATE("POINT (",ROUND(B3,3)," ",ROUND(C3,3),")"),",",".")</f>
        <v>POINT (692643 6178399)</v>
      </c>
      <c r="N3" s="26" t="str">
        <f t="shared" ref="N3:N66" si="1">A3</f>
        <v>DKKLOROFYLROSKILDEINDRE</v>
      </c>
      <c r="O3" s="26" t="s">
        <v>10</v>
      </c>
      <c r="P3" s="26" t="s">
        <v>426</v>
      </c>
      <c r="Q3" s="26" t="str">
        <f t="shared" ref="Q3:Q66" si="2">N3</f>
        <v>DKKLOROFYLROSKILDEINDRE</v>
      </c>
      <c r="R3" s="26" t="s">
        <v>10</v>
      </c>
      <c r="S3" s="26" t="str">
        <f t="shared" ref="S3:S66" si="3">TEXT("22-12-2015","ÅÅÅÅ-MM-DD")</f>
        <v>2015-12-22</v>
      </c>
      <c r="T3" s="26" t="str">
        <f t="shared" ref="T3:T66" si="4">TEXT("22-12-2021","ÅÅÅÅ-MM-DD")</f>
        <v>2021-12-22</v>
      </c>
      <c r="U3" s="26" t="s">
        <v>427</v>
      </c>
      <c r="V3" s="26" t="s">
        <v>427</v>
      </c>
      <c r="W3" s="26" t="s">
        <v>427</v>
      </c>
      <c r="X3" s="26" t="s">
        <v>427</v>
      </c>
      <c r="Y3" s="26" t="s">
        <v>428</v>
      </c>
      <c r="Z3" s="26" t="str">
        <f t="shared" ref="Z3:Z66" si="5">N3</f>
        <v>DKKLOROFYLROSKILDEINDRE</v>
      </c>
      <c r="AA3" s="26" t="str">
        <f t="shared" ref="AA3:AA66" si="6">N3</f>
        <v>DKKLOROFYLROSKILDEINDRE</v>
      </c>
      <c r="AB3" s="26" t="s">
        <v>429</v>
      </c>
      <c r="AC3" s="27" t="str">
        <f t="shared" ref="AC3:AC66" si="7">TEXT(E3,"åååå-mm-dd")</f>
        <v>2008-01-01</v>
      </c>
      <c r="AD3" s="27" t="str">
        <f t="shared" ref="AD3:AD66" si="8">TEXT(F3,"åååå-mm-dd")</f>
        <v>2013-12-31</v>
      </c>
      <c r="AE3" s="26" t="str">
        <f t="shared" ref="AE3:AE66" si="9">D3</f>
        <v>DKCOAST2</v>
      </c>
      <c r="AF3" s="26" t="s">
        <v>425</v>
      </c>
      <c r="AG3" s="26" t="s">
        <v>427</v>
      </c>
      <c r="AH3" s="26" t="s">
        <v>427</v>
      </c>
      <c r="AI3" s="26" t="str">
        <f t="shared" ref="AI3:AI66" si="10">G3</f>
        <v>TRUE</v>
      </c>
      <c r="AJ3" s="26" t="str">
        <f t="shared" ref="AJ3:AJ66" si="11">H3</f>
        <v>FALSE</v>
      </c>
      <c r="AK3" s="26" t="str">
        <f t="shared" ref="AK3:AK66" si="12">I3</f>
        <v>FALSE</v>
      </c>
      <c r="AL3" s="26" t="s">
        <v>430</v>
      </c>
      <c r="AM3" s="26">
        <v>-9999</v>
      </c>
      <c r="AN3" s="26">
        <f>AM3</f>
        <v>-9999</v>
      </c>
      <c r="AO3" s="26" t="s">
        <v>431</v>
      </c>
      <c r="AP3" s="28" t="str">
        <f t="shared" ref="AP3:AP66" si="13">L3</f>
        <v>http://www.miljoeportal.dk/borger/Intro_overfladevand/Sider/default.aspx</v>
      </c>
    </row>
    <row r="4" spans="1:42" ht="17.25" x14ac:dyDescent="0.3">
      <c r="A4" s="33" t="s">
        <v>116</v>
      </c>
      <c r="B4" s="29">
        <v>722469</v>
      </c>
      <c r="C4" s="29">
        <v>6204670</v>
      </c>
      <c r="D4" s="13" t="s">
        <v>118</v>
      </c>
      <c r="E4" s="18">
        <v>40544</v>
      </c>
      <c r="F4" s="18">
        <v>41639</v>
      </c>
      <c r="G4" s="13" t="s">
        <v>106</v>
      </c>
      <c r="H4" s="13" t="s">
        <v>107</v>
      </c>
      <c r="I4" s="13" t="s">
        <v>107</v>
      </c>
      <c r="J4" s="13" t="s">
        <v>104</v>
      </c>
      <c r="K4" s="13" t="s">
        <v>104</v>
      </c>
      <c r="L4" s="20" t="s">
        <v>111</v>
      </c>
      <c r="M4" s="25" t="str">
        <f t="shared" si="0"/>
        <v>POINT (722469 6204670)</v>
      </c>
      <c r="N4" s="26" t="str">
        <f t="shared" si="1"/>
        <v>DKKLOROFYLNOERESUND</v>
      </c>
      <c r="O4" s="26" t="s">
        <v>10</v>
      </c>
      <c r="P4" s="26" t="s">
        <v>426</v>
      </c>
      <c r="Q4" s="26" t="str">
        <f t="shared" si="2"/>
        <v>DKKLOROFYLNOERESUND</v>
      </c>
      <c r="R4" s="26" t="s">
        <v>10</v>
      </c>
      <c r="S4" s="26" t="str">
        <f t="shared" si="3"/>
        <v>2015-12-22</v>
      </c>
      <c r="T4" s="26" t="str">
        <f t="shared" si="4"/>
        <v>2021-12-22</v>
      </c>
      <c r="U4" s="26" t="s">
        <v>427</v>
      </c>
      <c r="V4" s="26" t="s">
        <v>427</v>
      </c>
      <c r="W4" s="26" t="s">
        <v>427</v>
      </c>
      <c r="X4" s="26" t="s">
        <v>427</v>
      </c>
      <c r="Y4" s="26" t="s">
        <v>428</v>
      </c>
      <c r="Z4" s="26" t="str">
        <f t="shared" si="5"/>
        <v>DKKLOROFYLNOERESUND</v>
      </c>
      <c r="AA4" s="26" t="str">
        <f t="shared" si="6"/>
        <v>DKKLOROFYLNOERESUND</v>
      </c>
      <c r="AB4" s="26" t="s">
        <v>429</v>
      </c>
      <c r="AC4" s="27" t="str">
        <f t="shared" si="7"/>
        <v>2011-01-01</v>
      </c>
      <c r="AD4" s="27" t="str">
        <f t="shared" si="8"/>
        <v>2013-12-31</v>
      </c>
      <c r="AE4" s="26" t="str">
        <f t="shared" si="9"/>
        <v>DKCOAST6</v>
      </c>
      <c r="AF4" s="26" t="s">
        <v>425</v>
      </c>
      <c r="AG4" s="26" t="s">
        <v>427</v>
      </c>
      <c r="AH4" s="26" t="s">
        <v>427</v>
      </c>
      <c r="AI4" s="26" t="str">
        <f t="shared" si="10"/>
        <v>TRUE</v>
      </c>
      <c r="AJ4" s="26" t="str">
        <f t="shared" si="11"/>
        <v>FALSE</v>
      </c>
      <c r="AK4" s="26" t="str">
        <f t="shared" si="12"/>
        <v>FALSE</v>
      </c>
      <c r="AL4" s="26" t="s">
        <v>430</v>
      </c>
      <c r="AM4" s="26">
        <v>-9999</v>
      </c>
      <c r="AN4" s="26">
        <f t="shared" ref="AN4:AN67" si="14">AM4</f>
        <v>-9999</v>
      </c>
      <c r="AO4" s="26" t="s">
        <v>431</v>
      </c>
      <c r="AP4" s="28" t="str">
        <f t="shared" si="13"/>
        <v>http://www.miljoeportal.dk/borger/Intro_overfladevand/Sider/default.aspx</v>
      </c>
    </row>
    <row r="5" spans="1:42" ht="17.25" x14ac:dyDescent="0.3">
      <c r="A5" s="33" t="s">
        <v>119</v>
      </c>
      <c r="B5" s="29">
        <v>649625</v>
      </c>
      <c r="C5" s="29">
        <v>6117713</v>
      </c>
      <c r="D5" s="13" t="s">
        <v>49</v>
      </c>
      <c r="E5" s="18">
        <v>40909</v>
      </c>
      <c r="F5" s="18">
        <v>41274</v>
      </c>
      <c r="G5" s="13" t="s">
        <v>106</v>
      </c>
      <c r="H5" s="13" t="s">
        <v>107</v>
      </c>
      <c r="I5" s="13" t="s">
        <v>107</v>
      </c>
      <c r="J5" s="13" t="s">
        <v>104</v>
      </c>
      <c r="K5" s="13" t="s">
        <v>104</v>
      </c>
      <c r="L5" s="20" t="s">
        <v>111</v>
      </c>
      <c r="M5" s="25" t="str">
        <f t="shared" si="0"/>
        <v>POINT (649625 6117713)</v>
      </c>
      <c r="N5" s="26" t="str">
        <f t="shared" si="1"/>
        <v>DKKLOROFYLBASNAES</v>
      </c>
      <c r="O5" s="26" t="s">
        <v>10</v>
      </c>
      <c r="P5" s="26" t="s">
        <v>426</v>
      </c>
      <c r="Q5" s="26" t="str">
        <f t="shared" si="2"/>
        <v>DKKLOROFYLBASNAES</v>
      </c>
      <c r="R5" s="26" t="s">
        <v>10</v>
      </c>
      <c r="S5" s="26" t="str">
        <f t="shared" si="3"/>
        <v>2015-12-22</v>
      </c>
      <c r="T5" s="26" t="str">
        <f t="shared" si="4"/>
        <v>2021-12-22</v>
      </c>
      <c r="U5" s="26" t="s">
        <v>427</v>
      </c>
      <c r="V5" s="26" t="s">
        <v>427</v>
      </c>
      <c r="W5" s="26" t="s">
        <v>427</v>
      </c>
      <c r="X5" s="26" t="s">
        <v>427</v>
      </c>
      <c r="Y5" s="26" t="s">
        <v>428</v>
      </c>
      <c r="Z5" s="26" t="str">
        <f t="shared" si="5"/>
        <v>DKKLOROFYLBASNAES</v>
      </c>
      <c r="AA5" s="26" t="str">
        <f t="shared" si="6"/>
        <v>DKKLOROFYLBASNAES</v>
      </c>
      <c r="AB5" s="26" t="s">
        <v>429</v>
      </c>
      <c r="AC5" s="27" t="str">
        <f t="shared" si="7"/>
        <v>2012-01-01</v>
      </c>
      <c r="AD5" s="27" t="str">
        <f t="shared" si="8"/>
        <v>2012-12-31</v>
      </c>
      <c r="AE5" s="26" t="str">
        <f t="shared" si="9"/>
        <v>DKCOAST17</v>
      </c>
      <c r="AF5" s="26" t="s">
        <v>425</v>
      </c>
      <c r="AG5" s="26" t="s">
        <v>427</v>
      </c>
      <c r="AH5" s="26" t="s">
        <v>427</v>
      </c>
      <c r="AI5" s="26" t="str">
        <f t="shared" si="10"/>
        <v>TRUE</v>
      </c>
      <c r="AJ5" s="26" t="str">
        <f t="shared" si="11"/>
        <v>FALSE</v>
      </c>
      <c r="AK5" s="26" t="str">
        <f t="shared" si="12"/>
        <v>FALSE</v>
      </c>
      <c r="AL5" s="26" t="s">
        <v>430</v>
      </c>
      <c r="AM5" s="26">
        <v>-9999</v>
      </c>
      <c r="AN5" s="26">
        <f t="shared" si="14"/>
        <v>-9999</v>
      </c>
      <c r="AO5" s="26" t="s">
        <v>431</v>
      </c>
      <c r="AP5" s="28" t="str">
        <f t="shared" si="13"/>
        <v>http://www.miljoeportal.dk/borger/Intro_overfladevand/Sider/default.aspx</v>
      </c>
    </row>
    <row r="6" spans="1:42" ht="17.25" x14ac:dyDescent="0.3">
      <c r="A6" s="33" t="s">
        <v>121</v>
      </c>
      <c r="B6" s="29">
        <v>656815</v>
      </c>
      <c r="C6" s="29">
        <v>6120407</v>
      </c>
      <c r="D6" s="13" t="s">
        <v>123</v>
      </c>
      <c r="E6" s="18">
        <v>40544</v>
      </c>
      <c r="F6" s="18">
        <v>41639</v>
      </c>
      <c r="G6" s="13" t="s">
        <v>106</v>
      </c>
      <c r="H6" s="13" t="s">
        <v>107</v>
      </c>
      <c r="I6" s="13" t="s">
        <v>107</v>
      </c>
      <c r="J6" s="13" t="s">
        <v>104</v>
      </c>
      <c r="K6" s="13" t="s">
        <v>104</v>
      </c>
      <c r="L6" s="20" t="s">
        <v>111</v>
      </c>
      <c r="M6" s="25" t="str">
        <f t="shared" si="0"/>
        <v>POINT (656815 6120407)</v>
      </c>
      <c r="N6" s="26" t="str">
        <f t="shared" si="1"/>
        <v>DKKLOROFYLHOLSTEINBORG</v>
      </c>
      <c r="O6" s="26" t="s">
        <v>10</v>
      </c>
      <c r="P6" s="26" t="s">
        <v>426</v>
      </c>
      <c r="Q6" s="26" t="str">
        <f t="shared" si="2"/>
        <v>DKKLOROFYLHOLSTEINBORG</v>
      </c>
      <c r="R6" s="26" t="s">
        <v>10</v>
      </c>
      <c r="S6" s="26" t="str">
        <f t="shared" si="3"/>
        <v>2015-12-22</v>
      </c>
      <c r="T6" s="26" t="str">
        <f t="shared" si="4"/>
        <v>2021-12-22</v>
      </c>
      <c r="U6" s="26" t="s">
        <v>427</v>
      </c>
      <c r="V6" s="26" t="s">
        <v>427</v>
      </c>
      <c r="W6" s="26" t="s">
        <v>427</v>
      </c>
      <c r="X6" s="26" t="s">
        <v>427</v>
      </c>
      <c r="Y6" s="26" t="s">
        <v>428</v>
      </c>
      <c r="Z6" s="26" t="str">
        <f t="shared" si="5"/>
        <v>DKKLOROFYLHOLSTEINBORG</v>
      </c>
      <c r="AA6" s="26" t="str">
        <f t="shared" si="6"/>
        <v>DKKLOROFYLHOLSTEINBORG</v>
      </c>
      <c r="AB6" s="26" t="s">
        <v>429</v>
      </c>
      <c r="AC6" s="27" t="str">
        <f t="shared" si="7"/>
        <v>2011-01-01</v>
      </c>
      <c r="AD6" s="27" t="str">
        <f t="shared" si="8"/>
        <v>2013-12-31</v>
      </c>
      <c r="AE6" s="26" t="str">
        <f t="shared" si="9"/>
        <v>DKCOAST18</v>
      </c>
      <c r="AF6" s="26" t="s">
        <v>425</v>
      </c>
      <c r="AG6" s="26" t="s">
        <v>427</v>
      </c>
      <c r="AH6" s="26" t="s">
        <v>427</v>
      </c>
      <c r="AI6" s="26" t="str">
        <f t="shared" si="10"/>
        <v>TRUE</v>
      </c>
      <c r="AJ6" s="26" t="str">
        <f t="shared" si="11"/>
        <v>FALSE</v>
      </c>
      <c r="AK6" s="26" t="str">
        <f t="shared" si="12"/>
        <v>FALSE</v>
      </c>
      <c r="AL6" s="26" t="s">
        <v>430</v>
      </c>
      <c r="AM6" s="26">
        <v>-9999</v>
      </c>
      <c r="AN6" s="26">
        <f t="shared" si="14"/>
        <v>-9999</v>
      </c>
      <c r="AO6" s="26" t="s">
        <v>431</v>
      </c>
      <c r="AP6" s="28" t="str">
        <f t="shared" si="13"/>
        <v>http://www.miljoeportal.dk/borger/Intro_overfladevand/Sider/default.aspx</v>
      </c>
    </row>
    <row r="7" spans="1:42" ht="17.25" x14ac:dyDescent="0.3">
      <c r="A7" s="33" t="s">
        <v>124</v>
      </c>
      <c r="B7" s="29">
        <v>674907</v>
      </c>
      <c r="C7" s="29">
        <v>6194721</v>
      </c>
      <c r="D7" s="13" t="s">
        <v>50</v>
      </c>
      <c r="E7" s="18">
        <v>40544</v>
      </c>
      <c r="F7" s="18">
        <v>41639</v>
      </c>
      <c r="G7" s="13" t="s">
        <v>106</v>
      </c>
      <c r="H7" s="13" t="s">
        <v>107</v>
      </c>
      <c r="I7" s="13" t="s">
        <v>107</v>
      </c>
      <c r="J7" s="13" t="s">
        <v>104</v>
      </c>
      <c r="K7" s="13" t="s">
        <v>104</v>
      </c>
      <c r="L7" s="20" t="s">
        <v>111</v>
      </c>
      <c r="M7" s="25" t="str">
        <f t="shared" si="0"/>
        <v>POINT (674907 6194721)</v>
      </c>
      <c r="N7" s="26" t="str">
        <f t="shared" si="1"/>
        <v>DKKLOROFYLISEFJORDYDRE</v>
      </c>
      <c r="O7" s="26" t="s">
        <v>10</v>
      </c>
      <c r="P7" s="26" t="s">
        <v>426</v>
      </c>
      <c r="Q7" s="26" t="str">
        <f t="shared" si="2"/>
        <v>DKKLOROFYLISEFJORDYDRE</v>
      </c>
      <c r="R7" s="26" t="s">
        <v>10</v>
      </c>
      <c r="S7" s="26" t="str">
        <f t="shared" si="3"/>
        <v>2015-12-22</v>
      </c>
      <c r="T7" s="26" t="str">
        <f t="shared" si="4"/>
        <v>2021-12-22</v>
      </c>
      <c r="U7" s="26" t="s">
        <v>427</v>
      </c>
      <c r="V7" s="26" t="s">
        <v>427</v>
      </c>
      <c r="W7" s="26" t="s">
        <v>427</v>
      </c>
      <c r="X7" s="26" t="s">
        <v>427</v>
      </c>
      <c r="Y7" s="26" t="s">
        <v>428</v>
      </c>
      <c r="Z7" s="26" t="str">
        <f t="shared" si="5"/>
        <v>DKKLOROFYLISEFJORDYDRE</v>
      </c>
      <c r="AA7" s="26" t="str">
        <f t="shared" si="6"/>
        <v>DKKLOROFYLISEFJORDYDRE</v>
      </c>
      <c r="AB7" s="26" t="s">
        <v>429</v>
      </c>
      <c r="AC7" s="27" t="str">
        <f t="shared" si="7"/>
        <v>2011-01-01</v>
      </c>
      <c r="AD7" s="27" t="str">
        <f t="shared" si="8"/>
        <v>2013-12-31</v>
      </c>
      <c r="AE7" s="26" t="str">
        <f t="shared" si="9"/>
        <v>DKCOAST24</v>
      </c>
      <c r="AF7" s="26" t="s">
        <v>425</v>
      </c>
      <c r="AG7" s="26" t="s">
        <v>427</v>
      </c>
      <c r="AH7" s="26" t="s">
        <v>427</v>
      </c>
      <c r="AI7" s="26" t="str">
        <f t="shared" si="10"/>
        <v>TRUE</v>
      </c>
      <c r="AJ7" s="26" t="str">
        <f t="shared" si="11"/>
        <v>FALSE</v>
      </c>
      <c r="AK7" s="26" t="str">
        <f t="shared" si="12"/>
        <v>FALSE</v>
      </c>
      <c r="AL7" s="26" t="s">
        <v>430</v>
      </c>
      <c r="AM7" s="26">
        <v>-9999</v>
      </c>
      <c r="AN7" s="26">
        <f t="shared" si="14"/>
        <v>-9999</v>
      </c>
      <c r="AO7" s="26" t="s">
        <v>431</v>
      </c>
      <c r="AP7" s="28" t="str">
        <f t="shared" si="13"/>
        <v>http://www.miljoeportal.dk/borger/Intro_overfladevand/Sider/default.aspx</v>
      </c>
    </row>
    <row r="8" spans="1:42" ht="17.25" x14ac:dyDescent="0.3">
      <c r="A8" s="33" t="s">
        <v>126</v>
      </c>
      <c r="B8" s="29">
        <v>645073</v>
      </c>
      <c r="C8" s="29">
        <v>6124797</v>
      </c>
      <c r="D8" s="13" t="s">
        <v>128</v>
      </c>
      <c r="E8" s="18">
        <v>40544</v>
      </c>
      <c r="F8" s="18">
        <v>41639</v>
      </c>
      <c r="G8" s="13" t="s">
        <v>106</v>
      </c>
      <c r="H8" s="13" t="s">
        <v>107</v>
      </c>
      <c r="I8" s="13" t="s">
        <v>107</v>
      </c>
      <c r="J8" s="13" t="s">
        <v>104</v>
      </c>
      <c r="K8" s="13" t="s">
        <v>104</v>
      </c>
      <c r="L8" s="20" t="s">
        <v>111</v>
      </c>
      <c r="M8" s="25" t="str">
        <f t="shared" si="0"/>
        <v>POINT (645073 6124797)</v>
      </c>
      <c r="N8" s="26" t="str">
        <f t="shared" si="1"/>
        <v>DKKLOROFYLSKAELSKOER</v>
      </c>
      <c r="O8" s="26" t="s">
        <v>10</v>
      </c>
      <c r="P8" s="26" t="s">
        <v>426</v>
      </c>
      <c r="Q8" s="26" t="str">
        <f t="shared" si="2"/>
        <v>DKKLOROFYLSKAELSKOER</v>
      </c>
      <c r="R8" s="26" t="s">
        <v>10</v>
      </c>
      <c r="S8" s="26" t="str">
        <f t="shared" si="3"/>
        <v>2015-12-22</v>
      </c>
      <c r="T8" s="26" t="str">
        <f t="shared" si="4"/>
        <v>2021-12-22</v>
      </c>
      <c r="U8" s="26" t="s">
        <v>427</v>
      </c>
      <c r="V8" s="26" t="s">
        <v>427</v>
      </c>
      <c r="W8" s="26" t="s">
        <v>427</v>
      </c>
      <c r="X8" s="26" t="s">
        <v>427</v>
      </c>
      <c r="Y8" s="26" t="s">
        <v>428</v>
      </c>
      <c r="Z8" s="26" t="str">
        <f t="shared" si="5"/>
        <v>DKKLOROFYLSKAELSKOER</v>
      </c>
      <c r="AA8" s="26" t="str">
        <f t="shared" si="6"/>
        <v>DKKLOROFYLSKAELSKOER</v>
      </c>
      <c r="AB8" s="26" t="s">
        <v>429</v>
      </c>
      <c r="AC8" s="27" t="str">
        <f t="shared" si="7"/>
        <v>2011-01-01</v>
      </c>
      <c r="AD8" s="27" t="str">
        <f t="shared" si="8"/>
        <v>2013-12-31</v>
      </c>
      <c r="AE8" s="26" t="str">
        <f t="shared" si="9"/>
        <v>DKCOAST25</v>
      </c>
      <c r="AF8" s="26" t="s">
        <v>425</v>
      </c>
      <c r="AG8" s="26" t="s">
        <v>427</v>
      </c>
      <c r="AH8" s="26" t="s">
        <v>427</v>
      </c>
      <c r="AI8" s="26" t="str">
        <f t="shared" si="10"/>
        <v>TRUE</v>
      </c>
      <c r="AJ8" s="26" t="str">
        <f t="shared" si="11"/>
        <v>FALSE</v>
      </c>
      <c r="AK8" s="26" t="str">
        <f t="shared" si="12"/>
        <v>FALSE</v>
      </c>
      <c r="AL8" s="26" t="s">
        <v>430</v>
      </c>
      <c r="AM8" s="26">
        <v>-9999</v>
      </c>
      <c r="AN8" s="26">
        <f t="shared" si="14"/>
        <v>-9999</v>
      </c>
      <c r="AO8" s="26" t="s">
        <v>431</v>
      </c>
      <c r="AP8" s="28" t="str">
        <f t="shared" si="13"/>
        <v>http://www.miljoeportal.dk/borger/Intro_overfladevand/Sider/default.aspx</v>
      </c>
    </row>
    <row r="9" spans="1:42" ht="17.25" x14ac:dyDescent="0.3">
      <c r="A9" s="33" t="s">
        <v>129</v>
      </c>
      <c r="B9" s="29">
        <v>637216</v>
      </c>
      <c r="C9" s="29">
        <v>6148256</v>
      </c>
      <c r="D9" s="13" t="s">
        <v>131</v>
      </c>
      <c r="E9" s="18">
        <v>40544</v>
      </c>
      <c r="F9" s="18">
        <v>41639</v>
      </c>
      <c r="G9" s="13" t="s">
        <v>106</v>
      </c>
      <c r="H9" s="13" t="s">
        <v>107</v>
      </c>
      <c r="I9" s="13" t="s">
        <v>107</v>
      </c>
      <c r="J9" s="13" t="s">
        <v>104</v>
      </c>
      <c r="K9" s="13" t="s">
        <v>104</v>
      </c>
      <c r="L9" s="20" t="s">
        <v>111</v>
      </c>
      <c r="M9" s="25" t="str">
        <f t="shared" si="0"/>
        <v>POINT (637216 6148256)</v>
      </c>
      <c r="N9" s="26" t="str">
        <f t="shared" si="1"/>
        <v>DKKLOROFYLJAMMERLAND</v>
      </c>
      <c r="O9" s="26" t="s">
        <v>10</v>
      </c>
      <c r="P9" s="26" t="s">
        <v>426</v>
      </c>
      <c r="Q9" s="26" t="str">
        <f t="shared" si="2"/>
        <v>DKKLOROFYLJAMMERLAND</v>
      </c>
      <c r="R9" s="26" t="s">
        <v>10</v>
      </c>
      <c r="S9" s="26" t="str">
        <f t="shared" si="3"/>
        <v>2015-12-22</v>
      </c>
      <c r="T9" s="26" t="str">
        <f t="shared" si="4"/>
        <v>2021-12-22</v>
      </c>
      <c r="U9" s="26" t="s">
        <v>427</v>
      </c>
      <c r="V9" s="26" t="s">
        <v>427</v>
      </c>
      <c r="W9" s="26" t="s">
        <v>427</v>
      </c>
      <c r="X9" s="26" t="s">
        <v>427</v>
      </c>
      <c r="Y9" s="26" t="s">
        <v>428</v>
      </c>
      <c r="Z9" s="26" t="str">
        <f t="shared" si="5"/>
        <v>DKKLOROFYLJAMMERLAND</v>
      </c>
      <c r="AA9" s="26" t="str">
        <f t="shared" si="6"/>
        <v>DKKLOROFYLJAMMERLAND</v>
      </c>
      <c r="AB9" s="26" t="s">
        <v>429</v>
      </c>
      <c r="AC9" s="27" t="str">
        <f t="shared" si="7"/>
        <v>2011-01-01</v>
      </c>
      <c r="AD9" s="27" t="str">
        <f t="shared" si="8"/>
        <v>2013-12-31</v>
      </c>
      <c r="AE9" s="26" t="str">
        <f t="shared" si="9"/>
        <v>DKCOAST26</v>
      </c>
      <c r="AF9" s="26" t="s">
        <v>425</v>
      </c>
      <c r="AG9" s="26" t="s">
        <v>427</v>
      </c>
      <c r="AH9" s="26" t="s">
        <v>427</v>
      </c>
      <c r="AI9" s="26" t="str">
        <f t="shared" si="10"/>
        <v>TRUE</v>
      </c>
      <c r="AJ9" s="26" t="str">
        <f t="shared" si="11"/>
        <v>FALSE</v>
      </c>
      <c r="AK9" s="26" t="str">
        <f t="shared" si="12"/>
        <v>FALSE</v>
      </c>
      <c r="AL9" s="26" t="s">
        <v>430</v>
      </c>
      <c r="AM9" s="26">
        <v>-9999</v>
      </c>
      <c r="AN9" s="26">
        <f t="shared" si="14"/>
        <v>-9999</v>
      </c>
      <c r="AO9" s="26" t="s">
        <v>431</v>
      </c>
      <c r="AP9" s="28" t="str">
        <f t="shared" si="13"/>
        <v>http://www.miljoeportal.dk/borger/Intro_overfladevand/Sider/default.aspx</v>
      </c>
    </row>
    <row r="10" spans="1:42" ht="17.25" x14ac:dyDescent="0.3">
      <c r="A10" s="33" t="s">
        <v>132</v>
      </c>
      <c r="B10" s="29">
        <v>635644</v>
      </c>
      <c r="C10" s="29">
        <v>6188479</v>
      </c>
      <c r="D10" s="13" t="s">
        <v>51</v>
      </c>
      <c r="E10" s="18">
        <v>40544</v>
      </c>
      <c r="F10" s="18">
        <v>41639</v>
      </c>
      <c r="G10" s="13" t="s">
        <v>106</v>
      </c>
      <c r="H10" s="13" t="s">
        <v>107</v>
      </c>
      <c r="I10" s="13" t="s">
        <v>107</v>
      </c>
      <c r="J10" s="13" t="s">
        <v>104</v>
      </c>
      <c r="K10" s="13" t="s">
        <v>104</v>
      </c>
      <c r="L10" s="20" t="s">
        <v>111</v>
      </c>
      <c r="M10" s="25" t="str">
        <f t="shared" si="0"/>
        <v>POINT (635644 6188479)</v>
      </c>
      <c r="N10" s="26" t="str">
        <f t="shared" si="1"/>
        <v>DKKLOROFYLSEJEROE</v>
      </c>
      <c r="O10" s="26" t="s">
        <v>10</v>
      </c>
      <c r="P10" s="26" t="s">
        <v>426</v>
      </c>
      <c r="Q10" s="26" t="str">
        <f t="shared" si="2"/>
        <v>DKKLOROFYLSEJEROE</v>
      </c>
      <c r="R10" s="26" t="s">
        <v>10</v>
      </c>
      <c r="S10" s="26" t="str">
        <f t="shared" si="3"/>
        <v>2015-12-22</v>
      </c>
      <c r="T10" s="26" t="str">
        <f t="shared" si="4"/>
        <v>2021-12-22</v>
      </c>
      <c r="U10" s="26" t="s">
        <v>427</v>
      </c>
      <c r="V10" s="26" t="s">
        <v>427</v>
      </c>
      <c r="W10" s="26" t="s">
        <v>427</v>
      </c>
      <c r="X10" s="26" t="s">
        <v>427</v>
      </c>
      <c r="Y10" s="26" t="s">
        <v>428</v>
      </c>
      <c r="Z10" s="26" t="str">
        <f t="shared" si="5"/>
        <v>DKKLOROFYLSEJEROE</v>
      </c>
      <c r="AA10" s="26" t="str">
        <f t="shared" si="6"/>
        <v>DKKLOROFYLSEJEROE</v>
      </c>
      <c r="AB10" s="26" t="s">
        <v>429</v>
      </c>
      <c r="AC10" s="27" t="str">
        <f t="shared" si="7"/>
        <v>2011-01-01</v>
      </c>
      <c r="AD10" s="27" t="str">
        <f t="shared" si="8"/>
        <v>2013-12-31</v>
      </c>
      <c r="AE10" s="26" t="str">
        <f t="shared" si="9"/>
        <v>DKCOAST28</v>
      </c>
      <c r="AF10" s="26" t="s">
        <v>425</v>
      </c>
      <c r="AG10" s="26" t="s">
        <v>427</v>
      </c>
      <c r="AH10" s="26" t="s">
        <v>427</v>
      </c>
      <c r="AI10" s="26" t="str">
        <f t="shared" si="10"/>
        <v>TRUE</v>
      </c>
      <c r="AJ10" s="26" t="str">
        <f t="shared" si="11"/>
        <v>FALSE</v>
      </c>
      <c r="AK10" s="26" t="str">
        <f t="shared" si="12"/>
        <v>FALSE</v>
      </c>
      <c r="AL10" s="26" t="s">
        <v>430</v>
      </c>
      <c r="AM10" s="26">
        <v>-9999</v>
      </c>
      <c r="AN10" s="26">
        <f t="shared" si="14"/>
        <v>-9999</v>
      </c>
      <c r="AO10" s="26" t="s">
        <v>431</v>
      </c>
      <c r="AP10" s="28" t="str">
        <f t="shared" si="13"/>
        <v>http://www.miljoeportal.dk/borger/Intro_overfladevand/Sider/default.aspx</v>
      </c>
    </row>
    <row r="11" spans="1:42" ht="17.25" x14ac:dyDescent="0.3">
      <c r="A11" s="33" t="s">
        <v>134</v>
      </c>
      <c r="B11" s="29">
        <v>621802</v>
      </c>
      <c r="C11" s="29">
        <v>6175262</v>
      </c>
      <c r="D11" s="13" t="s">
        <v>52</v>
      </c>
      <c r="E11" s="18">
        <v>40544</v>
      </c>
      <c r="F11" s="18">
        <v>41639</v>
      </c>
      <c r="G11" s="13" t="s">
        <v>106</v>
      </c>
      <c r="H11" s="13" t="s">
        <v>107</v>
      </c>
      <c r="I11" s="13" t="s">
        <v>107</v>
      </c>
      <c r="J11" s="13" t="s">
        <v>104</v>
      </c>
      <c r="K11" s="13" t="s">
        <v>104</v>
      </c>
      <c r="L11" s="20" t="s">
        <v>111</v>
      </c>
      <c r="M11" s="25" t="str">
        <f t="shared" si="0"/>
        <v>POINT (621802 6175262)</v>
      </c>
      <c r="N11" s="26" t="str">
        <f t="shared" si="1"/>
        <v>DKKLOROFYLKALUNDBORG</v>
      </c>
      <c r="O11" s="26" t="s">
        <v>10</v>
      </c>
      <c r="P11" s="26" t="s">
        <v>426</v>
      </c>
      <c r="Q11" s="26" t="str">
        <f t="shared" si="2"/>
        <v>DKKLOROFYLKALUNDBORG</v>
      </c>
      <c r="R11" s="26" t="s">
        <v>10</v>
      </c>
      <c r="S11" s="26" t="str">
        <f t="shared" si="3"/>
        <v>2015-12-22</v>
      </c>
      <c r="T11" s="26" t="str">
        <f t="shared" si="4"/>
        <v>2021-12-22</v>
      </c>
      <c r="U11" s="26" t="s">
        <v>427</v>
      </c>
      <c r="V11" s="26" t="s">
        <v>427</v>
      </c>
      <c r="W11" s="26" t="s">
        <v>427</v>
      </c>
      <c r="X11" s="26" t="s">
        <v>427</v>
      </c>
      <c r="Y11" s="26" t="s">
        <v>428</v>
      </c>
      <c r="Z11" s="26" t="str">
        <f t="shared" si="5"/>
        <v>DKKLOROFYLKALUNDBORG</v>
      </c>
      <c r="AA11" s="26" t="str">
        <f t="shared" si="6"/>
        <v>DKKLOROFYLKALUNDBORG</v>
      </c>
      <c r="AB11" s="26" t="s">
        <v>429</v>
      </c>
      <c r="AC11" s="27" t="str">
        <f t="shared" si="7"/>
        <v>2011-01-01</v>
      </c>
      <c r="AD11" s="27" t="str">
        <f t="shared" si="8"/>
        <v>2013-12-31</v>
      </c>
      <c r="AE11" s="26" t="str">
        <f t="shared" si="9"/>
        <v>DKCOAST29</v>
      </c>
      <c r="AF11" s="26" t="s">
        <v>425</v>
      </c>
      <c r="AG11" s="26" t="s">
        <v>427</v>
      </c>
      <c r="AH11" s="26" t="s">
        <v>427</v>
      </c>
      <c r="AI11" s="26" t="str">
        <f t="shared" si="10"/>
        <v>TRUE</v>
      </c>
      <c r="AJ11" s="26" t="str">
        <f t="shared" si="11"/>
        <v>FALSE</v>
      </c>
      <c r="AK11" s="26" t="str">
        <f t="shared" si="12"/>
        <v>FALSE</v>
      </c>
      <c r="AL11" s="26" t="s">
        <v>430</v>
      </c>
      <c r="AM11" s="26">
        <v>-9999</v>
      </c>
      <c r="AN11" s="26">
        <f t="shared" si="14"/>
        <v>-9999</v>
      </c>
      <c r="AO11" s="26" t="s">
        <v>431</v>
      </c>
      <c r="AP11" s="28" t="str">
        <f t="shared" si="13"/>
        <v>http://www.miljoeportal.dk/borger/Intro_overfladevand/Sider/default.aspx</v>
      </c>
    </row>
    <row r="12" spans="1:42" ht="17.25" x14ac:dyDescent="0.3">
      <c r="A12" s="33" t="s">
        <v>136</v>
      </c>
      <c r="B12" s="29">
        <v>661040</v>
      </c>
      <c r="C12" s="29">
        <v>6083806</v>
      </c>
      <c r="D12" s="13" t="s">
        <v>138</v>
      </c>
      <c r="E12" s="18">
        <v>39448</v>
      </c>
      <c r="F12" s="18">
        <v>41639</v>
      </c>
      <c r="G12" s="13" t="s">
        <v>106</v>
      </c>
      <c r="H12" s="13" t="s">
        <v>107</v>
      </c>
      <c r="I12" s="13" t="s">
        <v>107</v>
      </c>
      <c r="J12" s="13" t="s">
        <v>104</v>
      </c>
      <c r="K12" s="13" t="s">
        <v>104</v>
      </c>
      <c r="L12" s="20" t="s">
        <v>111</v>
      </c>
      <c r="M12" s="25" t="str">
        <f t="shared" si="0"/>
        <v>POINT (661040 6083806)</v>
      </c>
      <c r="N12" s="26" t="str">
        <f t="shared" si="1"/>
        <v>DKKLOROFYLSMAALANDSFARVSYD</v>
      </c>
      <c r="O12" s="26" t="s">
        <v>10</v>
      </c>
      <c r="P12" s="26" t="s">
        <v>426</v>
      </c>
      <c r="Q12" s="26" t="str">
        <f t="shared" si="2"/>
        <v>DKKLOROFYLSMAALANDSFARVSYD</v>
      </c>
      <c r="R12" s="26" t="s">
        <v>10</v>
      </c>
      <c r="S12" s="26" t="str">
        <f t="shared" si="3"/>
        <v>2015-12-22</v>
      </c>
      <c r="T12" s="26" t="str">
        <f t="shared" si="4"/>
        <v>2021-12-22</v>
      </c>
      <c r="U12" s="26" t="s">
        <v>427</v>
      </c>
      <c r="V12" s="26" t="s">
        <v>427</v>
      </c>
      <c r="W12" s="26" t="s">
        <v>427</v>
      </c>
      <c r="X12" s="26" t="s">
        <v>427</v>
      </c>
      <c r="Y12" s="26" t="s">
        <v>428</v>
      </c>
      <c r="Z12" s="26" t="str">
        <f t="shared" si="5"/>
        <v>DKKLOROFYLSMAALANDSFARVSYD</v>
      </c>
      <c r="AA12" s="26" t="str">
        <f t="shared" si="6"/>
        <v>DKKLOROFYLSMAALANDSFARVSYD</v>
      </c>
      <c r="AB12" s="26" t="s">
        <v>429</v>
      </c>
      <c r="AC12" s="27" t="str">
        <f t="shared" si="7"/>
        <v>2008-01-01</v>
      </c>
      <c r="AD12" s="27" t="str">
        <f t="shared" si="8"/>
        <v>2013-12-31</v>
      </c>
      <c r="AE12" s="26" t="str">
        <f t="shared" si="9"/>
        <v>DKCOAST34</v>
      </c>
      <c r="AF12" s="26" t="s">
        <v>425</v>
      </c>
      <c r="AG12" s="26" t="s">
        <v>427</v>
      </c>
      <c r="AH12" s="26" t="s">
        <v>427</v>
      </c>
      <c r="AI12" s="26" t="str">
        <f t="shared" si="10"/>
        <v>TRUE</v>
      </c>
      <c r="AJ12" s="26" t="str">
        <f t="shared" si="11"/>
        <v>FALSE</v>
      </c>
      <c r="AK12" s="26" t="str">
        <f t="shared" si="12"/>
        <v>FALSE</v>
      </c>
      <c r="AL12" s="26" t="s">
        <v>430</v>
      </c>
      <c r="AM12" s="26">
        <v>-9999</v>
      </c>
      <c r="AN12" s="26">
        <f t="shared" si="14"/>
        <v>-9999</v>
      </c>
      <c r="AO12" s="26" t="s">
        <v>431</v>
      </c>
      <c r="AP12" s="28" t="str">
        <f t="shared" si="13"/>
        <v>http://www.miljoeportal.dk/borger/Intro_overfladevand/Sider/default.aspx</v>
      </c>
    </row>
    <row r="13" spans="1:42" ht="17.25" x14ac:dyDescent="0.3">
      <c r="A13" s="33" t="s">
        <v>139</v>
      </c>
      <c r="B13" s="29">
        <v>670444</v>
      </c>
      <c r="C13" s="29">
        <v>6119971</v>
      </c>
      <c r="D13" s="13" t="s">
        <v>53</v>
      </c>
      <c r="E13" s="18">
        <v>40544</v>
      </c>
      <c r="F13" s="18">
        <v>41639</v>
      </c>
      <c r="G13" s="13" t="s">
        <v>106</v>
      </c>
      <c r="H13" s="13" t="s">
        <v>107</v>
      </c>
      <c r="I13" s="13" t="s">
        <v>107</v>
      </c>
      <c r="J13" s="13" t="s">
        <v>104</v>
      </c>
      <c r="K13" s="13" t="s">
        <v>104</v>
      </c>
      <c r="L13" s="20" t="s">
        <v>111</v>
      </c>
      <c r="M13" s="25" t="str">
        <f t="shared" si="0"/>
        <v>POINT (670444 6119971)</v>
      </c>
      <c r="N13" s="26" t="str">
        <f t="shared" si="1"/>
        <v>DKKLOROFYLKARREBAEKFJ2006</v>
      </c>
      <c r="O13" s="26" t="s">
        <v>10</v>
      </c>
      <c r="P13" s="26" t="s">
        <v>426</v>
      </c>
      <c r="Q13" s="26" t="str">
        <f t="shared" si="2"/>
        <v>DKKLOROFYLKARREBAEKFJ2006</v>
      </c>
      <c r="R13" s="26" t="s">
        <v>10</v>
      </c>
      <c r="S13" s="26" t="str">
        <f t="shared" si="3"/>
        <v>2015-12-22</v>
      </c>
      <c r="T13" s="26" t="str">
        <f t="shared" si="4"/>
        <v>2021-12-22</v>
      </c>
      <c r="U13" s="26" t="s">
        <v>427</v>
      </c>
      <c r="V13" s="26" t="s">
        <v>427</v>
      </c>
      <c r="W13" s="26" t="s">
        <v>427</v>
      </c>
      <c r="X13" s="26" t="s">
        <v>427</v>
      </c>
      <c r="Y13" s="26" t="s">
        <v>428</v>
      </c>
      <c r="Z13" s="26" t="str">
        <f t="shared" si="5"/>
        <v>DKKLOROFYLKARREBAEKFJ2006</v>
      </c>
      <c r="AA13" s="26" t="str">
        <f t="shared" si="6"/>
        <v>DKKLOROFYLKARREBAEKFJ2006</v>
      </c>
      <c r="AB13" s="26" t="s">
        <v>429</v>
      </c>
      <c r="AC13" s="27" t="str">
        <f t="shared" si="7"/>
        <v>2011-01-01</v>
      </c>
      <c r="AD13" s="27" t="str">
        <f t="shared" si="8"/>
        <v>2013-12-31</v>
      </c>
      <c r="AE13" s="26" t="str">
        <f t="shared" si="9"/>
        <v>DKCOAST35</v>
      </c>
      <c r="AF13" s="26" t="s">
        <v>425</v>
      </c>
      <c r="AG13" s="26" t="s">
        <v>427</v>
      </c>
      <c r="AH13" s="26" t="s">
        <v>427</v>
      </c>
      <c r="AI13" s="26" t="str">
        <f t="shared" si="10"/>
        <v>TRUE</v>
      </c>
      <c r="AJ13" s="26" t="str">
        <f t="shared" si="11"/>
        <v>FALSE</v>
      </c>
      <c r="AK13" s="26" t="str">
        <f t="shared" si="12"/>
        <v>FALSE</v>
      </c>
      <c r="AL13" s="26" t="s">
        <v>430</v>
      </c>
      <c r="AM13" s="26">
        <v>-9999</v>
      </c>
      <c r="AN13" s="26">
        <f t="shared" si="14"/>
        <v>-9999</v>
      </c>
      <c r="AO13" s="26" t="s">
        <v>431</v>
      </c>
      <c r="AP13" s="28" t="str">
        <f t="shared" si="13"/>
        <v>http://www.miljoeportal.dk/borger/Intro_overfladevand/Sider/default.aspx</v>
      </c>
    </row>
    <row r="14" spans="1:42" ht="17.25" x14ac:dyDescent="0.3">
      <c r="A14" s="33" t="s">
        <v>141</v>
      </c>
      <c r="B14" s="29">
        <v>671485</v>
      </c>
      <c r="C14" s="29">
        <v>6116669</v>
      </c>
      <c r="D14" s="13" t="s">
        <v>53</v>
      </c>
      <c r="E14" s="18">
        <v>40909</v>
      </c>
      <c r="F14" s="18">
        <v>41274</v>
      </c>
      <c r="G14" s="13" t="s">
        <v>106</v>
      </c>
      <c r="H14" s="13" t="s">
        <v>107</v>
      </c>
      <c r="I14" s="13" t="s">
        <v>107</v>
      </c>
      <c r="J14" s="13" t="s">
        <v>104</v>
      </c>
      <c r="K14" s="13" t="s">
        <v>104</v>
      </c>
      <c r="L14" s="20" t="s">
        <v>111</v>
      </c>
      <c r="M14" s="25" t="str">
        <f t="shared" si="0"/>
        <v>POINT (671485 6116669)</v>
      </c>
      <c r="N14" s="26" t="str">
        <f t="shared" si="1"/>
        <v>DKKLOROFYLKARREBAEKFJ2017</v>
      </c>
      <c r="O14" s="26" t="s">
        <v>10</v>
      </c>
      <c r="P14" s="26" t="s">
        <v>426</v>
      </c>
      <c r="Q14" s="26" t="str">
        <f t="shared" si="2"/>
        <v>DKKLOROFYLKARREBAEKFJ2017</v>
      </c>
      <c r="R14" s="26" t="s">
        <v>10</v>
      </c>
      <c r="S14" s="26" t="str">
        <f t="shared" si="3"/>
        <v>2015-12-22</v>
      </c>
      <c r="T14" s="26" t="str">
        <f t="shared" si="4"/>
        <v>2021-12-22</v>
      </c>
      <c r="U14" s="26" t="s">
        <v>427</v>
      </c>
      <c r="V14" s="26" t="s">
        <v>427</v>
      </c>
      <c r="W14" s="26" t="s">
        <v>427</v>
      </c>
      <c r="X14" s="26" t="s">
        <v>427</v>
      </c>
      <c r="Y14" s="26" t="s">
        <v>428</v>
      </c>
      <c r="Z14" s="26" t="str">
        <f t="shared" si="5"/>
        <v>DKKLOROFYLKARREBAEKFJ2017</v>
      </c>
      <c r="AA14" s="26" t="str">
        <f t="shared" si="6"/>
        <v>DKKLOROFYLKARREBAEKFJ2017</v>
      </c>
      <c r="AB14" s="26" t="s">
        <v>429</v>
      </c>
      <c r="AC14" s="27" t="str">
        <f t="shared" si="7"/>
        <v>2012-01-01</v>
      </c>
      <c r="AD14" s="27" t="str">
        <f t="shared" si="8"/>
        <v>2012-12-31</v>
      </c>
      <c r="AE14" s="26" t="str">
        <f t="shared" si="9"/>
        <v>DKCOAST35</v>
      </c>
      <c r="AF14" s="26" t="s">
        <v>425</v>
      </c>
      <c r="AG14" s="26" t="s">
        <v>427</v>
      </c>
      <c r="AH14" s="26" t="s">
        <v>427</v>
      </c>
      <c r="AI14" s="26" t="str">
        <f t="shared" si="10"/>
        <v>TRUE</v>
      </c>
      <c r="AJ14" s="26" t="str">
        <f t="shared" si="11"/>
        <v>FALSE</v>
      </c>
      <c r="AK14" s="26" t="str">
        <f t="shared" si="12"/>
        <v>FALSE</v>
      </c>
      <c r="AL14" s="26" t="s">
        <v>430</v>
      </c>
      <c r="AM14" s="26">
        <v>-9999</v>
      </c>
      <c r="AN14" s="26">
        <f t="shared" si="14"/>
        <v>-9999</v>
      </c>
      <c r="AO14" s="26" t="s">
        <v>431</v>
      </c>
      <c r="AP14" s="28" t="str">
        <f t="shared" si="13"/>
        <v>http://www.miljoeportal.dk/borger/Intro_overfladevand/Sider/default.aspx</v>
      </c>
    </row>
    <row r="15" spans="1:42" ht="17.25" x14ac:dyDescent="0.3">
      <c r="A15" s="33" t="s">
        <v>143</v>
      </c>
      <c r="B15" s="29">
        <v>674892</v>
      </c>
      <c r="C15" s="29">
        <v>6114421</v>
      </c>
      <c r="D15" s="13" t="s">
        <v>145</v>
      </c>
      <c r="E15" s="18">
        <v>40544</v>
      </c>
      <c r="F15" s="18">
        <v>41639</v>
      </c>
      <c r="G15" s="13" t="s">
        <v>106</v>
      </c>
      <c r="H15" s="13" t="s">
        <v>107</v>
      </c>
      <c r="I15" s="13" t="s">
        <v>107</v>
      </c>
      <c r="J15" s="13" t="s">
        <v>104</v>
      </c>
      <c r="K15" s="13" t="s">
        <v>104</v>
      </c>
      <c r="L15" s="20" t="s">
        <v>111</v>
      </c>
      <c r="M15" s="25" t="str">
        <f t="shared" si="0"/>
        <v>POINT (674892 6114421)</v>
      </c>
      <c r="N15" s="26" t="str">
        <f t="shared" si="1"/>
        <v>DKKLOROFYLDYBSOE</v>
      </c>
      <c r="O15" s="26" t="s">
        <v>10</v>
      </c>
      <c r="P15" s="26" t="s">
        <v>426</v>
      </c>
      <c r="Q15" s="26" t="str">
        <f t="shared" si="2"/>
        <v>DKKLOROFYLDYBSOE</v>
      </c>
      <c r="R15" s="26" t="s">
        <v>10</v>
      </c>
      <c r="S15" s="26" t="str">
        <f t="shared" si="3"/>
        <v>2015-12-22</v>
      </c>
      <c r="T15" s="26" t="str">
        <f t="shared" si="4"/>
        <v>2021-12-22</v>
      </c>
      <c r="U15" s="26" t="s">
        <v>427</v>
      </c>
      <c r="V15" s="26" t="s">
        <v>427</v>
      </c>
      <c r="W15" s="26" t="s">
        <v>427</v>
      </c>
      <c r="X15" s="26" t="s">
        <v>427</v>
      </c>
      <c r="Y15" s="26" t="s">
        <v>428</v>
      </c>
      <c r="Z15" s="26" t="str">
        <f t="shared" si="5"/>
        <v>DKKLOROFYLDYBSOE</v>
      </c>
      <c r="AA15" s="26" t="str">
        <f t="shared" si="6"/>
        <v>DKKLOROFYLDYBSOE</v>
      </c>
      <c r="AB15" s="26" t="s">
        <v>429</v>
      </c>
      <c r="AC15" s="27" t="str">
        <f t="shared" si="7"/>
        <v>2011-01-01</v>
      </c>
      <c r="AD15" s="27" t="str">
        <f t="shared" si="8"/>
        <v>2013-12-31</v>
      </c>
      <c r="AE15" s="26" t="str">
        <f t="shared" si="9"/>
        <v>DKCOAST36</v>
      </c>
      <c r="AF15" s="26" t="s">
        <v>425</v>
      </c>
      <c r="AG15" s="26" t="s">
        <v>427</v>
      </c>
      <c r="AH15" s="26" t="s">
        <v>427</v>
      </c>
      <c r="AI15" s="26" t="str">
        <f t="shared" si="10"/>
        <v>TRUE</v>
      </c>
      <c r="AJ15" s="26" t="str">
        <f t="shared" si="11"/>
        <v>FALSE</v>
      </c>
      <c r="AK15" s="26" t="str">
        <f t="shared" si="12"/>
        <v>FALSE</v>
      </c>
      <c r="AL15" s="26" t="s">
        <v>430</v>
      </c>
      <c r="AM15" s="26">
        <v>-9999</v>
      </c>
      <c r="AN15" s="26">
        <f t="shared" si="14"/>
        <v>-9999</v>
      </c>
      <c r="AO15" s="26" t="s">
        <v>431</v>
      </c>
      <c r="AP15" s="28" t="str">
        <f t="shared" si="13"/>
        <v>http://www.miljoeportal.dk/borger/Intro_overfladevand/Sider/default.aspx</v>
      </c>
    </row>
    <row r="16" spans="1:42" ht="17.25" x14ac:dyDescent="0.3">
      <c r="A16" s="33" t="s">
        <v>146</v>
      </c>
      <c r="B16" s="29">
        <v>676898</v>
      </c>
      <c r="C16" s="29">
        <v>6105925</v>
      </c>
      <c r="D16" s="13" t="s">
        <v>148</v>
      </c>
      <c r="E16" s="18">
        <v>40544</v>
      </c>
      <c r="F16" s="18">
        <v>41639</v>
      </c>
      <c r="G16" s="13" t="s">
        <v>106</v>
      </c>
      <c r="H16" s="13" t="s">
        <v>107</v>
      </c>
      <c r="I16" s="13" t="s">
        <v>107</v>
      </c>
      <c r="J16" s="13" t="s">
        <v>104</v>
      </c>
      <c r="K16" s="13" t="s">
        <v>104</v>
      </c>
      <c r="L16" s="20" t="s">
        <v>111</v>
      </c>
      <c r="M16" s="25" t="str">
        <f t="shared" si="0"/>
        <v>POINT (676898 6105925)</v>
      </c>
      <c r="N16" s="26" t="str">
        <f t="shared" si="1"/>
        <v>DKKLOROFYLAVNOEFJORD</v>
      </c>
      <c r="O16" s="26" t="s">
        <v>10</v>
      </c>
      <c r="P16" s="26" t="s">
        <v>426</v>
      </c>
      <c r="Q16" s="26" t="str">
        <f t="shared" si="2"/>
        <v>DKKLOROFYLAVNOEFJORD</v>
      </c>
      <c r="R16" s="26" t="s">
        <v>10</v>
      </c>
      <c r="S16" s="26" t="str">
        <f t="shared" si="3"/>
        <v>2015-12-22</v>
      </c>
      <c r="T16" s="26" t="str">
        <f t="shared" si="4"/>
        <v>2021-12-22</v>
      </c>
      <c r="U16" s="26" t="s">
        <v>427</v>
      </c>
      <c r="V16" s="26" t="s">
        <v>427</v>
      </c>
      <c r="W16" s="26" t="s">
        <v>427</v>
      </c>
      <c r="X16" s="26" t="s">
        <v>427</v>
      </c>
      <c r="Y16" s="26" t="s">
        <v>428</v>
      </c>
      <c r="Z16" s="26" t="str">
        <f t="shared" si="5"/>
        <v>DKKLOROFYLAVNOEFJORD</v>
      </c>
      <c r="AA16" s="26" t="str">
        <f t="shared" si="6"/>
        <v>DKKLOROFYLAVNOEFJORD</v>
      </c>
      <c r="AB16" s="26" t="s">
        <v>429</v>
      </c>
      <c r="AC16" s="27" t="str">
        <f t="shared" si="7"/>
        <v>2011-01-01</v>
      </c>
      <c r="AD16" s="27" t="str">
        <f t="shared" si="8"/>
        <v>2013-12-31</v>
      </c>
      <c r="AE16" s="26" t="str">
        <f t="shared" si="9"/>
        <v>DKCOAST37</v>
      </c>
      <c r="AF16" s="26" t="s">
        <v>425</v>
      </c>
      <c r="AG16" s="26" t="s">
        <v>427</v>
      </c>
      <c r="AH16" s="26" t="s">
        <v>427</v>
      </c>
      <c r="AI16" s="26" t="str">
        <f t="shared" si="10"/>
        <v>TRUE</v>
      </c>
      <c r="AJ16" s="26" t="str">
        <f t="shared" si="11"/>
        <v>FALSE</v>
      </c>
      <c r="AK16" s="26" t="str">
        <f t="shared" si="12"/>
        <v>FALSE</v>
      </c>
      <c r="AL16" s="26" t="s">
        <v>430</v>
      </c>
      <c r="AM16" s="26">
        <v>-9999</v>
      </c>
      <c r="AN16" s="26">
        <f t="shared" si="14"/>
        <v>-9999</v>
      </c>
      <c r="AO16" s="26" t="s">
        <v>431</v>
      </c>
      <c r="AP16" s="28" t="str">
        <f t="shared" si="13"/>
        <v>http://www.miljoeportal.dk/borger/Intro_overfladevand/Sider/default.aspx</v>
      </c>
    </row>
    <row r="17" spans="1:42" s="24" customFormat="1" ht="17.25" x14ac:dyDescent="0.3">
      <c r="A17" s="33" t="s">
        <v>394</v>
      </c>
      <c r="B17" s="29">
        <v>682129</v>
      </c>
      <c r="C17" s="29">
        <v>6066118</v>
      </c>
      <c r="D17" s="25" t="s">
        <v>54</v>
      </c>
      <c r="E17" s="18">
        <v>40544</v>
      </c>
      <c r="F17" s="18">
        <v>41639</v>
      </c>
      <c r="G17" s="25" t="s">
        <v>106</v>
      </c>
      <c r="H17" s="25" t="s">
        <v>107</v>
      </c>
      <c r="I17" s="25" t="s">
        <v>107</v>
      </c>
      <c r="J17" s="25" t="s">
        <v>104</v>
      </c>
      <c r="K17" s="25" t="s">
        <v>104</v>
      </c>
      <c r="L17" s="20" t="s">
        <v>111</v>
      </c>
      <c r="M17" s="25" t="str">
        <f t="shared" si="0"/>
        <v>POINT (682129 6066118)</v>
      </c>
      <c r="N17" s="26" t="str">
        <f t="shared" si="1"/>
        <v>DKKLOROFYLGULDBORG1056</v>
      </c>
      <c r="O17" s="26" t="s">
        <v>10</v>
      </c>
      <c r="P17" s="26" t="s">
        <v>426</v>
      </c>
      <c r="Q17" s="26" t="str">
        <f t="shared" si="2"/>
        <v>DKKLOROFYLGULDBORG1056</v>
      </c>
      <c r="R17" s="26" t="s">
        <v>10</v>
      </c>
      <c r="S17" s="26" t="str">
        <f t="shared" si="3"/>
        <v>2015-12-22</v>
      </c>
      <c r="T17" s="26" t="str">
        <f t="shared" si="4"/>
        <v>2021-12-22</v>
      </c>
      <c r="U17" s="26" t="s">
        <v>427</v>
      </c>
      <c r="V17" s="26" t="s">
        <v>427</v>
      </c>
      <c r="W17" s="26" t="s">
        <v>427</v>
      </c>
      <c r="X17" s="26" t="s">
        <v>427</v>
      </c>
      <c r="Y17" s="26" t="s">
        <v>428</v>
      </c>
      <c r="Z17" s="26" t="str">
        <f t="shared" si="5"/>
        <v>DKKLOROFYLGULDBORG1056</v>
      </c>
      <c r="AA17" s="26" t="str">
        <f t="shared" si="6"/>
        <v>DKKLOROFYLGULDBORG1056</v>
      </c>
      <c r="AB17" s="26" t="s">
        <v>429</v>
      </c>
      <c r="AC17" s="27" t="str">
        <f t="shared" si="7"/>
        <v>2011-01-01</v>
      </c>
      <c r="AD17" s="27" t="str">
        <f t="shared" si="8"/>
        <v>2013-12-31</v>
      </c>
      <c r="AE17" s="26" t="str">
        <f t="shared" si="9"/>
        <v>DKCOAST38</v>
      </c>
      <c r="AF17" s="26" t="s">
        <v>425</v>
      </c>
      <c r="AG17" s="26" t="s">
        <v>427</v>
      </c>
      <c r="AH17" s="26" t="s">
        <v>427</v>
      </c>
      <c r="AI17" s="26" t="str">
        <f t="shared" si="10"/>
        <v>TRUE</v>
      </c>
      <c r="AJ17" s="26" t="str">
        <f t="shared" si="11"/>
        <v>FALSE</v>
      </c>
      <c r="AK17" s="26" t="str">
        <f t="shared" si="12"/>
        <v>FALSE</v>
      </c>
      <c r="AL17" s="26" t="s">
        <v>430</v>
      </c>
      <c r="AM17" s="26">
        <v>-9999</v>
      </c>
      <c r="AN17" s="26">
        <f t="shared" si="14"/>
        <v>-9999</v>
      </c>
      <c r="AO17" s="26" t="s">
        <v>431</v>
      </c>
      <c r="AP17" s="28" t="str">
        <f t="shared" si="13"/>
        <v>http://www.miljoeportal.dk/borger/Intro_overfladevand/Sider/default.aspx</v>
      </c>
    </row>
    <row r="18" spans="1:42" ht="17.25" x14ac:dyDescent="0.3">
      <c r="A18" s="33" t="s">
        <v>149</v>
      </c>
      <c r="B18" s="29">
        <v>672114</v>
      </c>
      <c r="C18" s="29">
        <v>6089581</v>
      </c>
      <c r="D18" s="13" t="s">
        <v>54</v>
      </c>
      <c r="E18" s="18">
        <v>39448</v>
      </c>
      <c r="F18" s="18">
        <v>41639</v>
      </c>
      <c r="G18" s="13" t="s">
        <v>106</v>
      </c>
      <c r="H18" s="13" t="s">
        <v>107</v>
      </c>
      <c r="I18" s="13" t="s">
        <v>107</v>
      </c>
      <c r="J18" s="13" t="s">
        <v>104</v>
      </c>
      <c r="K18" s="13" t="s">
        <v>104</v>
      </c>
      <c r="L18" s="20" t="s">
        <v>111</v>
      </c>
      <c r="M18" s="25" t="str">
        <f t="shared" si="0"/>
        <v>POINT (672114 6089581)</v>
      </c>
      <c r="N18" s="26" t="str">
        <f t="shared" si="1"/>
        <v>DKKLOROFYLGULDBORG1088</v>
      </c>
      <c r="O18" s="26" t="s">
        <v>10</v>
      </c>
      <c r="P18" s="26" t="s">
        <v>426</v>
      </c>
      <c r="Q18" s="26" t="str">
        <f t="shared" si="2"/>
        <v>DKKLOROFYLGULDBORG1088</v>
      </c>
      <c r="R18" s="26" t="s">
        <v>10</v>
      </c>
      <c r="S18" s="26" t="str">
        <f t="shared" si="3"/>
        <v>2015-12-22</v>
      </c>
      <c r="T18" s="26" t="str">
        <f t="shared" si="4"/>
        <v>2021-12-22</v>
      </c>
      <c r="U18" s="26" t="s">
        <v>427</v>
      </c>
      <c r="V18" s="26" t="s">
        <v>427</v>
      </c>
      <c r="W18" s="26" t="s">
        <v>427</v>
      </c>
      <c r="X18" s="26" t="s">
        <v>427</v>
      </c>
      <c r="Y18" s="26" t="s">
        <v>428</v>
      </c>
      <c r="Z18" s="26" t="str">
        <f t="shared" si="5"/>
        <v>DKKLOROFYLGULDBORG1088</v>
      </c>
      <c r="AA18" s="26" t="str">
        <f t="shared" si="6"/>
        <v>DKKLOROFYLGULDBORG1088</v>
      </c>
      <c r="AB18" s="26" t="s">
        <v>429</v>
      </c>
      <c r="AC18" s="27" t="str">
        <f t="shared" si="7"/>
        <v>2008-01-01</v>
      </c>
      <c r="AD18" s="27" t="str">
        <f t="shared" si="8"/>
        <v>2013-12-31</v>
      </c>
      <c r="AE18" s="26" t="str">
        <f t="shared" si="9"/>
        <v>DKCOAST38</v>
      </c>
      <c r="AF18" s="26" t="s">
        <v>425</v>
      </c>
      <c r="AG18" s="26" t="s">
        <v>427</v>
      </c>
      <c r="AH18" s="26" t="s">
        <v>427</v>
      </c>
      <c r="AI18" s="26" t="str">
        <f t="shared" si="10"/>
        <v>TRUE</v>
      </c>
      <c r="AJ18" s="26" t="str">
        <f t="shared" si="11"/>
        <v>FALSE</v>
      </c>
      <c r="AK18" s="26" t="str">
        <f t="shared" si="12"/>
        <v>FALSE</v>
      </c>
      <c r="AL18" s="26" t="s">
        <v>430</v>
      </c>
      <c r="AM18" s="26">
        <v>-9999</v>
      </c>
      <c r="AN18" s="26">
        <f t="shared" si="14"/>
        <v>-9999</v>
      </c>
      <c r="AO18" s="26" t="s">
        <v>431</v>
      </c>
      <c r="AP18" s="28" t="str">
        <f t="shared" si="13"/>
        <v>http://www.miljoeportal.dk/borger/Intro_overfladevand/Sider/default.aspx</v>
      </c>
    </row>
    <row r="19" spans="1:42" ht="17.25" x14ac:dyDescent="0.3">
      <c r="A19" s="33" t="s">
        <v>151</v>
      </c>
      <c r="B19" s="29">
        <v>713762</v>
      </c>
      <c r="C19" s="29">
        <v>6087825</v>
      </c>
      <c r="D19" s="13" t="s">
        <v>153</v>
      </c>
      <c r="E19" s="18">
        <v>39448</v>
      </c>
      <c r="F19" s="18">
        <v>41639</v>
      </c>
      <c r="G19" s="13" t="s">
        <v>106</v>
      </c>
      <c r="H19" s="13" t="s">
        <v>107</v>
      </c>
      <c r="I19" s="13" t="s">
        <v>107</v>
      </c>
      <c r="J19" s="13" t="s">
        <v>104</v>
      </c>
      <c r="K19" s="13" t="s">
        <v>104</v>
      </c>
      <c r="L19" s="20" t="s">
        <v>111</v>
      </c>
      <c r="M19" s="25" t="str">
        <f t="shared" si="0"/>
        <v>POINT (713762 6087825)</v>
      </c>
      <c r="N19" s="26" t="str">
        <f t="shared" si="1"/>
        <v>DKKLOROFYLHJELMBUGT</v>
      </c>
      <c r="O19" s="26" t="s">
        <v>10</v>
      </c>
      <c r="P19" s="26" t="s">
        <v>426</v>
      </c>
      <c r="Q19" s="26" t="str">
        <f t="shared" si="2"/>
        <v>DKKLOROFYLHJELMBUGT</v>
      </c>
      <c r="R19" s="26" t="s">
        <v>10</v>
      </c>
      <c r="S19" s="26" t="str">
        <f t="shared" si="3"/>
        <v>2015-12-22</v>
      </c>
      <c r="T19" s="26" t="str">
        <f t="shared" si="4"/>
        <v>2021-12-22</v>
      </c>
      <c r="U19" s="26" t="s">
        <v>427</v>
      </c>
      <c r="V19" s="26" t="s">
        <v>427</v>
      </c>
      <c r="W19" s="26" t="s">
        <v>427</v>
      </c>
      <c r="X19" s="26" t="s">
        <v>427</v>
      </c>
      <c r="Y19" s="26" t="s">
        <v>428</v>
      </c>
      <c r="Z19" s="26" t="str">
        <f t="shared" si="5"/>
        <v>DKKLOROFYLHJELMBUGT</v>
      </c>
      <c r="AA19" s="26" t="str">
        <f t="shared" si="6"/>
        <v>DKKLOROFYLHJELMBUGT</v>
      </c>
      <c r="AB19" s="26" t="s">
        <v>429</v>
      </c>
      <c r="AC19" s="27" t="str">
        <f t="shared" si="7"/>
        <v>2008-01-01</v>
      </c>
      <c r="AD19" s="27" t="str">
        <f t="shared" si="8"/>
        <v>2013-12-31</v>
      </c>
      <c r="AE19" s="26" t="str">
        <f t="shared" si="9"/>
        <v>DKCOAST44</v>
      </c>
      <c r="AF19" s="26" t="s">
        <v>425</v>
      </c>
      <c r="AG19" s="26" t="s">
        <v>427</v>
      </c>
      <c r="AH19" s="26" t="s">
        <v>427</v>
      </c>
      <c r="AI19" s="26" t="str">
        <f t="shared" si="10"/>
        <v>TRUE</v>
      </c>
      <c r="AJ19" s="26" t="str">
        <f t="shared" si="11"/>
        <v>FALSE</v>
      </c>
      <c r="AK19" s="26" t="str">
        <f t="shared" si="12"/>
        <v>FALSE</v>
      </c>
      <c r="AL19" s="26" t="s">
        <v>430</v>
      </c>
      <c r="AM19" s="26">
        <v>-9999</v>
      </c>
      <c r="AN19" s="26">
        <f t="shared" si="14"/>
        <v>-9999</v>
      </c>
      <c r="AO19" s="26" t="s">
        <v>431</v>
      </c>
      <c r="AP19" s="28" t="str">
        <f t="shared" si="13"/>
        <v>http://www.miljoeportal.dk/borger/Intro_overfladevand/Sider/default.aspx</v>
      </c>
    </row>
    <row r="20" spans="1:42" ht="17.25" x14ac:dyDescent="0.3">
      <c r="A20" s="33" t="s">
        <v>154</v>
      </c>
      <c r="B20" s="29">
        <v>700793</v>
      </c>
      <c r="C20" s="29">
        <v>6119658</v>
      </c>
      <c r="D20" s="13" t="s">
        <v>55</v>
      </c>
      <c r="E20" s="18">
        <v>40544</v>
      </c>
      <c r="F20" s="18">
        <v>41639</v>
      </c>
      <c r="G20" s="13" t="s">
        <v>106</v>
      </c>
      <c r="H20" s="13" t="s">
        <v>107</v>
      </c>
      <c r="I20" s="13" t="s">
        <v>107</v>
      </c>
      <c r="J20" s="13" t="s">
        <v>104</v>
      </c>
      <c r="K20" s="13" t="s">
        <v>104</v>
      </c>
      <c r="L20" s="20" t="s">
        <v>111</v>
      </c>
      <c r="M20" s="25" t="str">
        <f t="shared" si="0"/>
        <v>POINT (700793 6119658)</v>
      </c>
      <c r="N20" s="26" t="str">
        <f t="shared" si="1"/>
        <v>DKKLOROFYLFAKSE1008</v>
      </c>
      <c r="O20" s="26" t="s">
        <v>10</v>
      </c>
      <c r="P20" s="26" t="s">
        <v>426</v>
      </c>
      <c r="Q20" s="26" t="str">
        <f t="shared" si="2"/>
        <v>DKKLOROFYLFAKSE1008</v>
      </c>
      <c r="R20" s="26" t="s">
        <v>10</v>
      </c>
      <c r="S20" s="26" t="str">
        <f t="shared" si="3"/>
        <v>2015-12-22</v>
      </c>
      <c r="T20" s="26" t="str">
        <f t="shared" si="4"/>
        <v>2021-12-22</v>
      </c>
      <c r="U20" s="26" t="s">
        <v>427</v>
      </c>
      <c r="V20" s="26" t="s">
        <v>427</v>
      </c>
      <c r="W20" s="26" t="s">
        <v>427</v>
      </c>
      <c r="X20" s="26" t="s">
        <v>427</v>
      </c>
      <c r="Y20" s="26" t="s">
        <v>428</v>
      </c>
      <c r="Z20" s="26" t="str">
        <f t="shared" si="5"/>
        <v>DKKLOROFYLFAKSE1008</v>
      </c>
      <c r="AA20" s="26" t="str">
        <f t="shared" si="6"/>
        <v>DKKLOROFYLFAKSE1008</v>
      </c>
      <c r="AB20" s="26" t="s">
        <v>429</v>
      </c>
      <c r="AC20" s="27" t="str">
        <f t="shared" si="7"/>
        <v>2011-01-01</v>
      </c>
      <c r="AD20" s="27" t="str">
        <f t="shared" si="8"/>
        <v>2013-12-31</v>
      </c>
      <c r="AE20" s="26" t="str">
        <f t="shared" si="9"/>
        <v>DKCOAST46</v>
      </c>
      <c r="AF20" s="26" t="s">
        <v>425</v>
      </c>
      <c r="AG20" s="26" t="s">
        <v>427</v>
      </c>
      <c r="AH20" s="26" t="s">
        <v>427</v>
      </c>
      <c r="AI20" s="26" t="str">
        <f t="shared" si="10"/>
        <v>TRUE</v>
      </c>
      <c r="AJ20" s="26" t="str">
        <f t="shared" si="11"/>
        <v>FALSE</v>
      </c>
      <c r="AK20" s="26" t="str">
        <f t="shared" si="12"/>
        <v>FALSE</v>
      </c>
      <c r="AL20" s="26" t="s">
        <v>430</v>
      </c>
      <c r="AM20" s="26">
        <v>-9999</v>
      </c>
      <c r="AN20" s="26">
        <f t="shared" si="14"/>
        <v>-9999</v>
      </c>
      <c r="AO20" s="26" t="s">
        <v>431</v>
      </c>
      <c r="AP20" s="28" t="str">
        <f t="shared" si="13"/>
        <v>http://www.miljoeportal.dk/borger/Intro_overfladevand/Sider/default.aspx</v>
      </c>
    </row>
    <row r="21" spans="1:42" ht="17.25" x14ac:dyDescent="0.3">
      <c r="A21" s="33" t="s">
        <v>156</v>
      </c>
      <c r="B21" s="29">
        <v>698852</v>
      </c>
      <c r="C21" s="29">
        <v>6115298</v>
      </c>
      <c r="D21" s="13" t="s">
        <v>55</v>
      </c>
      <c r="E21" s="18">
        <v>40544</v>
      </c>
      <c r="F21" s="18">
        <v>41639</v>
      </c>
      <c r="G21" s="13" t="s">
        <v>106</v>
      </c>
      <c r="H21" s="13" t="s">
        <v>107</v>
      </c>
      <c r="I21" s="13" t="s">
        <v>107</v>
      </c>
      <c r="J21" s="13" t="s">
        <v>104</v>
      </c>
      <c r="K21" s="13" t="s">
        <v>104</v>
      </c>
      <c r="L21" s="20" t="s">
        <v>111</v>
      </c>
      <c r="M21" s="25" t="str">
        <f t="shared" si="0"/>
        <v>POINT (698852 6115298)</v>
      </c>
      <c r="N21" s="26" t="str">
        <f t="shared" si="1"/>
        <v>DKKLOROFYLFAKSE1049</v>
      </c>
      <c r="O21" s="26" t="s">
        <v>10</v>
      </c>
      <c r="P21" s="26" t="s">
        <v>426</v>
      </c>
      <c r="Q21" s="26" t="str">
        <f t="shared" si="2"/>
        <v>DKKLOROFYLFAKSE1049</v>
      </c>
      <c r="R21" s="26" t="s">
        <v>10</v>
      </c>
      <c r="S21" s="26" t="str">
        <f t="shared" si="3"/>
        <v>2015-12-22</v>
      </c>
      <c r="T21" s="26" t="str">
        <f t="shared" si="4"/>
        <v>2021-12-22</v>
      </c>
      <c r="U21" s="26" t="s">
        <v>427</v>
      </c>
      <c r="V21" s="26" t="s">
        <v>427</v>
      </c>
      <c r="W21" s="26" t="s">
        <v>427</v>
      </c>
      <c r="X21" s="26" t="s">
        <v>427</v>
      </c>
      <c r="Y21" s="26" t="s">
        <v>428</v>
      </c>
      <c r="Z21" s="26" t="str">
        <f t="shared" si="5"/>
        <v>DKKLOROFYLFAKSE1049</v>
      </c>
      <c r="AA21" s="26" t="str">
        <f t="shared" si="6"/>
        <v>DKKLOROFYLFAKSE1049</v>
      </c>
      <c r="AB21" s="26" t="s">
        <v>429</v>
      </c>
      <c r="AC21" s="27" t="str">
        <f t="shared" si="7"/>
        <v>2011-01-01</v>
      </c>
      <c r="AD21" s="27" t="str">
        <f t="shared" si="8"/>
        <v>2013-12-31</v>
      </c>
      <c r="AE21" s="26" t="str">
        <f t="shared" si="9"/>
        <v>DKCOAST46</v>
      </c>
      <c r="AF21" s="26" t="s">
        <v>425</v>
      </c>
      <c r="AG21" s="26" t="s">
        <v>427</v>
      </c>
      <c r="AH21" s="26" t="s">
        <v>427</v>
      </c>
      <c r="AI21" s="26" t="str">
        <f t="shared" si="10"/>
        <v>TRUE</v>
      </c>
      <c r="AJ21" s="26" t="str">
        <f t="shared" si="11"/>
        <v>FALSE</v>
      </c>
      <c r="AK21" s="26" t="str">
        <f t="shared" si="12"/>
        <v>FALSE</v>
      </c>
      <c r="AL21" s="26" t="s">
        <v>430</v>
      </c>
      <c r="AM21" s="26">
        <v>-9999</v>
      </c>
      <c r="AN21" s="26">
        <f t="shared" si="14"/>
        <v>-9999</v>
      </c>
      <c r="AO21" s="26" t="s">
        <v>431</v>
      </c>
      <c r="AP21" s="28" t="str">
        <f t="shared" si="13"/>
        <v>http://www.miljoeportal.dk/borger/Intro_overfladevand/Sider/default.aspx</v>
      </c>
    </row>
    <row r="22" spans="1:42" ht="17.25" x14ac:dyDescent="0.3">
      <c r="A22" s="33" t="s">
        <v>158</v>
      </c>
      <c r="B22" s="29">
        <v>694533</v>
      </c>
      <c r="C22" s="29">
        <v>6116968</v>
      </c>
      <c r="D22" s="13" t="s">
        <v>56</v>
      </c>
      <c r="E22" s="18">
        <v>39448</v>
      </c>
      <c r="F22" s="18">
        <v>41639</v>
      </c>
      <c r="G22" s="13" t="s">
        <v>106</v>
      </c>
      <c r="H22" s="13" t="s">
        <v>107</v>
      </c>
      <c r="I22" s="13" t="s">
        <v>107</v>
      </c>
      <c r="J22" s="13" t="s">
        <v>104</v>
      </c>
      <c r="K22" s="13" t="s">
        <v>104</v>
      </c>
      <c r="L22" s="20" t="s">
        <v>111</v>
      </c>
      <c r="M22" s="25" t="str">
        <f t="shared" si="0"/>
        <v>POINT (694533 6116968)</v>
      </c>
      <c r="N22" s="26" t="str">
        <f t="shared" si="1"/>
        <v>DKKLOROFYLPRAESTOE</v>
      </c>
      <c r="O22" s="26" t="s">
        <v>10</v>
      </c>
      <c r="P22" s="26" t="s">
        <v>426</v>
      </c>
      <c r="Q22" s="26" t="str">
        <f t="shared" si="2"/>
        <v>DKKLOROFYLPRAESTOE</v>
      </c>
      <c r="R22" s="26" t="s">
        <v>10</v>
      </c>
      <c r="S22" s="26" t="str">
        <f t="shared" si="3"/>
        <v>2015-12-22</v>
      </c>
      <c r="T22" s="26" t="str">
        <f t="shared" si="4"/>
        <v>2021-12-22</v>
      </c>
      <c r="U22" s="26" t="s">
        <v>427</v>
      </c>
      <c r="V22" s="26" t="s">
        <v>427</v>
      </c>
      <c r="W22" s="26" t="s">
        <v>427</v>
      </c>
      <c r="X22" s="26" t="s">
        <v>427</v>
      </c>
      <c r="Y22" s="26" t="s">
        <v>428</v>
      </c>
      <c r="Z22" s="26" t="str">
        <f t="shared" si="5"/>
        <v>DKKLOROFYLPRAESTOE</v>
      </c>
      <c r="AA22" s="26" t="str">
        <f t="shared" si="6"/>
        <v>DKKLOROFYLPRAESTOE</v>
      </c>
      <c r="AB22" s="26" t="s">
        <v>429</v>
      </c>
      <c r="AC22" s="27" t="str">
        <f t="shared" si="7"/>
        <v>2008-01-01</v>
      </c>
      <c r="AD22" s="27" t="str">
        <f t="shared" si="8"/>
        <v>2013-12-31</v>
      </c>
      <c r="AE22" s="26" t="str">
        <f t="shared" si="9"/>
        <v>DKCOAST47</v>
      </c>
      <c r="AF22" s="26" t="s">
        <v>425</v>
      </c>
      <c r="AG22" s="26" t="s">
        <v>427</v>
      </c>
      <c r="AH22" s="26" t="s">
        <v>427</v>
      </c>
      <c r="AI22" s="26" t="str">
        <f t="shared" si="10"/>
        <v>TRUE</v>
      </c>
      <c r="AJ22" s="26" t="str">
        <f t="shared" si="11"/>
        <v>FALSE</v>
      </c>
      <c r="AK22" s="26" t="str">
        <f t="shared" si="12"/>
        <v>FALSE</v>
      </c>
      <c r="AL22" s="26" t="s">
        <v>430</v>
      </c>
      <c r="AM22" s="26">
        <v>-9999</v>
      </c>
      <c r="AN22" s="26">
        <f t="shared" si="14"/>
        <v>-9999</v>
      </c>
      <c r="AO22" s="26" t="s">
        <v>431</v>
      </c>
      <c r="AP22" s="28" t="str">
        <f t="shared" si="13"/>
        <v>http://www.miljoeportal.dk/borger/Intro_overfladevand/Sider/default.aspx</v>
      </c>
    </row>
    <row r="23" spans="1:42" ht="17.25" x14ac:dyDescent="0.3">
      <c r="A23" s="33" t="s">
        <v>160</v>
      </c>
      <c r="B23" s="29">
        <v>706716</v>
      </c>
      <c r="C23" s="29">
        <v>6101037</v>
      </c>
      <c r="D23" s="13" t="s">
        <v>57</v>
      </c>
      <c r="E23" s="18">
        <v>40544</v>
      </c>
      <c r="F23" s="18">
        <v>41639</v>
      </c>
      <c r="G23" s="13" t="s">
        <v>106</v>
      </c>
      <c r="H23" s="13" t="s">
        <v>107</v>
      </c>
      <c r="I23" s="13" t="s">
        <v>107</v>
      </c>
      <c r="J23" s="13" t="s">
        <v>104</v>
      </c>
      <c r="K23" s="13" t="s">
        <v>104</v>
      </c>
      <c r="L23" s="20" t="s">
        <v>111</v>
      </c>
      <c r="M23" s="25" t="str">
        <f t="shared" si="0"/>
        <v>POINT (706716 6101037)</v>
      </c>
      <c r="N23" s="26" t="str">
        <f t="shared" si="1"/>
        <v>DKKLOROFYLSTEGEBUGT</v>
      </c>
      <c r="O23" s="26" t="s">
        <v>10</v>
      </c>
      <c r="P23" s="26" t="s">
        <v>426</v>
      </c>
      <c r="Q23" s="26" t="str">
        <f t="shared" si="2"/>
        <v>DKKLOROFYLSTEGEBUGT</v>
      </c>
      <c r="R23" s="26" t="s">
        <v>10</v>
      </c>
      <c r="S23" s="26" t="str">
        <f t="shared" si="3"/>
        <v>2015-12-22</v>
      </c>
      <c r="T23" s="26" t="str">
        <f t="shared" si="4"/>
        <v>2021-12-22</v>
      </c>
      <c r="U23" s="26" t="s">
        <v>427</v>
      </c>
      <c r="V23" s="26" t="s">
        <v>427</v>
      </c>
      <c r="W23" s="26" t="s">
        <v>427</v>
      </c>
      <c r="X23" s="26" t="s">
        <v>427</v>
      </c>
      <c r="Y23" s="26" t="s">
        <v>428</v>
      </c>
      <c r="Z23" s="26" t="str">
        <f t="shared" si="5"/>
        <v>DKKLOROFYLSTEGEBUGT</v>
      </c>
      <c r="AA23" s="26" t="str">
        <f t="shared" si="6"/>
        <v>DKKLOROFYLSTEGEBUGT</v>
      </c>
      <c r="AB23" s="26" t="s">
        <v>429</v>
      </c>
      <c r="AC23" s="27" t="str">
        <f t="shared" si="7"/>
        <v>2011-01-01</v>
      </c>
      <c r="AD23" s="27" t="str">
        <f t="shared" si="8"/>
        <v>2013-12-31</v>
      </c>
      <c r="AE23" s="26" t="str">
        <f t="shared" si="9"/>
        <v>DKCOAST48</v>
      </c>
      <c r="AF23" s="26" t="s">
        <v>425</v>
      </c>
      <c r="AG23" s="26" t="s">
        <v>427</v>
      </c>
      <c r="AH23" s="26" t="s">
        <v>427</v>
      </c>
      <c r="AI23" s="26" t="str">
        <f t="shared" si="10"/>
        <v>TRUE</v>
      </c>
      <c r="AJ23" s="26" t="str">
        <f t="shared" si="11"/>
        <v>FALSE</v>
      </c>
      <c r="AK23" s="26" t="str">
        <f t="shared" si="12"/>
        <v>FALSE</v>
      </c>
      <c r="AL23" s="26" t="s">
        <v>430</v>
      </c>
      <c r="AM23" s="26">
        <v>-9999</v>
      </c>
      <c r="AN23" s="26">
        <f t="shared" si="14"/>
        <v>-9999</v>
      </c>
      <c r="AO23" s="26" t="s">
        <v>431</v>
      </c>
      <c r="AP23" s="28" t="str">
        <f t="shared" si="13"/>
        <v>http://www.miljoeportal.dk/borger/Intro_overfladevand/Sider/default.aspx</v>
      </c>
    </row>
    <row r="24" spans="1:42" ht="17.25" x14ac:dyDescent="0.3">
      <c r="A24" s="33" t="s">
        <v>162</v>
      </c>
      <c r="B24" s="29">
        <v>710894</v>
      </c>
      <c r="C24" s="29">
        <v>6097093</v>
      </c>
      <c r="D24" s="13" t="s">
        <v>164</v>
      </c>
      <c r="E24" s="18">
        <v>39448</v>
      </c>
      <c r="F24" s="18">
        <v>41639</v>
      </c>
      <c r="G24" s="13" t="s">
        <v>106</v>
      </c>
      <c r="H24" s="13" t="s">
        <v>107</v>
      </c>
      <c r="I24" s="13" t="s">
        <v>107</v>
      </c>
      <c r="J24" s="13" t="s">
        <v>104</v>
      </c>
      <c r="K24" s="13" t="s">
        <v>104</v>
      </c>
      <c r="L24" s="20" t="s">
        <v>111</v>
      </c>
      <c r="M24" s="25" t="str">
        <f t="shared" si="0"/>
        <v>POINT (710894 6097093)</v>
      </c>
      <c r="N24" s="26" t="str">
        <f t="shared" si="1"/>
        <v>DKKLOROFYLSTEGENOR</v>
      </c>
      <c r="O24" s="26" t="s">
        <v>10</v>
      </c>
      <c r="P24" s="26" t="s">
        <v>426</v>
      </c>
      <c r="Q24" s="26" t="str">
        <f t="shared" si="2"/>
        <v>DKKLOROFYLSTEGENOR</v>
      </c>
      <c r="R24" s="26" t="s">
        <v>10</v>
      </c>
      <c r="S24" s="26" t="str">
        <f t="shared" si="3"/>
        <v>2015-12-22</v>
      </c>
      <c r="T24" s="26" t="str">
        <f t="shared" si="4"/>
        <v>2021-12-22</v>
      </c>
      <c r="U24" s="26" t="s">
        <v>427</v>
      </c>
      <c r="V24" s="26" t="s">
        <v>427</v>
      </c>
      <c r="W24" s="26" t="s">
        <v>427</v>
      </c>
      <c r="X24" s="26" t="s">
        <v>427</v>
      </c>
      <c r="Y24" s="26" t="s">
        <v>428</v>
      </c>
      <c r="Z24" s="26" t="str">
        <f t="shared" si="5"/>
        <v>DKKLOROFYLSTEGENOR</v>
      </c>
      <c r="AA24" s="26" t="str">
        <f t="shared" si="6"/>
        <v>DKKLOROFYLSTEGENOR</v>
      </c>
      <c r="AB24" s="26" t="s">
        <v>429</v>
      </c>
      <c r="AC24" s="27" t="str">
        <f t="shared" si="7"/>
        <v>2008-01-01</v>
      </c>
      <c r="AD24" s="27" t="str">
        <f t="shared" si="8"/>
        <v>2013-12-31</v>
      </c>
      <c r="AE24" s="26" t="str">
        <f t="shared" si="9"/>
        <v>DKCOAST49</v>
      </c>
      <c r="AF24" s="26" t="s">
        <v>425</v>
      </c>
      <c r="AG24" s="26" t="s">
        <v>427</v>
      </c>
      <c r="AH24" s="26" t="s">
        <v>427</v>
      </c>
      <c r="AI24" s="26" t="str">
        <f t="shared" si="10"/>
        <v>TRUE</v>
      </c>
      <c r="AJ24" s="26" t="str">
        <f t="shared" si="11"/>
        <v>FALSE</v>
      </c>
      <c r="AK24" s="26" t="str">
        <f t="shared" si="12"/>
        <v>FALSE</v>
      </c>
      <c r="AL24" s="26" t="s">
        <v>430</v>
      </c>
      <c r="AM24" s="26">
        <v>-9999</v>
      </c>
      <c r="AN24" s="26">
        <f t="shared" si="14"/>
        <v>-9999</v>
      </c>
      <c r="AO24" s="26" t="s">
        <v>431</v>
      </c>
      <c r="AP24" s="28" t="str">
        <f t="shared" si="13"/>
        <v>http://www.miljoeportal.dk/borger/Intro_overfladevand/Sider/default.aspx</v>
      </c>
    </row>
    <row r="25" spans="1:42" ht="17.25" x14ac:dyDescent="0.3">
      <c r="A25" s="33" t="s">
        <v>165</v>
      </c>
      <c r="B25" s="29">
        <v>581118</v>
      </c>
      <c r="C25" s="29">
        <v>6160885</v>
      </c>
      <c r="D25" s="13" t="s">
        <v>58</v>
      </c>
      <c r="E25" s="18">
        <v>40544</v>
      </c>
      <c r="F25" s="18">
        <v>41639</v>
      </c>
      <c r="G25" s="13" t="s">
        <v>106</v>
      </c>
      <c r="H25" s="13" t="s">
        <v>107</v>
      </c>
      <c r="I25" s="13" t="s">
        <v>107</v>
      </c>
      <c r="J25" s="13" t="s">
        <v>104</v>
      </c>
      <c r="K25" s="13" t="s">
        <v>104</v>
      </c>
      <c r="L25" s="20" t="s">
        <v>111</v>
      </c>
      <c r="M25" s="25" t="str">
        <f t="shared" si="0"/>
        <v>POINT (581118 6160885)</v>
      </c>
      <c r="N25" s="26" t="str">
        <f t="shared" si="1"/>
        <v>DKKLOROFYLNAERAASTR</v>
      </c>
      <c r="O25" s="26" t="s">
        <v>10</v>
      </c>
      <c r="P25" s="26" t="s">
        <v>426</v>
      </c>
      <c r="Q25" s="26" t="str">
        <f t="shared" si="2"/>
        <v>DKKLOROFYLNAERAASTR</v>
      </c>
      <c r="R25" s="26" t="s">
        <v>10</v>
      </c>
      <c r="S25" s="26" t="str">
        <f t="shared" si="3"/>
        <v>2015-12-22</v>
      </c>
      <c r="T25" s="26" t="str">
        <f t="shared" si="4"/>
        <v>2021-12-22</v>
      </c>
      <c r="U25" s="26" t="s">
        <v>427</v>
      </c>
      <c r="V25" s="26" t="s">
        <v>427</v>
      </c>
      <c r="W25" s="26" t="s">
        <v>427</v>
      </c>
      <c r="X25" s="26" t="s">
        <v>427</v>
      </c>
      <c r="Y25" s="26" t="s">
        <v>428</v>
      </c>
      <c r="Z25" s="26" t="str">
        <f t="shared" si="5"/>
        <v>DKKLOROFYLNAERAASTR</v>
      </c>
      <c r="AA25" s="26" t="str">
        <f t="shared" si="6"/>
        <v>DKKLOROFYLNAERAASTR</v>
      </c>
      <c r="AB25" s="26" t="s">
        <v>429</v>
      </c>
      <c r="AC25" s="27" t="str">
        <f t="shared" si="7"/>
        <v>2011-01-01</v>
      </c>
      <c r="AD25" s="27" t="str">
        <f t="shared" si="8"/>
        <v>2013-12-31</v>
      </c>
      <c r="AE25" s="26" t="str">
        <f t="shared" si="9"/>
        <v>DKCOAST59</v>
      </c>
      <c r="AF25" s="26" t="s">
        <v>425</v>
      </c>
      <c r="AG25" s="26" t="s">
        <v>427</v>
      </c>
      <c r="AH25" s="26" t="s">
        <v>427</v>
      </c>
      <c r="AI25" s="26" t="str">
        <f t="shared" si="10"/>
        <v>TRUE</v>
      </c>
      <c r="AJ25" s="26" t="str">
        <f t="shared" si="11"/>
        <v>FALSE</v>
      </c>
      <c r="AK25" s="26" t="str">
        <f t="shared" si="12"/>
        <v>FALSE</v>
      </c>
      <c r="AL25" s="26" t="s">
        <v>430</v>
      </c>
      <c r="AM25" s="26">
        <v>-9999</v>
      </c>
      <c r="AN25" s="26">
        <f t="shared" si="14"/>
        <v>-9999</v>
      </c>
      <c r="AO25" s="26" t="s">
        <v>431</v>
      </c>
      <c r="AP25" s="28" t="str">
        <f t="shared" si="13"/>
        <v>http://www.miljoeportal.dk/borger/Intro_overfladevand/Sider/default.aspx</v>
      </c>
    </row>
    <row r="26" spans="1:42" ht="17.25" x14ac:dyDescent="0.3">
      <c r="A26" s="33" t="s">
        <v>167</v>
      </c>
      <c r="B26" s="29">
        <v>602478</v>
      </c>
      <c r="C26" s="29">
        <v>6154045</v>
      </c>
      <c r="D26" s="13" t="s">
        <v>169</v>
      </c>
      <c r="E26" s="18">
        <v>40544</v>
      </c>
      <c r="F26" s="18">
        <v>41639</v>
      </c>
      <c r="G26" s="13" t="s">
        <v>106</v>
      </c>
      <c r="H26" s="13" t="s">
        <v>107</v>
      </c>
      <c r="I26" s="13" t="s">
        <v>107</v>
      </c>
      <c r="J26" s="13" t="s">
        <v>104</v>
      </c>
      <c r="K26" s="13" t="s">
        <v>104</v>
      </c>
      <c r="L26" s="20" t="s">
        <v>111</v>
      </c>
      <c r="M26" s="25" t="str">
        <f t="shared" si="0"/>
        <v>POINT (602478 6154045)</v>
      </c>
      <c r="N26" s="26" t="str">
        <f t="shared" si="1"/>
        <v>DKKLOROFYLDALBY</v>
      </c>
      <c r="O26" s="26" t="s">
        <v>10</v>
      </c>
      <c r="P26" s="26" t="s">
        <v>426</v>
      </c>
      <c r="Q26" s="26" t="str">
        <f t="shared" si="2"/>
        <v>DKKLOROFYLDALBY</v>
      </c>
      <c r="R26" s="26" t="s">
        <v>10</v>
      </c>
      <c r="S26" s="26" t="str">
        <f t="shared" si="3"/>
        <v>2015-12-22</v>
      </c>
      <c r="T26" s="26" t="str">
        <f t="shared" si="4"/>
        <v>2021-12-22</v>
      </c>
      <c r="U26" s="26" t="s">
        <v>427</v>
      </c>
      <c r="V26" s="26" t="s">
        <v>427</v>
      </c>
      <c r="W26" s="26" t="s">
        <v>427</v>
      </c>
      <c r="X26" s="26" t="s">
        <v>427</v>
      </c>
      <c r="Y26" s="26" t="s">
        <v>428</v>
      </c>
      <c r="Z26" s="26" t="str">
        <f t="shared" si="5"/>
        <v>DKKLOROFYLDALBY</v>
      </c>
      <c r="AA26" s="26" t="str">
        <f t="shared" si="6"/>
        <v>DKKLOROFYLDALBY</v>
      </c>
      <c r="AB26" s="26" t="s">
        <v>429</v>
      </c>
      <c r="AC26" s="27" t="str">
        <f t="shared" si="7"/>
        <v>2011-01-01</v>
      </c>
      <c r="AD26" s="27" t="str">
        <f t="shared" si="8"/>
        <v>2013-12-31</v>
      </c>
      <c r="AE26" s="26" t="str">
        <f t="shared" si="9"/>
        <v>DKCOAST61</v>
      </c>
      <c r="AF26" s="26" t="s">
        <v>425</v>
      </c>
      <c r="AG26" s="26" t="s">
        <v>427</v>
      </c>
      <c r="AH26" s="26" t="s">
        <v>427</v>
      </c>
      <c r="AI26" s="26" t="str">
        <f t="shared" si="10"/>
        <v>TRUE</v>
      </c>
      <c r="AJ26" s="26" t="str">
        <f t="shared" si="11"/>
        <v>FALSE</v>
      </c>
      <c r="AK26" s="26" t="str">
        <f t="shared" si="12"/>
        <v>FALSE</v>
      </c>
      <c r="AL26" s="26" t="s">
        <v>430</v>
      </c>
      <c r="AM26" s="26">
        <v>-9999</v>
      </c>
      <c r="AN26" s="26">
        <f t="shared" si="14"/>
        <v>-9999</v>
      </c>
      <c r="AO26" s="26" t="s">
        <v>431</v>
      </c>
      <c r="AP26" s="28" t="str">
        <f t="shared" si="13"/>
        <v>http://www.miljoeportal.dk/borger/Intro_overfladevand/Sider/default.aspx</v>
      </c>
    </row>
    <row r="27" spans="1:42" ht="17.25" x14ac:dyDescent="0.3">
      <c r="A27" s="33" t="s">
        <v>170</v>
      </c>
      <c r="B27" s="29">
        <v>587773</v>
      </c>
      <c r="C27" s="29">
        <v>6102646</v>
      </c>
      <c r="D27" s="13" t="s">
        <v>172</v>
      </c>
      <c r="E27" s="18">
        <v>40544</v>
      </c>
      <c r="F27" s="18">
        <v>41639</v>
      </c>
      <c r="G27" s="13" t="s">
        <v>106</v>
      </c>
      <c r="H27" s="13" t="s">
        <v>107</v>
      </c>
      <c r="I27" s="13" t="s">
        <v>107</v>
      </c>
      <c r="J27" s="13" t="s">
        <v>104</v>
      </c>
      <c r="K27" s="13" t="s">
        <v>104</v>
      </c>
      <c r="L27" s="20" t="s">
        <v>111</v>
      </c>
      <c r="M27" s="25" t="str">
        <f t="shared" si="0"/>
        <v>POINT (587773 6102646)</v>
      </c>
      <c r="N27" s="26" t="str">
        <f t="shared" si="1"/>
        <v>DKKLOROFYLNAKKEBOELLE</v>
      </c>
      <c r="O27" s="26" t="s">
        <v>10</v>
      </c>
      <c r="P27" s="26" t="s">
        <v>426</v>
      </c>
      <c r="Q27" s="26" t="str">
        <f t="shared" si="2"/>
        <v>DKKLOROFYLNAKKEBOELLE</v>
      </c>
      <c r="R27" s="26" t="s">
        <v>10</v>
      </c>
      <c r="S27" s="26" t="str">
        <f t="shared" si="3"/>
        <v>2015-12-22</v>
      </c>
      <c r="T27" s="26" t="str">
        <f t="shared" si="4"/>
        <v>2021-12-22</v>
      </c>
      <c r="U27" s="26" t="s">
        <v>427</v>
      </c>
      <c r="V27" s="26" t="s">
        <v>427</v>
      </c>
      <c r="W27" s="26" t="s">
        <v>427</v>
      </c>
      <c r="X27" s="26" t="s">
        <v>427</v>
      </c>
      <c r="Y27" s="26" t="s">
        <v>428</v>
      </c>
      <c r="Z27" s="26" t="str">
        <f t="shared" si="5"/>
        <v>DKKLOROFYLNAKKEBOELLE</v>
      </c>
      <c r="AA27" s="26" t="str">
        <f t="shared" si="6"/>
        <v>DKKLOROFYLNAKKEBOELLE</v>
      </c>
      <c r="AB27" s="26" t="s">
        <v>429</v>
      </c>
      <c r="AC27" s="27" t="str">
        <f t="shared" si="7"/>
        <v>2011-01-01</v>
      </c>
      <c r="AD27" s="27" t="str">
        <f t="shared" si="8"/>
        <v>2013-12-31</v>
      </c>
      <c r="AE27" s="26" t="str">
        <f t="shared" si="9"/>
        <v>DKCOAST63</v>
      </c>
      <c r="AF27" s="26" t="s">
        <v>425</v>
      </c>
      <c r="AG27" s="26" t="s">
        <v>427</v>
      </c>
      <c r="AH27" s="26" t="s">
        <v>427</v>
      </c>
      <c r="AI27" s="26" t="str">
        <f t="shared" si="10"/>
        <v>TRUE</v>
      </c>
      <c r="AJ27" s="26" t="str">
        <f t="shared" si="11"/>
        <v>FALSE</v>
      </c>
      <c r="AK27" s="26" t="str">
        <f t="shared" si="12"/>
        <v>FALSE</v>
      </c>
      <c r="AL27" s="26" t="s">
        <v>430</v>
      </c>
      <c r="AM27" s="26">
        <v>-9999</v>
      </c>
      <c r="AN27" s="26">
        <f t="shared" si="14"/>
        <v>-9999</v>
      </c>
      <c r="AO27" s="26" t="s">
        <v>431</v>
      </c>
      <c r="AP27" s="28" t="str">
        <f t="shared" si="13"/>
        <v>http://www.miljoeportal.dk/borger/Intro_overfladevand/Sider/default.aspx</v>
      </c>
    </row>
    <row r="28" spans="1:42" ht="17.25" x14ac:dyDescent="0.3">
      <c r="A28" s="33" t="s">
        <v>173</v>
      </c>
      <c r="B28" s="29">
        <v>608258</v>
      </c>
      <c r="C28" s="29">
        <v>6102372</v>
      </c>
      <c r="D28" s="13" t="s">
        <v>175</v>
      </c>
      <c r="E28" s="18">
        <v>39448</v>
      </c>
      <c r="F28" s="18">
        <v>41639</v>
      </c>
      <c r="G28" s="13" t="s">
        <v>106</v>
      </c>
      <c r="H28" s="13" t="s">
        <v>107</v>
      </c>
      <c r="I28" s="13" t="s">
        <v>107</v>
      </c>
      <c r="J28" s="13" t="s">
        <v>104</v>
      </c>
      <c r="K28" s="13" t="s">
        <v>104</v>
      </c>
      <c r="L28" s="20" t="s">
        <v>111</v>
      </c>
      <c r="M28" s="25" t="str">
        <f t="shared" si="0"/>
        <v>POINT (608258 6102372)</v>
      </c>
      <c r="N28" s="26" t="str">
        <f t="shared" si="1"/>
        <v>DKKLOROFYLSKAARUPOERE</v>
      </c>
      <c r="O28" s="26" t="s">
        <v>10</v>
      </c>
      <c r="P28" s="26" t="s">
        <v>426</v>
      </c>
      <c r="Q28" s="26" t="str">
        <f t="shared" si="2"/>
        <v>DKKLOROFYLSKAARUPOERE</v>
      </c>
      <c r="R28" s="26" t="s">
        <v>10</v>
      </c>
      <c r="S28" s="26" t="str">
        <f t="shared" si="3"/>
        <v>2015-12-22</v>
      </c>
      <c r="T28" s="26" t="str">
        <f t="shared" si="4"/>
        <v>2021-12-22</v>
      </c>
      <c r="U28" s="26" t="s">
        <v>427</v>
      </c>
      <c r="V28" s="26" t="s">
        <v>427</v>
      </c>
      <c r="W28" s="26" t="s">
        <v>427</v>
      </c>
      <c r="X28" s="26" t="s">
        <v>427</v>
      </c>
      <c r="Y28" s="26" t="s">
        <v>428</v>
      </c>
      <c r="Z28" s="26" t="str">
        <f t="shared" si="5"/>
        <v>DKKLOROFYLSKAARUPOERE</v>
      </c>
      <c r="AA28" s="26" t="str">
        <f t="shared" si="6"/>
        <v>DKKLOROFYLSKAARUPOERE</v>
      </c>
      <c r="AB28" s="26" t="s">
        <v>429</v>
      </c>
      <c r="AC28" s="27" t="str">
        <f t="shared" si="7"/>
        <v>2008-01-01</v>
      </c>
      <c r="AD28" s="27" t="str">
        <f t="shared" si="8"/>
        <v>2013-12-31</v>
      </c>
      <c r="AE28" s="26" t="str">
        <f t="shared" si="9"/>
        <v>DKCOAST64</v>
      </c>
      <c r="AF28" s="26" t="s">
        <v>425</v>
      </c>
      <c r="AG28" s="26" t="s">
        <v>427</v>
      </c>
      <c r="AH28" s="26" t="s">
        <v>427</v>
      </c>
      <c r="AI28" s="26" t="str">
        <f t="shared" si="10"/>
        <v>TRUE</v>
      </c>
      <c r="AJ28" s="26" t="str">
        <f t="shared" si="11"/>
        <v>FALSE</v>
      </c>
      <c r="AK28" s="26" t="str">
        <f t="shared" si="12"/>
        <v>FALSE</v>
      </c>
      <c r="AL28" s="26" t="s">
        <v>430</v>
      </c>
      <c r="AM28" s="26">
        <v>-9999</v>
      </c>
      <c r="AN28" s="26">
        <f t="shared" si="14"/>
        <v>-9999</v>
      </c>
      <c r="AO28" s="26" t="s">
        <v>431</v>
      </c>
      <c r="AP28" s="28" t="str">
        <f t="shared" si="13"/>
        <v>http://www.miljoeportal.dk/borger/Intro_overfladevand/Sider/default.aspx</v>
      </c>
    </row>
    <row r="29" spans="1:42" ht="17.25" x14ac:dyDescent="0.3">
      <c r="A29" s="33" t="s">
        <v>176</v>
      </c>
      <c r="B29" s="29">
        <v>609230</v>
      </c>
      <c r="C29" s="29">
        <v>6083405</v>
      </c>
      <c r="D29" s="13" t="s">
        <v>178</v>
      </c>
      <c r="E29" s="18">
        <v>39448</v>
      </c>
      <c r="F29" s="18">
        <v>41639</v>
      </c>
      <c r="G29" s="13" t="s">
        <v>106</v>
      </c>
      <c r="H29" s="13" t="s">
        <v>107</v>
      </c>
      <c r="I29" s="13" t="s">
        <v>107</v>
      </c>
      <c r="J29" s="13" t="s">
        <v>104</v>
      </c>
      <c r="K29" s="13" t="s">
        <v>104</v>
      </c>
      <c r="L29" s="20" t="s">
        <v>111</v>
      </c>
      <c r="M29" s="25" t="str">
        <f t="shared" si="0"/>
        <v>POINT (609230 6083405)</v>
      </c>
      <c r="N29" s="26" t="str">
        <f t="shared" si="1"/>
        <v>DKKLOROFYLLINDELSE</v>
      </c>
      <c r="O29" s="26" t="s">
        <v>10</v>
      </c>
      <c r="P29" s="26" t="s">
        <v>426</v>
      </c>
      <c r="Q29" s="26" t="str">
        <f t="shared" si="2"/>
        <v>DKKLOROFYLLINDELSE</v>
      </c>
      <c r="R29" s="26" t="s">
        <v>10</v>
      </c>
      <c r="S29" s="26" t="str">
        <f t="shared" si="3"/>
        <v>2015-12-22</v>
      </c>
      <c r="T29" s="26" t="str">
        <f t="shared" si="4"/>
        <v>2021-12-22</v>
      </c>
      <c r="U29" s="26" t="s">
        <v>427</v>
      </c>
      <c r="V29" s="26" t="s">
        <v>427</v>
      </c>
      <c r="W29" s="26" t="s">
        <v>427</v>
      </c>
      <c r="X29" s="26" t="s">
        <v>427</v>
      </c>
      <c r="Y29" s="26" t="s">
        <v>428</v>
      </c>
      <c r="Z29" s="26" t="str">
        <f t="shared" si="5"/>
        <v>DKKLOROFYLLINDELSE</v>
      </c>
      <c r="AA29" s="26" t="str">
        <f t="shared" si="6"/>
        <v>DKKLOROFYLLINDELSE</v>
      </c>
      <c r="AB29" s="26" t="s">
        <v>429</v>
      </c>
      <c r="AC29" s="27" t="str">
        <f t="shared" si="7"/>
        <v>2008-01-01</v>
      </c>
      <c r="AD29" s="27" t="str">
        <f t="shared" si="8"/>
        <v>2013-12-31</v>
      </c>
      <c r="AE29" s="26" t="str">
        <f t="shared" si="9"/>
        <v>DKCOAST68</v>
      </c>
      <c r="AF29" s="26" t="s">
        <v>425</v>
      </c>
      <c r="AG29" s="26" t="s">
        <v>427</v>
      </c>
      <c r="AH29" s="26" t="s">
        <v>427</v>
      </c>
      <c r="AI29" s="26" t="str">
        <f t="shared" si="10"/>
        <v>TRUE</v>
      </c>
      <c r="AJ29" s="26" t="str">
        <f t="shared" si="11"/>
        <v>FALSE</v>
      </c>
      <c r="AK29" s="26" t="str">
        <f t="shared" si="12"/>
        <v>FALSE</v>
      </c>
      <c r="AL29" s="26" t="s">
        <v>430</v>
      </c>
      <c r="AM29" s="26">
        <v>-9999</v>
      </c>
      <c r="AN29" s="26">
        <f t="shared" si="14"/>
        <v>-9999</v>
      </c>
      <c r="AO29" s="26" t="s">
        <v>431</v>
      </c>
      <c r="AP29" s="28" t="str">
        <f t="shared" si="13"/>
        <v>http://www.miljoeportal.dk/borger/Intro_overfladevand/Sider/default.aspx</v>
      </c>
    </row>
    <row r="30" spans="1:42" ht="17.25" x14ac:dyDescent="0.3">
      <c r="A30" s="33" t="s">
        <v>179</v>
      </c>
      <c r="B30" s="31">
        <v>598488</v>
      </c>
      <c r="C30" s="31">
        <v>6095353.5999999996</v>
      </c>
      <c r="D30" s="13" t="s">
        <v>181</v>
      </c>
      <c r="E30" s="18">
        <v>39448</v>
      </c>
      <c r="F30" s="18">
        <v>41639</v>
      </c>
      <c r="G30" s="13" t="s">
        <v>106</v>
      </c>
      <c r="H30" s="13" t="s">
        <v>107</v>
      </c>
      <c r="I30" s="13" t="s">
        <v>107</v>
      </c>
      <c r="J30" s="13" t="s">
        <v>104</v>
      </c>
      <c r="K30" s="13" t="s">
        <v>104</v>
      </c>
      <c r="L30" s="20" t="s">
        <v>111</v>
      </c>
      <c r="M30" s="25" t="str">
        <f t="shared" si="0"/>
        <v>POINT (598488 6095353.6)</v>
      </c>
      <c r="N30" s="26" t="str">
        <f t="shared" si="1"/>
        <v>DKKLOROFYLVEJLEN</v>
      </c>
      <c r="O30" s="26" t="s">
        <v>10</v>
      </c>
      <c r="P30" s="26" t="s">
        <v>426</v>
      </c>
      <c r="Q30" s="26" t="str">
        <f t="shared" si="2"/>
        <v>DKKLOROFYLVEJLEN</v>
      </c>
      <c r="R30" s="26" t="s">
        <v>10</v>
      </c>
      <c r="S30" s="26" t="str">
        <f t="shared" si="3"/>
        <v>2015-12-22</v>
      </c>
      <c r="T30" s="26" t="str">
        <f t="shared" si="4"/>
        <v>2021-12-22</v>
      </c>
      <c r="U30" s="26" t="s">
        <v>427</v>
      </c>
      <c r="V30" s="26" t="s">
        <v>427</v>
      </c>
      <c r="W30" s="26" t="s">
        <v>427</v>
      </c>
      <c r="X30" s="26" t="s">
        <v>427</v>
      </c>
      <c r="Y30" s="26" t="s">
        <v>428</v>
      </c>
      <c r="Z30" s="26" t="str">
        <f t="shared" si="5"/>
        <v>DKKLOROFYLVEJLEN</v>
      </c>
      <c r="AA30" s="26" t="str">
        <f t="shared" si="6"/>
        <v>DKKLOROFYLVEJLEN</v>
      </c>
      <c r="AB30" s="26" t="s">
        <v>429</v>
      </c>
      <c r="AC30" s="27" t="str">
        <f t="shared" si="7"/>
        <v>2008-01-01</v>
      </c>
      <c r="AD30" s="27" t="str">
        <f t="shared" si="8"/>
        <v>2013-12-31</v>
      </c>
      <c r="AE30" s="26" t="str">
        <f t="shared" si="9"/>
        <v>DKCOAST69</v>
      </c>
      <c r="AF30" s="26" t="s">
        <v>425</v>
      </c>
      <c r="AG30" s="26" t="s">
        <v>427</v>
      </c>
      <c r="AH30" s="26" t="s">
        <v>427</v>
      </c>
      <c r="AI30" s="26" t="str">
        <f t="shared" si="10"/>
        <v>TRUE</v>
      </c>
      <c r="AJ30" s="26" t="str">
        <f t="shared" si="11"/>
        <v>FALSE</v>
      </c>
      <c r="AK30" s="26" t="str">
        <f t="shared" si="12"/>
        <v>FALSE</v>
      </c>
      <c r="AL30" s="26" t="s">
        <v>430</v>
      </c>
      <c r="AM30" s="26">
        <v>-9999</v>
      </c>
      <c r="AN30" s="26">
        <f t="shared" si="14"/>
        <v>-9999</v>
      </c>
      <c r="AO30" s="26" t="s">
        <v>431</v>
      </c>
      <c r="AP30" s="28" t="str">
        <f t="shared" si="13"/>
        <v>http://www.miljoeportal.dk/borger/Intro_overfladevand/Sider/default.aspx</v>
      </c>
    </row>
    <row r="31" spans="1:42" ht="17.25" x14ac:dyDescent="0.3">
      <c r="A31" s="33" t="s">
        <v>182</v>
      </c>
      <c r="B31" s="31">
        <v>607070</v>
      </c>
      <c r="C31" s="31">
        <v>6072700.5999999996</v>
      </c>
      <c r="D31" s="13" t="s">
        <v>184</v>
      </c>
      <c r="E31" s="18">
        <v>39448</v>
      </c>
      <c r="F31" s="18">
        <v>41639</v>
      </c>
      <c r="G31" s="13" t="s">
        <v>106</v>
      </c>
      <c r="H31" s="13" t="s">
        <v>107</v>
      </c>
      <c r="I31" s="13" t="s">
        <v>107</v>
      </c>
      <c r="J31" s="13" t="s">
        <v>104</v>
      </c>
      <c r="K31" s="13" t="s">
        <v>104</v>
      </c>
      <c r="L31" s="20" t="s">
        <v>111</v>
      </c>
      <c r="M31" s="25" t="str">
        <f t="shared" si="0"/>
        <v>POINT (607070 6072700.6)</v>
      </c>
      <c r="N31" s="26" t="str">
        <f t="shared" si="1"/>
        <v>DKKLOROFYLSALMENOR</v>
      </c>
      <c r="O31" s="26" t="s">
        <v>10</v>
      </c>
      <c r="P31" s="26" t="s">
        <v>426</v>
      </c>
      <c r="Q31" s="26" t="str">
        <f t="shared" si="2"/>
        <v>DKKLOROFYLSALMENOR</v>
      </c>
      <c r="R31" s="26" t="s">
        <v>10</v>
      </c>
      <c r="S31" s="26" t="str">
        <f t="shared" si="3"/>
        <v>2015-12-22</v>
      </c>
      <c r="T31" s="26" t="str">
        <f t="shared" si="4"/>
        <v>2021-12-22</v>
      </c>
      <c r="U31" s="26" t="s">
        <v>427</v>
      </c>
      <c r="V31" s="26" t="s">
        <v>427</v>
      </c>
      <c r="W31" s="26" t="s">
        <v>427</v>
      </c>
      <c r="X31" s="26" t="s">
        <v>427</v>
      </c>
      <c r="Y31" s="26" t="s">
        <v>428</v>
      </c>
      <c r="Z31" s="26" t="str">
        <f t="shared" si="5"/>
        <v>DKKLOROFYLSALMENOR</v>
      </c>
      <c r="AA31" s="26" t="str">
        <f t="shared" si="6"/>
        <v>DKKLOROFYLSALMENOR</v>
      </c>
      <c r="AB31" s="26" t="s">
        <v>429</v>
      </c>
      <c r="AC31" s="27" t="str">
        <f t="shared" si="7"/>
        <v>2008-01-01</v>
      </c>
      <c r="AD31" s="27" t="str">
        <f t="shared" si="8"/>
        <v>2013-12-31</v>
      </c>
      <c r="AE31" s="26" t="str">
        <f t="shared" si="9"/>
        <v>DKCOAST70</v>
      </c>
      <c r="AF31" s="26" t="s">
        <v>425</v>
      </c>
      <c r="AG31" s="26" t="s">
        <v>427</v>
      </c>
      <c r="AH31" s="26" t="s">
        <v>427</v>
      </c>
      <c r="AI31" s="26" t="str">
        <f t="shared" si="10"/>
        <v>TRUE</v>
      </c>
      <c r="AJ31" s="26" t="str">
        <f t="shared" si="11"/>
        <v>FALSE</v>
      </c>
      <c r="AK31" s="26" t="str">
        <f t="shared" si="12"/>
        <v>FALSE</v>
      </c>
      <c r="AL31" s="26" t="s">
        <v>430</v>
      </c>
      <c r="AM31" s="26">
        <v>-9999</v>
      </c>
      <c r="AN31" s="26">
        <f t="shared" si="14"/>
        <v>-9999</v>
      </c>
      <c r="AO31" s="26" t="s">
        <v>431</v>
      </c>
      <c r="AP31" s="28" t="str">
        <f t="shared" si="13"/>
        <v>http://www.miljoeportal.dk/borger/Intro_overfladevand/Sider/default.aspx</v>
      </c>
    </row>
    <row r="32" spans="1:42" ht="17.25" x14ac:dyDescent="0.3">
      <c r="A32" s="33" t="s">
        <v>185</v>
      </c>
      <c r="B32" s="31">
        <v>607190</v>
      </c>
      <c r="C32" s="31">
        <v>6073380.5999999996</v>
      </c>
      <c r="D32" s="13" t="s">
        <v>187</v>
      </c>
      <c r="E32" s="18">
        <v>40179</v>
      </c>
      <c r="F32" s="18">
        <v>41639</v>
      </c>
      <c r="G32" s="13" t="s">
        <v>106</v>
      </c>
      <c r="H32" s="13" t="s">
        <v>107</v>
      </c>
      <c r="I32" s="13" t="s">
        <v>107</v>
      </c>
      <c r="J32" s="13" t="s">
        <v>104</v>
      </c>
      <c r="K32" s="13" t="s">
        <v>104</v>
      </c>
      <c r="L32" s="20" t="s">
        <v>111</v>
      </c>
      <c r="M32" s="25" t="str">
        <f t="shared" si="0"/>
        <v>POINT (607190 6073380.6)</v>
      </c>
      <c r="N32" s="26" t="str">
        <f t="shared" si="1"/>
        <v>DKKLOROFYLTRYGGELEVNOR</v>
      </c>
      <c r="O32" s="26" t="s">
        <v>10</v>
      </c>
      <c r="P32" s="26" t="s">
        <v>426</v>
      </c>
      <c r="Q32" s="26" t="str">
        <f t="shared" si="2"/>
        <v>DKKLOROFYLTRYGGELEVNOR</v>
      </c>
      <c r="R32" s="26" t="s">
        <v>10</v>
      </c>
      <c r="S32" s="26" t="str">
        <f t="shared" si="3"/>
        <v>2015-12-22</v>
      </c>
      <c r="T32" s="26" t="str">
        <f t="shared" si="4"/>
        <v>2021-12-22</v>
      </c>
      <c r="U32" s="26" t="s">
        <v>427</v>
      </c>
      <c r="V32" s="26" t="s">
        <v>427</v>
      </c>
      <c r="W32" s="26" t="s">
        <v>427</v>
      </c>
      <c r="X32" s="26" t="s">
        <v>427</v>
      </c>
      <c r="Y32" s="26" t="s">
        <v>428</v>
      </c>
      <c r="Z32" s="26" t="str">
        <f t="shared" si="5"/>
        <v>DKKLOROFYLTRYGGELEVNOR</v>
      </c>
      <c r="AA32" s="26" t="str">
        <f t="shared" si="6"/>
        <v>DKKLOROFYLTRYGGELEVNOR</v>
      </c>
      <c r="AB32" s="26" t="s">
        <v>429</v>
      </c>
      <c r="AC32" s="27" t="str">
        <f t="shared" si="7"/>
        <v>2010-01-01</v>
      </c>
      <c r="AD32" s="27" t="str">
        <f t="shared" si="8"/>
        <v>2013-12-31</v>
      </c>
      <c r="AE32" s="26" t="str">
        <f t="shared" si="9"/>
        <v>DKCOAST71</v>
      </c>
      <c r="AF32" s="26" t="s">
        <v>425</v>
      </c>
      <c r="AG32" s="26" t="s">
        <v>427</v>
      </c>
      <c r="AH32" s="26" t="s">
        <v>427</v>
      </c>
      <c r="AI32" s="26" t="str">
        <f t="shared" si="10"/>
        <v>TRUE</v>
      </c>
      <c r="AJ32" s="26" t="str">
        <f t="shared" si="11"/>
        <v>FALSE</v>
      </c>
      <c r="AK32" s="26" t="str">
        <f t="shared" si="12"/>
        <v>FALSE</v>
      </c>
      <c r="AL32" s="26" t="s">
        <v>430</v>
      </c>
      <c r="AM32" s="26">
        <v>-9999</v>
      </c>
      <c r="AN32" s="26">
        <f t="shared" si="14"/>
        <v>-9999</v>
      </c>
      <c r="AO32" s="26" t="s">
        <v>431</v>
      </c>
      <c r="AP32" s="28" t="str">
        <f t="shared" si="13"/>
        <v>http://www.miljoeportal.dk/borger/Intro_overfladevand/Sider/default.aspx</v>
      </c>
    </row>
    <row r="33" spans="1:42" ht="17.25" x14ac:dyDescent="0.3">
      <c r="A33" s="33" t="s">
        <v>188</v>
      </c>
      <c r="B33" s="29">
        <v>592315</v>
      </c>
      <c r="C33" s="29">
        <v>6081662</v>
      </c>
      <c r="D33" s="13" t="s">
        <v>190</v>
      </c>
      <c r="E33" s="18">
        <v>40179</v>
      </c>
      <c r="F33" s="18">
        <v>41639</v>
      </c>
      <c r="G33" s="13" t="s">
        <v>106</v>
      </c>
      <c r="H33" s="13" t="s">
        <v>107</v>
      </c>
      <c r="I33" s="13" t="s">
        <v>107</v>
      </c>
      <c r="J33" s="13" t="s">
        <v>104</v>
      </c>
      <c r="K33" s="13" t="s">
        <v>104</v>
      </c>
      <c r="L33" s="20" t="s">
        <v>111</v>
      </c>
      <c r="M33" s="25" t="str">
        <f t="shared" si="0"/>
        <v>POINT (592315 6081662)</v>
      </c>
      <c r="N33" s="26" t="str">
        <f t="shared" si="1"/>
        <v>DKKLOROFYLKLOEVEN</v>
      </c>
      <c r="O33" s="26" t="s">
        <v>10</v>
      </c>
      <c r="P33" s="26" t="s">
        <v>426</v>
      </c>
      <c r="Q33" s="26" t="str">
        <f t="shared" si="2"/>
        <v>DKKLOROFYLKLOEVEN</v>
      </c>
      <c r="R33" s="26" t="s">
        <v>10</v>
      </c>
      <c r="S33" s="26" t="str">
        <f t="shared" si="3"/>
        <v>2015-12-22</v>
      </c>
      <c r="T33" s="26" t="str">
        <f t="shared" si="4"/>
        <v>2021-12-22</v>
      </c>
      <c r="U33" s="26" t="s">
        <v>427</v>
      </c>
      <c r="V33" s="26" t="s">
        <v>427</v>
      </c>
      <c r="W33" s="26" t="s">
        <v>427</v>
      </c>
      <c r="X33" s="26" t="s">
        <v>427</v>
      </c>
      <c r="Y33" s="26" t="s">
        <v>428</v>
      </c>
      <c r="Z33" s="26" t="str">
        <f t="shared" si="5"/>
        <v>DKKLOROFYLKLOEVEN</v>
      </c>
      <c r="AA33" s="26" t="str">
        <f t="shared" si="6"/>
        <v>DKKLOROFYLKLOEVEN</v>
      </c>
      <c r="AB33" s="26" t="s">
        <v>429</v>
      </c>
      <c r="AC33" s="27" t="str">
        <f t="shared" si="7"/>
        <v>2010-01-01</v>
      </c>
      <c r="AD33" s="27" t="str">
        <f t="shared" si="8"/>
        <v>2013-12-31</v>
      </c>
      <c r="AE33" s="26" t="str">
        <f t="shared" si="9"/>
        <v>DKCOAST72</v>
      </c>
      <c r="AF33" s="26" t="s">
        <v>425</v>
      </c>
      <c r="AG33" s="26" t="s">
        <v>427</v>
      </c>
      <c r="AH33" s="26" t="s">
        <v>427</v>
      </c>
      <c r="AI33" s="26" t="str">
        <f t="shared" si="10"/>
        <v>TRUE</v>
      </c>
      <c r="AJ33" s="26" t="str">
        <f t="shared" si="11"/>
        <v>FALSE</v>
      </c>
      <c r="AK33" s="26" t="str">
        <f t="shared" si="12"/>
        <v>FALSE</v>
      </c>
      <c r="AL33" s="26" t="s">
        <v>430</v>
      </c>
      <c r="AM33" s="26">
        <v>-9999</v>
      </c>
      <c r="AN33" s="26">
        <f t="shared" si="14"/>
        <v>-9999</v>
      </c>
      <c r="AO33" s="26" t="s">
        <v>431</v>
      </c>
      <c r="AP33" s="28" t="str">
        <f t="shared" si="13"/>
        <v>http://www.miljoeportal.dk/borger/Intro_overfladevand/Sider/default.aspx</v>
      </c>
    </row>
    <row r="34" spans="1:42" ht="17.25" x14ac:dyDescent="0.3">
      <c r="A34" s="33" t="s">
        <v>191</v>
      </c>
      <c r="B34" s="29">
        <v>555318</v>
      </c>
      <c r="C34" s="29">
        <v>6134769</v>
      </c>
      <c r="D34" s="13" t="s">
        <v>193</v>
      </c>
      <c r="E34" s="18">
        <v>40179</v>
      </c>
      <c r="F34" s="18">
        <v>41639</v>
      </c>
      <c r="G34" s="13" t="s">
        <v>106</v>
      </c>
      <c r="H34" s="13" t="s">
        <v>107</v>
      </c>
      <c r="I34" s="13" t="s">
        <v>107</v>
      </c>
      <c r="J34" s="13" t="s">
        <v>104</v>
      </c>
      <c r="K34" s="13" t="s">
        <v>104</v>
      </c>
      <c r="L34" s="20" t="s">
        <v>111</v>
      </c>
      <c r="M34" s="25" t="str">
        <f t="shared" si="0"/>
        <v>POINT (555318 6134769)</v>
      </c>
      <c r="N34" s="26" t="str">
        <f t="shared" si="1"/>
        <v>DKKLOROFYLBREDNINGEN</v>
      </c>
      <c r="O34" s="26" t="s">
        <v>10</v>
      </c>
      <c r="P34" s="26" t="s">
        <v>426</v>
      </c>
      <c r="Q34" s="26" t="str">
        <f t="shared" si="2"/>
        <v>DKKLOROFYLBREDNINGEN</v>
      </c>
      <c r="R34" s="26" t="s">
        <v>10</v>
      </c>
      <c r="S34" s="26" t="str">
        <f t="shared" si="3"/>
        <v>2015-12-22</v>
      </c>
      <c r="T34" s="26" t="str">
        <f t="shared" si="4"/>
        <v>2021-12-22</v>
      </c>
      <c r="U34" s="26" t="s">
        <v>427</v>
      </c>
      <c r="V34" s="26" t="s">
        <v>427</v>
      </c>
      <c r="W34" s="26" t="s">
        <v>427</v>
      </c>
      <c r="X34" s="26" t="s">
        <v>427</v>
      </c>
      <c r="Y34" s="26" t="s">
        <v>428</v>
      </c>
      <c r="Z34" s="26" t="str">
        <f t="shared" si="5"/>
        <v>DKKLOROFYLBREDNINGEN</v>
      </c>
      <c r="AA34" s="26" t="str">
        <f t="shared" si="6"/>
        <v>DKKLOROFYLBREDNINGEN</v>
      </c>
      <c r="AB34" s="26" t="s">
        <v>429</v>
      </c>
      <c r="AC34" s="27" t="str">
        <f t="shared" si="7"/>
        <v>2010-01-01</v>
      </c>
      <c r="AD34" s="27" t="str">
        <f t="shared" si="8"/>
        <v>2013-12-31</v>
      </c>
      <c r="AE34" s="26" t="str">
        <f t="shared" si="9"/>
        <v>DKCOAST74</v>
      </c>
      <c r="AF34" s="26" t="s">
        <v>425</v>
      </c>
      <c r="AG34" s="26" t="s">
        <v>427</v>
      </c>
      <c r="AH34" s="26" t="s">
        <v>427</v>
      </c>
      <c r="AI34" s="26" t="str">
        <f t="shared" si="10"/>
        <v>TRUE</v>
      </c>
      <c r="AJ34" s="26" t="str">
        <f t="shared" si="11"/>
        <v>FALSE</v>
      </c>
      <c r="AK34" s="26" t="str">
        <f t="shared" si="12"/>
        <v>FALSE</v>
      </c>
      <c r="AL34" s="26" t="s">
        <v>430</v>
      </c>
      <c r="AM34" s="26">
        <v>-9999</v>
      </c>
      <c r="AN34" s="26">
        <f t="shared" si="14"/>
        <v>-9999</v>
      </c>
      <c r="AO34" s="26" t="s">
        <v>431</v>
      </c>
      <c r="AP34" s="28" t="str">
        <f t="shared" si="13"/>
        <v>http://www.miljoeportal.dk/borger/Intro_overfladevand/Sider/default.aspx</v>
      </c>
    </row>
    <row r="35" spans="1:42" ht="17.25" x14ac:dyDescent="0.3">
      <c r="A35" s="33" t="s">
        <v>194</v>
      </c>
      <c r="B35" s="29">
        <v>556648</v>
      </c>
      <c r="C35" s="29">
        <v>6132869</v>
      </c>
      <c r="D35" s="13" t="s">
        <v>196</v>
      </c>
      <c r="E35" s="18">
        <v>39448</v>
      </c>
      <c r="F35" s="18">
        <v>41274</v>
      </c>
      <c r="G35" s="13" t="s">
        <v>106</v>
      </c>
      <c r="H35" s="13" t="s">
        <v>107</v>
      </c>
      <c r="I35" s="13" t="s">
        <v>107</v>
      </c>
      <c r="J35" s="13" t="s">
        <v>104</v>
      </c>
      <c r="K35" s="13" t="s">
        <v>104</v>
      </c>
      <c r="L35" s="20" t="s">
        <v>111</v>
      </c>
      <c r="M35" s="25" t="str">
        <f t="shared" si="0"/>
        <v>POINT (556648 6132869)</v>
      </c>
      <c r="N35" s="26" t="str">
        <f t="shared" si="1"/>
        <v>DKKLOROFYLEMTEKAER</v>
      </c>
      <c r="O35" s="26" t="s">
        <v>10</v>
      </c>
      <c r="P35" s="26" t="s">
        <v>426</v>
      </c>
      <c r="Q35" s="26" t="str">
        <f t="shared" si="2"/>
        <v>DKKLOROFYLEMTEKAER</v>
      </c>
      <c r="R35" s="26" t="s">
        <v>10</v>
      </c>
      <c r="S35" s="26" t="str">
        <f t="shared" si="3"/>
        <v>2015-12-22</v>
      </c>
      <c r="T35" s="26" t="str">
        <f t="shared" si="4"/>
        <v>2021-12-22</v>
      </c>
      <c r="U35" s="26" t="s">
        <v>427</v>
      </c>
      <c r="V35" s="26" t="s">
        <v>427</v>
      </c>
      <c r="W35" s="26" t="s">
        <v>427</v>
      </c>
      <c r="X35" s="26" t="s">
        <v>427</v>
      </c>
      <c r="Y35" s="26" t="s">
        <v>428</v>
      </c>
      <c r="Z35" s="26" t="str">
        <f t="shared" si="5"/>
        <v>DKKLOROFYLEMTEKAER</v>
      </c>
      <c r="AA35" s="26" t="str">
        <f t="shared" si="6"/>
        <v>DKKLOROFYLEMTEKAER</v>
      </c>
      <c r="AB35" s="26" t="s">
        <v>429</v>
      </c>
      <c r="AC35" s="27" t="str">
        <f t="shared" si="7"/>
        <v>2008-01-01</v>
      </c>
      <c r="AD35" s="27" t="str">
        <f t="shared" si="8"/>
        <v>2012-12-31</v>
      </c>
      <c r="AE35" s="26" t="str">
        <f t="shared" si="9"/>
        <v>DKCOAST75</v>
      </c>
      <c r="AF35" s="26" t="s">
        <v>425</v>
      </c>
      <c r="AG35" s="26" t="s">
        <v>427</v>
      </c>
      <c r="AH35" s="26" t="s">
        <v>427</v>
      </c>
      <c r="AI35" s="26" t="str">
        <f t="shared" si="10"/>
        <v>TRUE</v>
      </c>
      <c r="AJ35" s="26" t="str">
        <f t="shared" si="11"/>
        <v>FALSE</v>
      </c>
      <c r="AK35" s="26" t="str">
        <f t="shared" si="12"/>
        <v>FALSE</v>
      </c>
      <c r="AL35" s="26" t="s">
        <v>430</v>
      </c>
      <c r="AM35" s="26">
        <v>-9999</v>
      </c>
      <c r="AN35" s="26">
        <f t="shared" si="14"/>
        <v>-9999</v>
      </c>
      <c r="AO35" s="26" t="s">
        <v>431</v>
      </c>
      <c r="AP35" s="28" t="str">
        <f t="shared" si="13"/>
        <v>http://www.miljoeportal.dk/borger/Intro_overfladevand/Sider/default.aspx</v>
      </c>
    </row>
    <row r="36" spans="1:42" ht="17.25" x14ac:dyDescent="0.3">
      <c r="A36" s="33" t="s">
        <v>197</v>
      </c>
      <c r="B36" s="32">
        <v>574529</v>
      </c>
      <c r="C36" s="32">
        <v>6160869</v>
      </c>
      <c r="D36" s="13" t="s">
        <v>199</v>
      </c>
      <c r="E36" s="18">
        <v>40544</v>
      </c>
      <c r="F36" s="18">
        <v>41639</v>
      </c>
      <c r="G36" s="13" t="s">
        <v>106</v>
      </c>
      <c r="H36" s="13" t="s">
        <v>107</v>
      </c>
      <c r="I36" s="13" t="s">
        <v>107</v>
      </c>
      <c r="J36" s="13" t="s">
        <v>104</v>
      </c>
      <c r="K36" s="13" t="s">
        <v>104</v>
      </c>
      <c r="L36" s="20" t="s">
        <v>111</v>
      </c>
      <c r="M36" s="25" t="str">
        <f t="shared" si="0"/>
        <v>POINT (574529 6160869)</v>
      </c>
      <c r="N36" s="26" t="str">
        <f t="shared" si="1"/>
        <v>DKKLOROFYLORESTR</v>
      </c>
      <c r="O36" s="26" t="s">
        <v>10</v>
      </c>
      <c r="P36" s="26" t="s">
        <v>426</v>
      </c>
      <c r="Q36" s="26" t="str">
        <f t="shared" si="2"/>
        <v>DKKLOROFYLORESTR</v>
      </c>
      <c r="R36" s="26" t="s">
        <v>10</v>
      </c>
      <c r="S36" s="26" t="str">
        <f t="shared" si="3"/>
        <v>2015-12-22</v>
      </c>
      <c r="T36" s="26" t="str">
        <f t="shared" si="4"/>
        <v>2021-12-22</v>
      </c>
      <c r="U36" s="26" t="s">
        <v>427</v>
      </c>
      <c r="V36" s="26" t="s">
        <v>427</v>
      </c>
      <c r="W36" s="26" t="s">
        <v>427</v>
      </c>
      <c r="X36" s="26" t="s">
        <v>427</v>
      </c>
      <c r="Y36" s="26" t="s">
        <v>428</v>
      </c>
      <c r="Z36" s="26" t="str">
        <f t="shared" si="5"/>
        <v>DKKLOROFYLORESTR</v>
      </c>
      <c r="AA36" s="26" t="str">
        <f t="shared" si="6"/>
        <v>DKKLOROFYLORESTR</v>
      </c>
      <c r="AB36" s="26" t="s">
        <v>429</v>
      </c>
      <c r="AC36" s="27" t="str">
        <f t="shared" si="7"/>
        <v>2011-01-01</v>
      </c>
      <c r="AD36" s="27" t="str">
        <f t="shared" si="8"/>
        <v>2013-12-31</v>
      </c>
      <c r="AE36" s="26" t="str">
        <f t="shared" si="9"/>
        <v>DKCOAST76</v>
      </c>
      <c r="AF36" s="26" t="s">
        <v>425</v>
      </c>
      <c r="AG36" s="26" t="s">
        <v>427</v>
      </c>
      <c r="AH36" s="26" t="s">
        <v>427</v>
      </c>
      <c r="AI36" s="26" t="str">
        <f t="shared" si="10"/>
        <v>TRUE</v>
      </c>
      <c r="AJ36" s="26" t="str">
        <f t="shared" si="11"/>
        <v>FALSE</v>
      </c>
      <c r="AK36" s="26" t="str">
        <f t="shared" si="12"/>
        <v>FALSE</v>
      </c>
      <c r="AL36" s="26" t="s">
        <v>430</v>
      </c>
      <c r="AM36" s="26">
        <v>-9999</v>
      </c>
      <c r="AN36" s="26">
        <f t="shared" si="14"/>
        <v>-9999</v>
      </c>
      <c r="AO36" s="26" t="s">
        <v>431</v>
      </c>
      <c r="AP36" s="28" t="str">
        <f t="shared" si="13"/>
        <v>http://www.miljoeportal.dk/borger/Intro_overfladevand/Sider/default.aspx</v>
      </c>
    </row>
    <row r="37" spans="1:42" ht="17.25" x14ac:dyDescent="0.3">
      <c r="A37" s="33" t="s">
        <v>200</v>
      </c>
      <c r="B37" s="31">
        <v>550979.5</v>
      </c>
      <c r="C37" s="31">
        <v>6145700.2999999998</v>
      </c>
      <c r="D37" s="13" t="s">
        <v>202</v>
      </c>
      <c r="E37" s="18">
        <v>40909</v>
      </c>
      <c r="F37" s="18">
        <v>41274</v>
      </c>
      <c r="G37" s="13" t="s">
        <v>106</v>
      </c>
      <c r="H37" s="13" t="s">
        <v>107</v>
      </c>
      <c r="I37" s="13" t="s">
        <v>107</v>
      </c>
      <c r="J37" s="13" t="s">
        <v>104</v>
      </c>
      <c r="K37" s="13" t="s">
        <v>104</v>
      </c>
      <c r="L37" s="20" t="s">
        <v>111</v>
      </c>
      <c r="M37" s="25" t="str">
        <f t="shared" si="0"/>
        <v>POINT (550979.5 6145700.3)</v>
      </c>
      <c r="N37" s="26" t="str">
        <f t="shared" si="1"/>
        <v>DKKLOROFYLGAMBORGNOR</v>
      </c>
      <c r="O37" s="26" t="s">
        <v>10</v>
      </c>
      <c r="P37" s="26" t="s">
        <v>426</v>
      </c>
      <c r="Q37" s="26" t="str">
        <f t="shared" si="2"/>
        <v>DKKLOROFYLGAMBORGNOR</v>
      </c>
      <c r="R37" s="26" t="s">
        <v>10</v>
      </c>
      <c r="S37" s="26" t="str">
        <f t="shared" si="3"/>
        <v>2015-12-22</v>
      </c>
      <c r="T37" s="26" t="str">
        <f t="shared" si="4"/>
        <v>2021-12-22</v>
      </c>
      <c r="U37" s="26" t="s">
        <v>427</v>
      </c>
      <c r="V37" s="26" t="s">
        <v>427</v>
      </c>
      <c r="W37" s="26" t="s">
        <v>427</v>
      </c>
      <c r="X37" s="26" t="s">
        <v>427</v>
      </c>
      <c r="Y37" s="26" t="s">
        <v>428</v>
      </c>
      <c r="Z37" s="26" t="str">
        <f t="shared" si="5"/>
        <v>DKKLOROFYLGAMBORGNOR</v>
      </c>
      <c r="AA37" s="26" t="str">
        <f t="shared" si="6"/>
        <v>DKKLOROFYLGAMBORGNOR</v>
      </c>
      <c r="AB37" s="26" t="s">
        <v>429</v>
      </c>
      <c r="AC37" s="27" t="str">
        <f t="shared" si="7"/>
        <v>2012-01-01</v>
      </c>
      <c r="AD37" s="27" t="str">
        <f t="shared" si="8"/>
        <v>2012-12-31</v>
      </c>
      <c r="AE37" s="26" t="str">
        <f t="shared" si="9"/>
        <v>DKCOAST78</v>
      </c>
      <c r="AF37" s="26" t="s">
        <v>425</v>
      </c>
      <c r="AG37" s="26" t="s">
        <v>427</v>
      </c>
      <c r="AH37" s="26" t="s">
        <v>427</v>
      </c>
      <c r="AI37" s="26" t="str">
        <f t="shared" si="10"/>
        <v>TRUE</v>
      </c>
      <c r="AJ37" s="26" t="str">
        <f t="shared" si="11"/>
        <v>FALSE</v>
      </c>
      <c r="AK37" s="26" t="str">
        <f t="shared" si="12"/>
        <v>FALSE</v>
      </c>
      <c r="AL37" s="26" t="s">
        <v>430</v>
      </c>
      <c r="AM37" s="26">
        <v>-9999</v>
      </c>
      <c r="AN37" s="26">
        <f t="shared" si="14"/>
        <v>-9999</v>
      </c>
      <c r="AO37" s="26" t="s">
        <v>431</v>
      </c>
      <c r="AP37" s="28" t="str">
        <f t="shared" si="13"/>
        <v>http://www.miljoeportal.dk/borger/Intro_overfladevand/Sider/default.aspx</v>
      </c>
    </row>
    <row r="38" spans="1:42" ht="17.25" x14ac:dyDescent="0.3">
      <c r="A38" s="33" t="s">
        <v>203</v>
      </c>
      <c r="B38" s="29">
        <v>548254</v>
      </c>
      <c r="C38" s="29">
        <v>6146120</v>
      </c>
      <c r="D38" s="13" t="s">
        <v>205</v>
      </c>
      <c r="E38" s="18">
        <v>40544</v>
      </c>
      <c r="F38" s="18">
        <v>41639</v>
      </c>
      <c r="G38" s="13" t="s">
        <v>106</v>
      </c>
      <c r="H38" s="13" t="s">
        <v>107</v>
      </c>
      <c r="I38" s="13" t="s">
        <v>107</v>
      </c>
      <c r="J38" s="13" t="s">
        <v>104</v>
      </c>
      <c r="K38" s="13" t="s">
        <v>104</v>
      </c>
      <c r="L38" s="20" t="s">
        <v>111</v>
      </c>
      <c r="M38" s="25" t="str">
        <f t="shared" si="0"/>
        <v>POINT (548254 6146120)</v>
      </c>
      <c r="N38" s="26" t="str">
        <f t="shared" si="1"/>
        <v>DKKLOROFYLGAMBORGFJORD</v>
      </c>
      <c r="O38" s="26" t="s">
        <v>10</v>
      </c>
      <c r="P38" s="26" t="s">
        <v>426</v>
      </c>
      <c r="Q38" s="26" t="str">
        <f t="shared" si="2"/>
        <v>DKKLOROFYLGAMBORGFJORD</v>
      </c>
      <c r="R38" s="26" t="s">
        <v>10</v>
      </c>
      <c r="S38" s="26" t="str">
        <f t="shared" si="3"/>
        <v>2015-12-22</v>
      </c>
      <c r="T38" s="26" t="str">
        <f t="shared" si="4"/>
        <v>2021-12-22</v>
      </c>
      <c r="U38" s="26" t="s">
        <v>427</v>
      </c>
      <c r="V38" s="26" t="s">
        <v>427</v>
      </c>
      <c r="W38" s="26" t="s">
        <v>427</v>
      </c>
      <c r="X38" s="26" t="s">
        <v>427</v>
      </c>
      <c r="Y38" s="26" t="s">
        <v>428</v>
      </c>
      <c r="Z38" s="26" t="str">
        <f t="shared" si="5"/>
        <v>DKKLOROFYLGAMBORGFJORD</v>
      </c>
      <c r="AA38" s="26" t="str">
        <f t="shared" si="6"/>
        <v>DKKLOROFYLGAMBORGFJORD</v>
      </c>
      <c r="AB38" s="26" t="s">
        <v>429</v>
      </c>
      <c r="AC38" s="27" t="str">
        <f t="shared" si="7"/>
        <v>2011-01-01</v>
      </c>
      <c r="AD38" s="27" t="str">
        <f t="shared" si="8"/>
        <v>2013-12-31</v>
      </c>
      <c r="AE38" s="26" t="str">
        <f t="shared" si="9"/>
        <v>DKCOAST80</v>
      </c>
      <c r="AF38" s="26" t="s">
        <v>425</v>
      </c>
      <c r="AG38" s="26" t="s">
        <v>427</v>
      </c>
      <c r="AH38" s="26" t="s">
        <v>427</v>
      </c>
      <c r="AI38" s="26" t="str">
        <f t="shared" si="10"/>
        <v>TRUE</v>
      </c>
      <c r="AJ38" s="26" t="str">
        <f t="shared" si="11"/>
        <v>FALSE</v>
      </c>
      <c r="AK38" s="26" t="str">
        <f t="shared" si="12"/>
        <v>FALSE</v>
      </c>
      <c r="AL38" s="26" t="s">
        <v>430</v>
      </c>
      <c r="AM38" s="26">
        <v>-9999</v>
      </c>
      <c r="AN38" s="26">
        <f t="shared" si="14"/>
        <v>-9999</v>
      </c>
      <c r="AO38" s="26" t="s">
        <v>431</v>
      </c>
      <c r="AP38" s="28" t="str">
        <f t="shared" si="13"/>
        <v>http://www.miljoeportal.dk/borger/Intro_overfladevand/Sider/default.aspx</v>
      </c>
    </row>
    <row r="39" spans="1:42" ht="17.25" x14ac:dyDescent="0.3">
      <c r="A39" s="33" t="s">
        <v>206</v>
      </c>
      <c r="B39" s="29">
        <v>639197</v>
      </c>
      <c r="C39" s="29">
        <v>6379138</v>
      </c>
      <c r="D39" s="13" t="s">
        <v>208</v>
      </c>
      <c r="E39" s="18">
        <v>39448</v>
      </c>
      <c r="F39" s="18">
        <v>41639</v>
      </c>
      <c r="G39" s="13" t="s">
        <v>106</v>
      </c>
      <c r="H39" s="13" t="s">
        <v>107</v>
      </c>
      <c r="I39" s="13" t="s">
        <v>107</v>
      </c>
      <c r="J39" s="13" t="s">
        <v>104</v>
      </c>
      <c r="K39" s="13" t="s">
        <v>104</v>
      </c>
      <c r="L39" s="20" t="s">
        <v>111</v>
      </c>
      <c r="M39" s="25" t="str">
        <f t="shared" si="0"/>
        <v>POINT (639197 6379138)</v>
      </c>
      <c r="N39" s="26" t="str">
        <f t="shared" si="1"/>
        <v>DKKLOROFYLBAAGOENOR</v>
      </c>
      <c r="O39" s="26" t="s">
        <v>10</v>
      </c>
      <c r="P39" s="26" t="s">
        <v>426</v>
      </c>
      <c r="Q39" s="26" t="str">
        <f t="shared" si="2"/>
        <v>DKKLOROFYLBAAGOENOR</v>
      </c>
      <c r="R39" s="26" t="s">
        <v>10</v>
      </c>
      <c r="S39" s="26" t="str">
        <f t="shared" si="3"/>
        <v>2015-12-22</v>
      </c>
      <c r="T39" s="26" t="str">
        <f t="shared" si="4"/>
        <v>2021-12-22</v>
      </c>
      <c r="U39" s="26" t="s">
        <v>427</v>
      </c>
      <c r="V39" s="26" t="s">
        <v>427</v>
      </c>
      <c r="W39" s="26" t="s">
        <v>427</v>
      </c>
      <c r="X39" s="26" t="s">
        <v>427</v>
      </c>
      <c r="Y39" s="26" t="s">
        <v>428</v>
      </c>
      <c r="Z39" s="26" t="str">
        <f t="shared" si="5"/>
        <v>DKKLOROFYLBAAGOENOR</v>
      </c>
      <c r="AA39" s="26" t="str">
        <f t="shared" si="6"/>
        <v>DKKLOROFYLBAAGOENOR</v>
      </c>
      <c r="AB39" s="26" t="s">
        <v>429</v>
      </c>
      <c r="AC39" s="27" t="str">
        <f t="shared" si="7"/>
        <v>2008-01-01</v>
      </c>
      <c r="AD39" s="27" t="str">
        <f t="shared" si="8"/>
        <v>2013-12-31</v>
      </c>
      <c r="AE39" s="26" t="str">
        <f t="shared" si="9"/>
        <v>DKCOAST81</v>
      </c>
      <c r="AF39" s="26" t="s">
        <v>425</v>
      </c>
      <c r="AG39" s="26" t="s">
        <v>427</v>
      </c>
      <c r="AH39" s="26" t="s">
        <v>427</v>
      </c>
      <c r="AI39" s="26" t="str">
        <f t="shared" si="10"/>
        <v>TRUE</v>
      </c>
      <c r="AJ39" s="26" t="str">
        <f t="shared" si="11"/>
        <v>FALSE</v>
      </c>
      <c r="AK39" s="26" t="str">
        <f t="shared" si="12"/>
        <v>FALSE</v>
      </c>
      <c r="AL39" s="26" t="s">
        <v>430</v>
      </c>
      <c r="AM39" s="26">
        <v>-9999</v>
      </c>
      <c r="AN39" s="26">
        <f t="shared" si="14"/>
        <v>-9999</v>
      </c>
      <c r="AO39" s="26" t="s">
        <v>431</v>
      </c>
      <c r="AP39" s="28" t="str">
        <f t="shared" si="13"/>
        <v>http://www.miljoeportal.dk/borger/Intro_overfladevand/Sider/default.aspx</v>
      </c>
    </row>
    <row r="40" spans="1:42" ht="17.25" x14ac:dyDescent="0.3">
      <c r="A40" s="33" t="s">
        <v>209</v>
      </c>
      <c r="B40" s="29">
        <v>556641</v>
      </c>
      <c r="C40" s="29">
        <v>6130374</v>
      </c>
      <c r="D40" s="13" t="s">
        <v>211</v>
      </c>
      <c r="E40" s="18">
        <v>40909</v>
      </c>
      <c r="F40" s="18">
        <v>41274</v>
      </c>
      <c r="G40" s="13" t="s">
        <v>106</v>
      </c>
      <c r="H40" s="13" t="s">
        <v>107</v>
      </c>
      <c r="I40" s="13" t="s">
        <v>107</v>
      </c>
      <c r="J40" s="13" t="s">
        <v>104</v>
      </c>
      <c r="K40" s="13" t="s">
        <v>104</v>
      </c>
      <c r="L40" s="20" t="s">
        <v>111</v>
      </c>
      <c r="M40" s="25" t="str">
        <f t="shared" si="0"/>
        <v>POINT (556641 6130374)</v>
      </c>
      <c r="N40" s="26" t="str">
        <f t="shared" si="1"/>
        <v>DKKLOROFYLABORGMINDE</v>
      </c>
      <c r="O40" s="26" t="s">
        <v>10</v>
      </c>
      <c r="P40" s="26" t="s">
        <v>426</v>
      </c>
      <c r="Q40" s="26" t="str">
        <f t="shared" si="2"/>
        <v>DKKLOROFYLABORGMINDE</v>
      </c>
      <c r="R40" s="26" t="s">
        <v>10</v>
      </c>
      <c r="S40" s="26" t="str">
        <f t="shared" si="3"/>
        <v>2015-12-22</v>
      </c>
      <c r="T40" s="26" t="str">
        <f t="shared" si="4"/>
        <v>2021-12-22</v>
      </c>
      <c r="U40" s="26" t="s">
        <v>427</v>
      </c>
      <c r="V40" s="26" t="s">
        <v>427</v>
      </c>
      <c r="W40" s="26" t="s">
        <v>427</v>
      </c>
      <c r="X40" s="26" t="s">
        <v>427</v>
      </c>
      <c r="Y40" s="26" t="s">
        <v>428</v>
      </c>
      <c r="Z40" s="26" t="str">
        <f t="shared" si="5"/>
        <v>DKKLOROFYLABORGMINDE</v>
      </c>
      <c r="AA40" s="26" t="str">
        <f t="shared" si="6"/>
        <v>DKKLOROFYLABORGMINDE</v>
      </c>
      <c r="AB40" s="26" t="s">
        <v>429</v>
      </c>
      <c r="AC40" s="27" t="str">
        <f t="shared" si="7"/>
        <v>2012-01-01</v>
      </c>
      <c r="AD40" s="27" t="str">
        <f t="shared" si="8"/>
        <v>2012-12-31</v>
      </c>
      <c r="AE40" s="26" t="str">
        <f t="shared" si="9"/>
        <v>DKCOAST82</v>
      </c>
      <c r="AF40" s="26" t="s">
        <v>425</v>
      </c>
      <c r="AG40" s="26" t="s">
        <v>427</v>
      </c>
      <c r="AH40" s="26" t="s">
        <v>427</v>
      </c>
      <c r="AI40" s="26" t="str">
        <f t="shared" si="10"/>
        <v>TRUE</v>
      </c>
      <c r="AJ40" s="26" t="str">
        <f t="shared" si="11"/>
        <v>FALSE</v>
      </c>
      <c r="AK40" s="26" t="str">
        <f t="shared" si="12"/>
        <v>FALSE</v>
      </c>
      <c r="AL40" s="26" t="s">
        <v>430</v>
      </c>
      <c r="AM40" s="26">
        <v>-9999</v>
      </c>
      <c r="AN40" s="26">
        <f t="shared" si="14"/>
        <v>-9999</v>
      </c>
      <c r="AO40" s="26" t="s">
        <v>431</v>
      </c>
      <c r="AP40" s="28" t="str">
        <f t="shared" si="13"/>
        <v>http://www.miljoeportal.dk/borger/Intro_overfladevand/Sider/default.aspx</v>
      </c>
    </row>
    <row r="41" spans="1:42" ht="17.25" x14ac:dyDescent="0.3">
      <c r="A41" s="33" t="s">
        <v>212</v>
      </c>
      <c r="B41" s="29">
        <v>612484</v>
      </c>
      <c r="C41" s="29">
        <v>6129346</v>
      </c>
      <c r="D41" s="13" t="s">
        <v>214</v>
      </c>
      <c r="E41" s="18">
        <v>40179</v>
      </c>
      <c r="F41" s="18">
        <v>41639</v>
      </c>
      <c r="G41" s="13" t="s">
        <v>106</v>
      </c>
      <c r="H41" s="13" t="s">
        <v>107</v>
      </c>
      <c r="I41" s="13" t="s">
        <v>107</v>
      </c>
      <c r="J41" s="13" t="s">
        <v>104</v>
      </c>
      <c r="K41" s="13" t="s">
        <v>104</v>
      </c>
      <c r="L41" s="20" t="s">
        <v>111</v>
      </c>
      <c r="M41" s="25" t="str">
        <f t="shared" si="0"/>
        <v>POINT (612484 6129346)</v>
      </c>
      <c r="N41" s="26" t="str">
        <f t="shared" si="1"/>
        <v>DKKLOROFYLHOLCKENHAVN</v>
      </c>
      <c r="O41" s="26" t="s">
        <v>10</v>
      </c>
      <c r="P41" s="26" t="s">
        <v>426</v>
      </c>
      <c r="Q41" s="26" t="str">
        <f t="shared" si="2"/>
        <v>DKKLOROFYLHOLCKENHAVN</v>
      </c>
      <c r="R41" s="26" t="s">
        <v>10</v>
      </c>
      <c r="S41" s="26" t="str">
        <f t="shared" si="3"/>
        <v>2015-12-22</v>
      </c>
      <c r="T41" s="26" t="str">
        <f t="shared" si="4"/>
        <v>2021-12-22</v>
      </c>
      <c r="U41" s="26" t="s">
        <v>427</v>
      </c>
      <c r="V41" s="26" t="s">
        <v>427</v>
      </c>
      <c r="W41" s="26" t="s">
        <v>427</v>
      </c>
      <c r="X41" s="26" t="s">
        <v>427</v>
      </c>
      <c r="Y41" s="26" t="s">
        <v>428</v>
      </c>
      <c r="Z41" s="26" t="str">
        <f t="shared" si="5"/>
        <v>DKKLOROFYLHOLCKENHAVN</v>
      </c>
      <c r="AA41" s="26" t="str">
        <f t="shared" si="6"/>
        <v>DKKLOROFYLHOLCKENHAVN</v>
      </c>
      <c r="AB41" s="26" t="s">
        <v>429</v>
      </c>
      <c r="AC41" s="27" t="str">
        <f t="shared" si="7"/>
        <v>2010-01-01</v>
      </c>
      <c r="AD41" s="27" t="str">
        <f t="shared" si="8"/>
        <v>2013-12-31</v>
      </c>
      <c r="AE41" s="26" t="str">
        <f t="shared" si="9"/>
        <v>DKCOAST83</v>
      </c>
      <c r="AF41" s="26" t="s">
        <v>425</v>
      </c>
      <c r="AG41" s="26" t="s">
        <v>427</v>
      </c>
      <c r="AH41" s="26" t="s">
        <v>427</v>
      </c>
      <c r="AI41" s="26" t="str">
        <f t="shared" si="10"/>
        <v>TRUE</v>
      </c>
      <c r="AJ41" s="26" t="str">
        <f t="shared" si="11"/>
        <v>FALSE</v>
      </c>
      <c r="AK41" s="26" t="str">
        <f t="shared" si="12"/>
        <v>FALSE</v>
      </c>
      <c r="AL41" s="26" t="s">
        <v>430</v>
      </c>
      <c r="AM41" s="26">
        <v>-9999</v>
      </c>
      <c r="AN41" s="26">
        <f t="shared" si="14"/>
        <v>-9999</v>
      </c>
      <c r="AO41" s="26" t="s">
        <v>431</v>
      </c>
      <c r="AP41" s="28" t="str">
        <f t="shared" si="13"/>
        <v>http://www.miljoeportal.dk/borger/Intro_overfladevand/Sider/default.aspx</v>
      </c>
    </row>
    <row r="42" spans="1:42" ht="17.25" x14ac:dyDescent="0.3">
      <c r="A42" s="33" t="s">
        <v>215</v>
      </c>
      <c r="B42" s="29">
        <v>602718</v>
      </c>
      <c r="C42" s="29">
        <v>6145624</v>
      </c>
      <c r="D42" s="13" t="s">
        <v>217</v>
      </c>
      <c r="E42" s="18">
        <v>40179</v>
      </c>
      <c r="F42" s="18">
        <v>41639</v>
      </c>
      <c r="G42" s="13" t="s">
        <v>106</v>
      </c>
      <c r="H42" s="13" t="s">
        <v>107</v>
      </c>
      <c r="I42" s="13" t="s">
        <v>107</v>
      </c>
      <c r="J42" s="13" t="s">
        <v>104</v>
      </c>
      <c r="K42" s="13" t="s">
        <v>104</v>
      </c>
      <c r="L42" s="20" t="s">
        <v>111</v>
      </c>
      <c r="M42" s="25" t="str">
        <f t="shared" si="0"/>
        <v>POINT (602718 6145624)</v>
      </c>
      <c r="N42" s="26" t="str">
        <f t="shared" si="1"/>
        <v>DKKLOROFYLKERTEMINDEFJ</v>
      </c>
      <c r="O42" s="26" t="s">
        <v>10</v>
      </c>
      <c r="P42" s="26" t="s">
        <v>426</v>
      </c>
      <c r="Q42" s="26" t="str">
        <f t="shared" si="2"/>
        <v>DKKLOROFYLKERTEMINDEFJ</v>
      </c>
      <c r="R42" s="26" t="s">
        <v>10</v>
      </c>
      <c r="S42" s="26" t="str">
        <f t="shared" si="3"/>
        <v>2015-12-22</v>
      </c>
      <c r="T42" s="26" t="str">
        <f t="shared" si="4"/>
        <v>2021-12-22</v>
      </c>
      <c r="U42" s="26" t="s">
        <v>427</v>
      </c>
      <c r="V42" s="26" t="s">
        <v>427</v>
      </c>
      <c r="W42" s="26" t="s">
        <v>427</v>
      </c>
      <c r="X42" s="26" t="s">
        <v>427</v>
      </c>
      <c r="Y42" s="26" t="s">
        <v>428</v>
      </c>
      <c r="Z42" s="26" t="str">
        <f t="shared" si="5"/>
        <v>DKKLOROFYLKERTEMINDEFJ</v>
      </c>
      <c r="AA42" s="26" t="str">
        <f t="shared" si="6"/>
        <v>DKKLOROFYLKERTEMINDEFJ</v>
      </c>
      <c r="AB42" s="26" t="s">
        <v>429</v>
      </c>
      <c r="AC42" s="27" t="str">
        <f t="shared" si="7"/>
        <v>2010-01-01</v>
      </c>
      <c r="AD42" s="27" t="str">
        <f t="shared" si="8"/>
        <v>2013-12-31</v>
      </c>
      <c r="AE42" s="26" t="str">
        <f t="shared" si="9"/>
        <v>DKCOAST84</v>
      </c>
      <c r="AF42" s="26" t="s">
        <v>425</v>
      </c>
      <c r="AG42" s="26" t="s">
        <v>427</v>
      </c>
      <c r="AH42" s="26" t="s">
        <v>427</v>
      </c>
      <c r="AI42" s="26" t="str">
        <f t="shared" si="10"/>
        <v>TRUE</v>
      </c>
      <c r="AJ42" s="26" t="str">
        <f t="shared" si="11"/>
        <v>FALSE</v>
      </c>
      <c r="AK42" s="26" t="str">
        <f t="shared" si="12"/>
        <v>FALSE</v>
      </c>
      <c r="AL42" s="26" t="s">
        <v>430</v>
      </c>
      <c r="AM42" s="26">
        <v>-9999</v>
      </c>
      <c r="AN42" s="26">
        <f t="shared" si="14"/>
        <v>-9999</v>
      </c>
      <c r="AO42" s="26" t="s">
        <v>431</v>
      </c>
      <c r="AP42" s="28" t="str">
        <f t="shared" si="13"/>
        <v>http://www.miljoeportal.dk/borger/Intro_overfladevand/Sider/default.aspx</v>
      </c>
    </row>
    <row r="43" spans="1:42" ht="17.25" x14ac:dyDescent="0.3">
      <c r="A43" s="33" t="s">
        <v>218</v>
      </c>
      <c r="B43" s="29">
        <v>599105</v>
      </c>
      <c r="C43" s="29">
        <v>6146171</v>
      </c>
      <c r="D43" s="13" t="s">
        <v>220</v>
      </c>
      <c r="E43" s="18">
        <v>39448</v>
      </c>
      <c r="F43" s="18">
        <v>41639</v>
      </c>
      <c r="G43" s="13" t="s">
        <v>106</v>
      </c>
      <c r="H43" s="13" t="s">
        <v>107</v>
      </c>
      <c r="I43" s="13" t="s">
        <v>107</v>
      </c>
      <c r="J43" s="13" t="s">
        <v>104</v>
      </c>
      <c r="K43" s="13" t="s">
        <v>104</v>
      </c>
      <c r="L43" s="20" t="s">
        <v>111</v>
      </c>
      <c r="M43" s="25" t="str">
        <f t="shared" si="0"/>
        <v>POINT (599105 6146171)</v>
      </c>
      <c r="N43" s="26" t="str">
        <f t="shared" si="1"/>
        <v>DKKLOROFYLKERTINGE</v>
      </c>
      <c r="O43" s="26" t="s">
        <v>10</v>
      </c>
      <c r="P43" s="26" t="s">
        <v>426</v>
      </c>
      <c r="Q43" s="26" t="str">
        <f t="shared" si="2"/>
        <v>DKKLOROFYLKERTINGE</v>
      </c>
      <c r="R43" s="26" t="s">
        <v>10</v>
      </c>
      <c r="S43" s="26" t="str">
        <f t="shared" si="3"/>
        <v>2015-12-22</v>
      </c>
      <c r="T43" s="26" t="str">
        <f t="shared" si="4"/>
        <v>2021-12-22</v>
      </c>
      <c r="U43" s="26" t="s">
        <v>427</v>
      </c>
      <c r="V43" s="26" t="s">
        <v>427</v>
      </c>
      <c r="W43" s="26" t="s">
        <v>427</v>
      </c>
      <c r="X43" s="26" t="s">
        <v>427</v>
      </c>
      <c r="Y43" s="26" t="s">
        <v>428</v>
      </c>
      <c r="Z43" s="26" t="str">
        <f t="shared" si="5"/>
        <v>DKKLOROFYLKERTINGE</v>
      </c>
      <c r="AA43" s="26" t="str">
        <f t="shared" si="6"/>
        <v>DKKLOROFYLKERTINGE</v>
      </c>
      <c r="AB43" s="26" t="s">
        <v>429</v>
      </c>
      <c r="AC43" s="27" t="str">
        <f t="shared" si="7"/>
        <v>2008-01-01</v>
      </c>
      <c r="AD43" s="27" t="str">
        <f t="shared" si="8"/>
        <v>2013-12-31</v>
      </c>
      <c r="AE43" s="26" t="str">
        <f t="shared" si="9"/>
        <v>DKCOAST85</v>
      </c>
      <c r="AF43" s="26" t="s">
        <v>425</v>
      </c>
      <c r="AG43" s="26" t="s">
        <v>427</v>
      </c>
      <c r="AH43" s="26" t="s">
        <v>427</v>
      </c>
      <c r="AI43" s="26" t="str">
        <f t="shared" si="10"/>
        <v>TRUE</v>
      </c>
      <c r="AJ43" s="26" t="str">
        <f t="shared" si="11"/>
        <v>FALSE</v>
      </c>
      <c r="AK43" s="26" t="str">
        <f t="shared" si="12"/>
        <v>FALSE</v>
      </c>
      <c r="AL43" s="26" t="s">
        <v>430</v>
      </c>
      <c r="AM43" s="26">
        <v>-9999</v>
      </c>
      <c r="AN43" s="26">
        <f t="shared" si="14"/>
        <v>-9999</v>
      </c>
      <c r="AO43" s="26" t="s">
        <v>431</v>
      </c>
      <c r="AP43" s="28" t="str">
        <f t="shared" si="13"/>
        <v>http://www.miljoeportal.dk/borger/Intro_overfladevand/Sider/default.aspx</v>
      </c>
    </row>
    <row r="44" spans="1:42" ht="17.25" x14ac:dyDescent="0.3">
      <c r="A44" s="33" t="s">
        <v>221</v>
      </c>
      <c r="B44" s="29">
        <v>568491</v>
      </c>
      <c r="C44" s="29">
        <v>6113791</v>
      </c>
      <c r="D44" s="13" t="s">
        <v>59</v>
      </c>
      <c r="E44" s="18">
        <v>40544</v>
      </c>
      <c r="F44" s="18">
        <v>41639</v>
      </c>
      <c r="G44" s="13" t="s">
        <v>106</v>
      </c>
      <c r="H44" s="13" t="s">
        <v>107</v>
      </c>
      <c r="I44" s="13" t="s">
        <v>107</v>
      </c>
      <c r="J44" s="13" t="s">
        <v>104</v>
      </c>
      <c r="K44" s="13" t="s">
        <v>104</v>
      </c>
      <c r="L44" s="20" t="s">
        <v>111</v>
      </c>
      <c r="M44" s="25" t="str">
        <f t="shared" si="0"/>
        <v>POINT (568491 6113791)</v>
      </c>
      <c r="N44" s="26" t="str">
        <f t="shared" si="1"/>
        <v>DKKLOROFYLHELNAESBUGT</v>
      </c>
      <c r="O44" s="26" t="s">
        <v>10</v>
      </c>
      <c r="P44" s="26" t="s">
        <v>426</v>
      </c>
      <c r="Q44" s="26" t="str">
        <f t="shared" si="2"/>
        <v>DKKLOROFYLHELNAESBUGT</v>
      </c>
      <c r="R44" s="26" t="s">
        <v>10</v>
      </c>
      <c r="S44" s="26" t="str">
        <f t="shared" si="3"/>
        <v>2015-12-22</v>
      </c>
      <c r="T44" s="26" t="str">
        <f t="shared" si="4"/>
        <v>2021-12-22</v>
      </c>
      <c r="U44" s="26" t="s">
        <v>427</v>
      </c>
      <c r="V44" s="26" t="s">
        <v>427</v>
      </c>
      <c r="W44" s="26" t="s">
        <v>427</v>
      </c>
      <c r="X44" s="26" t="s">
        <v>427</v>
      </c>
      <c r="Y44" s="26" t="s">
        <v>428</v>
      </c>
      <c r="Z44" s="26" t="str">
        <f t="shared" si="5"/>
        <v>DKKLOROFYLHELNAESBUGT</v>
      </c>
      <c r="AA44" s="26" t="str">
        <f t="shared" si="6"/>
        <v>DKKLOROFYLHELNAESBUGT</v>
      </c>
      <c r="AB44" s="26" t="s">
        <v>429</v>
      </c>
      <c r="AC44" s="27" t="str">
        <f t="shared" si="7"/>
        <v>2011-01-01</v>
      </c>
      <c r="AD44" s="27" t="str">
        <f t="shared" si="8"/>
        <v>2013-12-31</v>
      </c>
      <c r="AE44" s="26" t="str">
        <f t="shared" si="9"/>
        <v>DKCOAST87</v>
      </c>
      <c r="AF44" s="26" t="s">
        <v>425</v>
      </c>
      <c r="AG44" s="26" t="s">
        <v>427</v>
      </c>
      <c r="AH44" s="26" t="s">
        <v>427</v>
      </c>
      <c r="AI44" s="26" t="str">
        <f t="shared" si="10"/>
        <v>TRUE</v>
      </c>
      <c r="AJ44" s="26" t="str">
        <f t="shared" si="11"/>
        <v>FALSE</v>
      </c>
      <c r="AK44" s="26" t="str">
        <f t="shared" si="12"/>
        <v>FALSE</v>
      </c>
      <c r="AL44" s="26" t="s">
        <v>430</v>
      </c>
      <c r="AM44" s="26">
        <v>-9999</v>
      </c>
      <c r="AN44" s="26">
        <f t="shared" si="14"/>
        <v>-9999</v>
      </c>
      <c r="AO44" s="26" t="s">
        <v>431</v>
      </c>
      <c r="AP44" s="28" t="str">
        <f t="shared" si="13"/>
        <v>http://www.miljoeportal.dk/borger/Intro_overfladevand/Sider/default.aspx</v>
      </c>
    </row>
    <row r="45" spans="1:42" ht="17.25" x14ac:dyDescent="0.3">
      <c r="A45" s="33" t="s">
        <v>223</v>
      </c>
      <c r="B45" s="29">
        <v>615079</v>
      </c>
      <c r="C45" s="29">
        <v>6103623</v>
      </c>
      <c r="D45" s="13" t="s">
        <v>60</v>
      </c>
      <c r="E45" s="18">
        <v>40544</v>
      </c>
      <c r="F45" s="18">
        <v>41639</v>
      </c>
      <c r="G45" s="13" t="s">
        <v>106</v>
      </c>
      <c r="H45" s="13" t="s">
        <v>107</v>
      </c>
      <c r="I45" s="13" t="s">
        <v>107</v>
      </c>
      <c r="J45" s="13" t="s">
        <v>104</v>
      </c>
      <c r="K45" s="13" t="s">
        <v>104</v>
      </c>
      <c r="L45" s="20" t="s">
        <v>111</v>
      </c>
      <c r="M45" s="25" t="str">
        <f t="shared" si="0"/>
        <v>POINT (615079 6103623)</v>
      </c>
      <c r="N45" s="26" t="str">
        <f t="shared" si="1"/>
        <v>DKKLOROFYLLANGELANDSSUND</v>
      </c>
      <c r="O45" s="26" t="s">
        <v>10</v>
      </c>
      <c r="P45" s="26" t="s">
        <v>426</v>
      </c>
      <c r="Q45" s="26" t="str">
        <f t="shared" si="2"/>
        <v>DKKLOROFYLLANGELANDSSUND</v>
      </c>
      <c r="R45" s="26" t="s">
        <v>10</v>
      </c>
      <c r="S45" s="26" t="str">
        <f t="shared" si="3"/>
        <v>2015-12-22</v>
      </c>
      <c r="T45" s="26" t="str">
        <f t="shared" si="4"/>
        <v>2021-12-22</v>
      </c>
      <c r="U45" s="26" t="s">
        <v>427</v>
      </c>
      <c r="V45" s="26" t="s">
        <v>427</v>
      </c>
      <c r="W45" s="26" t="s">
        <v>427</v>
      </c>
      <c r="X45" s="26" t="s">
        <v>427</v>
      </c>
      <c r="Y45" s="26" t="s">
        <v>428</v>
      </c>
      <c r="Z45" s="26" t="str">
        <f t="shared" si="5"/>
        <v>DKKLOROFYLLANGELANDSSUND</v>
      </c>
      <c r="AA45" s="26" t="str">
        <f t="shared" si="6"/>
        <v>DKKLOROFYLLANGELANDSSUND</v>
      </c>
      <c r="AB45" s="26" t="s">
        <v>429</v>
      </c>
      <c r="AC45" s="27" t="str">
        <f t="shared" si="7"/>
        <v>2011-01-01</v>
      </c>
      <c r="AD45" s="27" t="str">
        <f t="shared" si="8"/>
        <v>2013-12-31</v>
      </c>
      <c r="AE45" s="26" t="str">
        <f t="shared" si="9"/>
        <v>DKCOAST90</v>
      </c>
      <c r="AF45" s="26" t="s">
        <v>425</v>
      </c>
      <c r="AG45" s="26" t="s">
        <v>427</v>
      </c>
      <c r="AH45" s="26" t="s">
        <v>427</v>
      </c>
      <c r="AI45" s="26" t="str">
        <f t="shared" si="10"/>
        <v>TRUE</v>
      </c>
      <c r="AJ45" s="26" t="str">
        <f t="shared" si="11"/>
        <v>FALSE</v>
      </c>
      <c r="AK45" s="26" t="str">
        <f t="shared" si="12"/>
        <v>FALSE</v>
      </c>
      <c r="AL45" s="26" t="s">
        <v>430</v>
      </c>
      <c r="AM45" s="26">
        <v>-9999</v>
      </c>
      <c r="AN45" s="26">
        <f t="shared" si="14"/>
        <v>-9999</v>
      </c>
      <c r="AO45" s="26" t="s">
        <v>431</v>
      </c>
      <c r="AP45" s="28" t="str">
        <f t="shared" si="13"/>
        <v>http://www.miljoeportal.dk/borger/Intro_overfladevand/Sider/default.aspx</v>
      </c>
    </row>
    <row r="46" spans="1:42" ht="17.25" x14ac:dyDescent="0.3">
      <c r="A46" s="33" t="s">
        <v>225</v>
      </c>
      <c r="B46" s="29">
        <v>596013</v>
      </c>
      <c r="C46" s="29">
        <v>6149164</v>
      </c>
      <c r="D46" s="13" t="s">
        <v>61</v>
      </c>
      <c r="E46" s="18">
        <v>40544</v>
      </c>
      <c r="F46" s="18">
        <v>41639</v>
      </c>
      <c r="G46" s="13" t="s">
        <v>106</v>
      </c>
      <c r="H46" s="13" t="s">
        <v>107</v>
      </c>
      <c r="I46" s="13" t="s">
        <v>107</v>
      </c>
      <c r="J46" s="13" t="s">
        <v>104</v>
      </c>
      <c r="K46" s="13" t="s">
        <v>104</v>
      </c>
      <c r="L46" s="20" t="s">
        <v>111</v>
      </c>
      <c r="M46" s="25" t="str">
        <f t="shared" si="0"/>
        <v>POINT (596013 6149164)</v>
      </c>
      <c r="N46" s="26" t="str">
        <f t="shared" si="1"/>
        <v>DKKLOROFYLODENSEYDRE</v>
      </c>
      <c r="O46" s="26" t="s">
        <v>10</v>
      </c>
      <c r="P46" s="26" t="s">
        <v>426</v>
      </c>
      <c r="Q46" s="26" t="str">
        <f t="shared" si="2"/>
        <v>DKKLOROFYLODENSEYDRE</v>
      </c>
      <c r="R46" s="26" t="s">
        <v>10</v>
      </c>
      <c r="S46" s="26" t="str">
        <f t="shared" si="3"/>
        <v>2015-12-22</v>
      </c>
      <c r="T46" s="26" t="str">
        <f t="shared" si="4"/>
        <v>2021-12-22</v>
      </c>
      <c r="U46" s="26" t="s">
        <v>427</v>
      </c>
      <c r="V46" s="26" t="s">
        <v>427</v>
      </c>
      <c r="W46" s="26" t="s">
        <v>427</v>
      </c>
      <c r="X46" s="26" t="s">
        <v>427</v>
      </c>
      <c r="Y46" s="26" t="s">
        <v>428</v>
      </c>
      <c r="Z46" s="26" t="str">
        <f t="shared" si="5"/>
        <v>DKKLOROFYLODENSEYDRE</v>
      </c>
      <c r="AA46" s="26" t="str">
        <f t="shared" si="6"/>
        <v>DKKLOROFYLODENSEYDRE</v>
      </c>
      <c r="AB46" s="26" t="s">
        <v>429</v>
      </c>
      <c r="AC46" s="27" t="str">
        <f t="shared" si="7"/>
        <v>2011-01-01</v>
      </c>
      <c r="AD46" s="27" t="str">
        <f t="shared" si="8"/>
        <v>2013-12-31</v>
      </c>
      <c r="AE46" s="26" t="str">
        <f t="shared" si="9"/>
        <v>DKCOAST92</v>
      </c>
      <c r="AF46" s="26" t="s">
        <v>425</v>
      </c>
      <c r="AG46" s="26" t="s">
        <v>427</v>
      </c>
      <c r="AH46" s="26" t="s">
        <v>427</v>
      </c>
      <c r="AI46" s="26" t="str">
        <f t="shared" si="10"/>
        <v>TRUE</v>
      </c>
      <c r="AJ46" s="26" t="str">
        <f t="shared" si="11"/>
        <v>FALSE</v>
      </c>
      <c r="AK46" s="26" t="str">
        <f t="shared" si="12"/>
        <v>FALSE</v>
      </c>
      <c r="AL46" s="26" t="s">
        <v>430</v>
      </c>
      <c r="AM46" s="26">
        <v>-9999</v>
      </c>
      <c r="AN46" s="26">
        <f t="shared" si="14"/>
        <v>-9999</v>
      </c>
      <c r="AO46" s="26" t="s">
        <v>431</v>
      </c>
      <c r="AP46" s="28" t="str">
        <f t="shared" si="13"/>
        <v>http://www.miljoeportal.dk/borger/Intro_overfladevand/Sider/default.aspx</v>
      </c>
    </row>
    <row r="47" spans="1:42" ht="17.25" x14ac:dyDescent="0.3">
      <c r="A47" s="33" t="s">
        <v>227</v>
      </c>
      <c r="B47" s="29">
        <v>593487</v>
      </c>
      <c r="C47" s="29">
        <v>6146065</v>
      </c>
      <c r="D47" s="13" t="s">
        <v>62</v>
      </c>
      <c r="E47" s="18">
        <v>40544</v>
      </c>
      <c r="F47" s="18">
        <v>41639</v>
      </c>
      <c r="G47" s="13" t="s">
        <v>106</v>
      </c>
      <c r="H47" s="13" t="s">
        <v>107</v>
      </c>
      <c r="I47" s="13" t="s">
        <v>107</v>
      </c>
      <c r="J47" s="13" t="s">
        <v>104</v>
      </c>
      <c r="K47" s="13" t="s">
        <v>104</v>
      </c>
      <c r="L47" s="20" t="s">
        <v>111</v>
      </c>
      <c r="M47" s="25" t="str">
        <f t="shared" si="0"/>
        <v>POINT (593487 6146065)</v>
      </c>
      <c r="N47" s="26" t="str">
        <f t="shared" si="1"/>
        <v>DKKLOROFYLODENSEINDRE</v>
      </c>
      <c r="O47" s="26" t="s">
        <v>10</v>
      </c>
      <c r="P47" s="26" t="s">
        <v>426</v>
      </c>
      <c r="Q47" s="26" t="str">
        <f t="shared" si="2"/>
        <v>DKKLOROFYLODENSEINDRE</v>
      </c>
      <c r="R47" s="26" t="s">
        <v>10</v>
      </c>
      <c r="S47" s="26" t="str">
        <f t="shared" si="3"/>
        <v>2015-12-22</v>
      </c>
      <c r="T47" s="26" t="str">
        <f t="shared" si="4"/>
        <v>2021-12-22</v>
      </c>
      <c r="U47" s="26" t="s">
        <v>427</v>
      </c>
      <c r="V47" s="26" t="s">
        <v>427</v>
      </c>
      <c r="W47" s="26" t="s">
        <v>427</v>
      </c>
      <c r="X47" s="26" t="s">
        <v>427</v>
      </c>
      <c r="Y47" s="26" t="s">
        <v>428</v>
      </c>
      <c r="Z47" s="26" t="str">
        <f t="shared" si="5"/>
        <v>DKKLOROFYLODENSEINDRE</v>
      </c>
      <c r="AA47" s="26" t="str">
        <f t="shared" si="6"/>
        <v>DKKLOROFYLODENSEINDRE</v>
      </c>
      <c r="AB47" s="26" t="s">
        <v>429</v>
      </c>
      <c r="AC47" s="27" t="str">
        <f t="shared" si="7"/>
        <v>2011-01-01</v>
      </c>
      <c r="AD47" s="27" t="str">
        <f t="shared" si="8"/>
        <v>2013-12-31</v>
      </c>
      <c r="AE47" s="26" t="str">
        <f t="shared" si="9"/>
        <v>DKCOAST93</v>
      </c>
      <c r="AF47" s="26" t="s">
        <v>425</v>
      </c>
      <c r="AG47" s="26" t="s">
        <v>427</v>
      </c>
      <c r="AH47" s="26" t="s">
        <v>427</v>
      </c>
      <c r="AI47" s="26" t="str">
        <f t="shared" si="10"/>
        <v>TRUE</v>
      </c>
      <c r="AJ47" s="26" t="str">
        <f t="shared" si="11"/>
        <v>FALSE</v>
      </c>
      <c r="AK47" s="26" t="str">
        <f t="shared" si="12"/>
        <v>FALSE</v>
      </c>
      <c r="AL47" s="26" t="s">
        <v>430</v>
      </c>
      <c r="AM47" s="26">
        <v>-9999</v>
      </c>
      <c r="AN47" s="26">
        <f t="shared" si="14"/>
        <v>-9999</v>
      </c>
      <c r="AO47" s="26" t="s">
        <v>431</v>
      </c>
      <c r="AP47" s="28" t="str">
        <f t="shared" si="13"/>
        <v>http://www.miljoeportal.dk/borger/Intro_overfladevand/Sider/default.aspx</v>
      </c>
    </row>
    <row r="48" spans="1:42" ht="17.25" x14ac:dyDescent="0.3">
      <c r="A48" s="33" t="s">
        <v>229</v>
      </c>
      <c r="B48" s="29">
        <v>617597</v>
      </c>
      <c r="C48" s="29">
        <v>6152867</v>
      </c>
      <c r="D48" s="13" t="s">
        <v>63</v>
      </c>
      <c r="E48" s="18">
        <v>40909</v>
      </c>
      <c r="F48" s="18">
        <v>41274</v>
      </c>
      <c r="G48" s="13" t="s">
        <v>106</v>
      </c>
      <c r="H48" s="13" t="s">
        <v>107</v>
      </c>
      <c r="I48" s="13" t="s">
        <v>107</v>
      </c>
      <c r="J48" s="13" t="s">
        <v>104</v>
      </c>
      <c r="K48" s="13" t="s">
        <v>104</v>
      </c>
      <c r="L48" s="20" t="s">
        <v>111</v>
      </c>
      <c r="M48" s="25" t="str">
        <f t="shared" si="0"/>
        <v>POINT (617597 6152867)</v>
      </c>
      <c r="N48" s="26" t="str">
        <f t="shared" si="1"/>
        <v>DKKLOROFYLSTOREBAELTNV</v>
      </c>
      <c r="O48" s="26" t="s">
        <v>10</v>
      </c>
      <c r="P48" s="26" t="s">
        <v>426</v>
      </c>
      <c r="Q48" s="26" t="str">
        <f t="shared" si="2"/>
        <v>DKKLOROFYLSTOREBAELTNV</v>
      </c>
      <c r="R48" s="26" t="s">
        <v>10</v>
      </c>
      <c r="S48" s="26" t="str">
        <f t="shared" si="3"/>
        <v>2015-12-22</v>
      </c>
      <c r="T48" s="26" t="str">
        <f t="shared" si="4"/>
        <v>2021-12-22</v>
      </c>
      <c r="U48" s="26" t="s">
        <v>427</v>
      </c>
      <c r="V48" s="26" t="s">
        <v>427</v>
      </c>
      <c r="W48" s="26" t="s">
        <v>427</v>
      </c>
      <c r="X48" s="26" t="s">
        <v>427</v>
      </c>
      <c r="Y48" s="26" t="s">
        <v>428</v>
      </c>
      <c r="Z48" s="26" t="str">
        <f t="shared" si="5"/>
        <v>DKKLOROFYLSTOREBAELTNV</v>
      </c>
      <c r="AA48" s="26" t="str">
        <f t="shared" si="6"/>
        <v>DKKLOROFYLSTOREBAELTNV</v>
      </c>
      <c r="AB48" s="26" t="s">
        <v>429</v>
      </c>
      <c r="AC48" s="27" t="str">
        <f t="shared" si="7"/>
        <v>2012-01-01</v>
      </c>
      <c r="AD48" s="27" t="str">
        <f t="shared" si="8"/>
        <v>2012-12-31</v>
      </c>
      <c r="AE48" s="26" t="str">
        <f t="shared" si="9"/>
        <v>DKCOAST96</v>
      </c>
      <c r="AF48" s="26" t="s">
        <v>425</v>
      </c>
      <c r="AG48" s="26" t="s">
        <v>427</v>
      </c>
      <c r="AH48" s="26" t="s">
        <v>427</v>
      </c>
      <c r="AI48" s="26" t="str">
        <f t="shared" si="10"/>
        <v>TRUE</v>
      </c>
      <c r="AJ48" s="26" t="str">
        <f t="shared" si="11"/>
        <v>FALSE</v>
      </c>
      <c r="AK48" s="26" t="str">
        <f t="shared" si="12"/>
        <v>FALSE</v>
      </c>
      <c r="AL48" s="26" t="s">
        <v>430</v>
      </c>
      <c r="AM48" s="26">
        <v>-9999</v>
      </c>
      <c r="AN48" s="26">
        <f t="shared" si="14"/>
        <v>-9999</v>
      </c>
      <c r="AO48" s="26" t="s">
        <v>431</v>
      </c>
      <c r="AP48" s="28" t="str">
        <f t="shared" si="13"/>
        <v>http://www.miljoeportal.dk/borger/Intro_overfladevand/Sider/default.aspx</v>
      </c>
    </row>
    <row r="49" spans="1:42" ht="17.25" x14ac:dyDescent="0.3">
      <c r="A49" s="33" t="s">
        <v>231</v>
      </c>
      <c r="B49" s="29">
        <v>530080</v>
      </c>
      <c r="C49" s="29">
        <v>6098366</v>
      </c>
      <c r="D49" s="13" t="s">
        <v>233</v>
      </c>
      <c r="E49" s="18">
        <v>40544</v>
      </c>
      <c r="F49" s="18">
        <v>41639</v>
      </c>
      <c r="G49" s="13" t="s">
        <v>106</v>
      </c>
      <c r="H49" s="13" t="s">
        <v>107</v>
      </c>
      <c r="I49" s="13" t="s">
        <v>107</v>
      </c>
      <c r="J49" s="13" t="s">
        <v>104</v>
      </c>
      <c r="K49" s="13" t="s">
        <v>104</v>
      </c>
      <c r="L49" s="20" t="s">
        <v>111</v>
      </c>
      <c r="M49" s="25" t="str">
        <f t="shared" si="0"/>
        <v>POINT (530080 6098366)</v>
      </c>
      <c r="N49" s="26" t="str">
        <f t="shared" si="1"/>
        <v>DKKLOROFYLAABENRAA15</v>
      </c>
      <c r="O49" s="26" t="s">
        <v>10</v>
      </c>
      <c r="P49" s="26" t="s">
        <v>426</v>
      </c>
      <c r="Q49" s="26" t="str">
        <f t="shared" si="2"/>
        <v>DKKLOROFYLAABENRAA15</v>
      </c>
      <c r="R49" s="26" t="s">
        <v>10</v>
      </c>
      <c r="S49" s="26" t="str">
        <f t="shared" si="3"/>
        <v>2015-12-22</v>
      </c>
      <c r="T49" s="26" t="str">
        <f t="shared" si="4"/>
        <v>2021-12-22</v>
      </c>
      <c r="U49" s="26" t="s">
        <v>427</v>
      </c>
      <c r="V49" s="26" t="s">
        <v>427</v>
      </c>
      <c r="W49" s="26" t="s">
        <v>427</v>
      </c>
      <c r="X49" s="26" t="s">
        <v>427</v>
      </c>
      <c r="Y49" s="26" t="s">
        <v>428</v>
      </c>
      <c r="Z49" s="26" t="str">
        <f t="shared" si="5"/>
        <v>DKKLOROFYLAABENRAA15</v>
      </c>
      <c r="AA49" s="26" t="str">
        <f t="shared" si="6"/>
        <v>DKKLOROFYLAABENRAA15</v>
      </c>
      <c r="AB49" s="26" t="s">
        <v>429</v>
      </c>
      <c r="AC49" s="27" t="str">
        <f t="shared" si="7"/>
        <v>2011-01-01</v>
      </c>
      <c r="AD49" s="27" t="str">
        <f t="shared" si="8"/>
        <v>2013-12-31</v>
      </c>
      <c r="AE49" s="26" t="str">
        <f t="shared" si="9"/>
        <v>DKCOAST102</v>
      </c>
      <c r="AF49" s="26" t="s">
        <v>425</v>
      </c>
      <c r="AG49" s="26" t="s">
        <v>427</v>
      </c>
      <c r="AH49" s="26" t="s">
        <v>427</v>
      </c>
      <c r="AI49" s="26" t="str">
        <f t="shared" si="10"/>
        <v>TRUE</v>
      </c>
      <c r="AJ49" s="26" t="str">
        <f t="shared" si="11"/>
        <v>FALSE</v>
      </c>
      <c r="AK49" s="26" t="str">
        <f t="shared" si="12"/>
        <v>FALSE</v>
      </c>
      <c r="AL49" s="26" t="s">
        <v>430</v>
      </c>
      <c r="AM49" s="26">
        <v>-9999</v>
      </c>
      <c r="AN49" s="26">
        <f t="shared" si="14"/>
        <v>-9999</v>
      </c>
      <c r="AO49" s="26" t="s">
        <v>431</v>
      </c>
      <c r="AP49" s="28" t="str">
        <f t="shared" si="13"/>
        <v>http://www.miljoeportal.dk/borger/Intro_overfladevand/Sider/default.aspx</v>
      </c>
    </row>
    <row r="50" spans="1:42" ht="17.25" x14ac:dyDescent="0.3">
      <c r="A50" s="33" t="s">
        <v>234</v>
      </c>
      <c r="B50" s="29">
        <v>535670</v>
      </c>
      <c r="C50" s="29">
        <v>6100540</v>
      </c>
      <c r="D50" s="13" t="s">
        <v>233</v>
      </c>
      <c r="E50" s="18">
        <v>40544</v>
      </c>
      <c r="F50" s="18">
        <v>41639</v>
      </c>
      <c r="G50" s="13" t="s">
        <v>106</v>
      </c>
      <c r="H50" s="13" t="s">
        <v>107</v>
      </c>
      <c r="I50" s="13" t="s">
        <v>107</v>
      </c>
      <c r="J50" s="13" t="s">
        <v>104</v>
      </c>
      <c r="K50" s="13" t="s">
        <v>104</v>
      </c>
      <c r="L50" s="20" t="s">
        <v>111</v>
      </c>
      <c r="M50" s="25" t="str">
        <f t="shared" si="0"/>
        <v>POINT (535670 6100540)</v>
      </c>
      <c r="N50" s="26" t="str">
        <f t="shared" si="1"/>
        <v>DKKLOROFYLAABENRAA16</v>
      </c>
      <c r="O50" s="26" t="s">
        <v>10</v>
      </c>
      <c r="P50" s="26" t="s">
        <v>426</v>
      </c>
      <c r="Q50" s="26" t="str">
        <f t="shared" si="2"/>
        <v>DKKLOROFYLAABENRAA16</v>
      </c>
      <c r="R50" s="26" t="s">
        <v>10</v>
      </c>
      <c r="S50" s="26" t="str">
        <f t="shared" si="3"/>
        <v>2015-12-22</v>
      </c>
      <c r="T50" s="26" t="str">
        <f t="shared" si="4"/>
        <v>2021-12-22</v>
      </c>
      <c r="U50" s="26" t="s">
        <v>427</v>
      </c>
      <c r="V50" s="26" t="s">
        <v>427</v>
      </c>
      <c r="W50" s="26" t="s">
        <v>427</v>
      </c>
      <c r="X50" s="26" t="s">
        <v>427</v>
      </c>
      <c r="Y50" s="26" t="s">
        <v>428</v>
      </c>
      <c r="Z50" s="26" t="str">
        <f t="shared" si="5"/>
        <v>DKKLOROFYLAABENRAA16</v>
      </c>
      <c r="AA50" s="26" t="str">
        <f t="shared" si="6"/>
        <v>DKKLOROFYLAABENRAA16</v>
      </c>
      <c r="AB50" s="26" t="s">
        <v>429</v>
      </c>
      <c r="AC50" s="27" t="str">
        <f t="shared" si="7"/>
        <v>2011-01-01</v>
      </c>
      <c r="AD50" s="27" t="str">
        <f t="shared" si="8"/>
        <v>2013-12-31</v>
      </c>
      <c r="AE50" s="26" t="str">
        <f t="shared" si="9"/>
        <v>DKCOAST102</v>
      </c>
      <c r="AF50" s="26" t="s">
        <v>425</v>
      </c>
      <c r="AG50" s="26" t="s">
        <v>427</v>
      </c>
      <c r="AH50" s="26" t="s">
        <v>427</v>
      </c>
      <c r="AI50" s="26" t="str">
        <f t="shared" si="10"/>
        <v>TRUE</v>
      </c>
      <c r="AJ50" s="26" t="str">
        <f t="shared" si="11"/>
        <v>FALSE</v>
      </c>
      <c r="AK50" s="26" t="str">
        <f t="shared" si="12"/>
        <v>FALSE</v>
      </c>
      <c r="AL50" s="26" t="s">
        <v>430</v>
      </c>
      <c r="AM50" s="26">
        <v>-9999</v>
      </c>
      <c r="AN50" s="26">
        <f t="shared" si="14"/>
        <v>-9999</v>
      </c>
      <c r="AO50" s="26" t="s">
        <v>431</v>
      </c>
      <c r="AP50" s="28" t="str">
        <f t="shared" si="13"/>
        <v>http://www.miljoeportal.dk/borger/Intro_overfladevand/Sider/default.aspx</v>
      </c>
    </row>
    <row r="51" spans="1:42" ht="17.25" x14ac:dyDescent="0.3">
      <c r="A51" s="33" t="s">
        <v>236</v>
      </c>
      <c r="B51" s="29">
        <v>552835</v>
      </c>
      <c r="C51" s="29">
        <v>6089437</v>
      </c>
      <c r="D51" s="13" t="s">
        <v>64</v>
      </c>
      <c r="E51" s="18">
        <v>40909</v>
      </c>
      <c r="F51" s="18">
        <v>41274</v>
      </c>
      <c r="G51" s="13" t="s">
        <v>106</v>
      </c>
      <c r="H51" s="13" t="s">
        <v>107</v>
      </c>
      <c r="I51" s="13" t="s">
        <v>107</v>
      </c>
      <c r="J51" s="13" t="s">
        <v>104</v>
      </c>
      <c r="K51" s="13" t="s">
        <v>104</v>
      </c>
      <c r="L51" s="20" t="s">
        <v>111</v>
      </c>
      <c r="M51" s="25" t="str">
        <f t="shared" si="0"/>
        <v>POINT (552835 6089437)</v>
      </c>
      <c r="N51" s="26" t="str">
        <f t="shared" si="1"/>
        <v>DKKLOROFYLAUGUSTENBORG</v>
      </c>
      <c r="O51" s="26" t="s">
        <v>10</v>
      </c>
      <c r="P51" s="26" t="s">
        <v>426</v>
      </c>
      <c r="Q51" s="26" t="str">
        <f t="shared" si="2"/>
        <v>DKKLOROFYLAUGUSTENBORG</v>
      </c>
      <c r="R51" s="26" t="s">
        <v>10</v>
      </c>
      <c r="S51" s="26" t="str">
        <f t="shared" si="3"/>
        <v>2015-12-22</v>
      </c>
      <c r="T51" s="26" t="str">
        <f t="shared" si="4"/>
        <v>2021-12-22</v>
      </c>
      <c r="U51" s="26" t="s">
        <v>427</v>
      </c>
      <c r="V51" s="26" t="s">
        <v>427</v>
      </c>
      <c r="W51" s="26" t="s">
        <v>427</v>
      </c>
      <c r="X51" s="26" t="s">
        <v>427</v>
      </c>
      <c r="Y51" s="26" t="s">
        <v>428</v>
      </c>
      <c r="Z51" s="26" t="str">
        <f t="shared" si="5"/>
        <v>DKKLOROFYLAUGUSTENBORG</v>
      </c>
      <c r="AA51" s="26" t="str">
        <f t="shared" si="6"/>
        <v>DKKLOROFYLAUGUSTENBORG</v>
      </c>
      <c r="AB51" s="26" t="s">
        <v>429</v>
      </c>
      <c r="AC51" s="27" t="str">
        <f t="shared" si="7"/>
        <v>2012-01-01</v>
      </c>
      <c r="AD51" s="27" t="str">
        <f t="shared" si="8"/>
        <v>2012-12-31</v>
      </c>
      <c r="AE51" s="26" t="str">
        <f t="shared" si="9"/>
        <v>DKCOAST105</v>
      </c>
      <c r="AF51" s="26" t="s">
        <v>425</v>
      </c>
      <c r="AG51" s="26" t="s">
        <v>427</v>
      </c>
      <c r="AH51" s="26" t="s">
        <v>427</v>
      </c>
      <c r="AI51" s="26" t="str">
        <f t="shared" si="10"/>
        <v>TRUE</v>
      </c>
      <c r="AJ51" s="26" t="str">
        <f t="shared" si="11"/>
        <v>FALSE</v>
      </c>
      <c r="AK51" s="26" t="str">
        <f t="shared" si="12"/>
        <v>FALSE</v>
      </c>
      <c r="AL51" s="26" t="s">
        <v>430</v>
      </c>
      <c r="AM51" s="26">
        <v>-9999</v>
      </c>
      <c r="AN51" s="26">
        <f t="shared" si="14"/>
        <v>-9999</v>
      </c>
      <c r="AO51" s="26" t="s">
        <v>431</v>
      </c>
      <c r="AP51" s="28" t="str">
        <f t="shared" si="13"/>
        <v>http://www.miljoeportal.dk/borger/Intro_overfladevand/Sider/default.aspx</v>
      </c>
    </row>
    <row r="52" spans="1:42" ht="17.25" x14ac:dyDescent="0.3">
      <c r="A52" s="33" t="s">
        <v>238</v>
      </c>
      <c r="B52" s="29">
        <v>533904</v>
      </c>
      <c r="C52" s="29">
        <v>6122704</v>
      </c>
      <c r="D52" s="13" t="s">
        <v>240</v>
      </c>
      <c r="E52" s="18">
        <v>40544</v>
      </c>
      <c r="F52" s="18">
        <v>41639</v>
      </c>
      <c r="G52" s="13" t="s">
        <v>106</v>
      </c>
      <c r="H52" s="13" t="s">
        <v>107</v>
      </c>
      <c r="I52" s="13" t="s">
        <v>107</v>
      </c>
      <c r="J52" s="13" t="s">
        <v>104</v>
      </c>
      <c r="K52" s="13" t="s">
        <v>104</v>
      </c>
      <c r="L52" s="20" t="s">
        <v>111</v>
      </c>
      <c r="M52" s="25" t="str">
        <f t="shared" si="0"/>
        <v>POINT (533904 6122704)</v>
      </c>
      <c r="N52" s="26" t="str">
        <f t="shared" si="1"/>
        <v>DKKLOROFYLHADERSLEV</v>
      </c>
      <c r="O52" s="26" t="s">
        <v>10</v>
      </c>
      <c r="P52" s="26" t="s">
        <v>426</v>
      </c>
      <c r="Q52" s="26" t="str">
        <f t="shared" si="2"/>
        <v>DKKLOROFYLHADERSLEV</v>
      </c>
      <c r="R52" s="26" t="s">
        <v>10</v>
      </c>
      <c r="S52" s="26" t="str">
        <f t="shared" si="3"/>
        <v>2015-12-22</v>
      </c>
      <c r="T52" s="26" t="str">
        <f t="shared" si="4"/>
        <v>2021-12-22</v>
      </c>
      <c r="U52" s="26" t="s">
        <v>427</v>
      </c>
      <c r="V52" s="26" t="s">
        <v>427</v>
      </c>
      <c r="W52" s="26" t="s">
        <v>427</v>
      </c>
      <c r="X52" s="26" t="s">
        <v>427</v>
      </c>
      <c r="Y52" s="26" t="s">
        <v>428</v>
      </c>
      <c r="Z52" s="26" t="str">
        <f t="shared" si="5"/>
        <v>DKKLOROFYLHADERSLEV</v>
      </c>
      <c r="AA52" s="26" t="str">
        <f t="shared" si="6"/>
        <v>DKKLOROFYLHADERSLEV</v>
      </c>
      <c r="AB52" s="26" t="s">
        <v>429</v>
      </c>
      <c r="AC52" s="27" t="str">
        <f t="shared" si="7"/>
        <v>2011-01-01</v>
      </c>
      <c r="AD52" s="27" t="str">
        <f t="shared" si="8"/>
        <v>2013-12-31</v>
      </c>
      <c r="AE52" s="26" t="str">
        <f t="shared" si="9"/>
        <v>DKCOAST106</v>
      </c>
      <c r="AF52" s="26" t="s">
        <v>425</v>
      </c>
      <c r="AG52" s="26" t="s">
        <v>427</v>
      </c>
      <c r="AH52" s="26" t="s">
        <v>427</v>
      </c>
      <c r="AI52" s="26" t="str">
        <f t="shared" si="10"/>
        <v>TRUE</v>
      </c>
      <c r="AJ52" s="26" t="str">
        <f t="shared" si="11"/>
        <v>FALSE</v>
      </c>
      <c r="AK52" s="26" t="str">
        <f t="shared" si="12"/>
        <v>FALSE</v>
      </c>
      <c r="AL52" s="26" t="s">
        <v>430</v>
      </c>
      <c r="AM52" s="26">
        <v>-9999</v>
      </c>
      <c r="AN52" s="26">
        <f t="shared" si="14"/>
        <v>-9999</v>
      </c>
      <c r="AO52" s="26" t="s">
        <v>431</v>
      </c>
      <c r="AP52" s="28" t="str">
        <f t="shared" si="13"/>
        <v>http://www.miljoeportal.dk/borger/Intro_overfladevand/Sider/default.aspx</v>
      </c>
    </row>
    <row r="53" spans="1:42" ht="17.25" x14ac:dyDescent="0.3">
      <c r="A53" s="33" t="s">
        <v>241</v>
      </c>
      <c r="B53" s="29">
        <v>539904</v>
      </c>
      <c r="C53" s="29">
        <v>6129596</v>
      </c>
      <c r="D53" s="13" t="s">
        <v>243</v>
      </c>
      <c r="E53" s="18">
        <v>40544</v>
      </c>
      <c r="F53" s="18">
        <v>41639</v>
      </c>
      <c r="G53" s="13" t="s">
        <v>106</v>
      </c>
      <c r="H53" s="13" t="s">
        <v>107</v>
      </c>
      <c r="I53" s="13" t="s">
        <v>107</v>
      </c>
      <c r="J53" s="13" t="s">
        <v>104</v>
      </c>
      <c r="K53" s="13" t="s">
        <v>104</v>
      </c>
      <c r="L53" s="20" t="s">
        <v>111</v>
      </c>
      <c r="M53" s="25" t="str">
        <f t="shared" si="0"/>
        <v>POINT (539904 6129596)</v>
      </c>
      <c r="N53" s="26" t="str">
        <f t="shared" si="1"/>
        <v>DKKLOROFYLAVNOEVIG</v>
      </c>
      <c r="O53" s="26" t="s">
        <v>10</v>
      </c>
      <c r="P53" s="26" t="s">
        <v>426</v>
      </c>
      <c r="Q53" s="26" t="str">
        <f t="shared" si="2"/>
        <v>DKKLOROFYLAVNOEVIG</v>
      </c>
      <c r="R53" s="26" t="s">
        <v>10</v>
      </c>
      <c r="S53" s="26" t="str">
        <f t="shared" si="3"/>
        <v>2015-12-22</v>
      </c>
      <c r="T53" s="26" t="str">
        <f t="shared" si="4"/>
        <v>2021-12-22</v>
      </c>
      <c r="U53" s="26" t="s">
        <v>427</v>
      </c>
      <c r="V53" s="26" t="s">
        <v>427</v>
      </c>
      <c r="W53" s="26" t="s">
        <v>427</v>
      </c>
      <c r="X53" s="26" t="s">
        <v>427</v>
      </c>
      <c r="Y53" s="26" t="s">
        <v>428</v>
      </c>
      <c r="Z53" s="26" t="str">
        <f t="shared" si="5"/>
        <v>DKKLOROFYLAVNOEVIG</v>
      </c>
      <c r="AA53" s="26" t="str">
        <f t="shared" si="6"/>
        <v>DKKLOROFYLAVNOEVIG</v>
      </c>
      <c r="AB53" s="26" t="s">
        <v>429</v>
      </c>
      <c r="AC53" s="27" t="str">
        <f t="shared" si="7"/>
        <v>2011-01-01</v>
      </c>
      <c r="AD53" s="27" t="str">
        <f t="shared" si="8"/>
        <v>2013-12-31</v>
      </c>
      <c r="AE53" s="26" t="str">
        <f t="shared" si="9"/>
        <v>DKCOAST108</v>
      </c>
      <c r="AF53" s="26" t="s">
        <v>425</v>
      </c>
      <c r="AG53" s="26" t="s">
        <v>427</v>
      </c>
      <c r="AH53" s="26" t="s">
        <v>427</v>
      </c>
      <c r="AI53" s="26" t="str">
        <f t="shared" si="10"/>
        <v>TRUE</v>
      </c>
      <c r="AJ53" s="26" t="str">
        <f t="shared" si="11"/>
        <v>FALSE</v>
      </c>
      <c r="AK53" s="26" t="str">
        <f t="shared" si="12"/>
        <v>FALSE</v>
      </c>
      <c r="AL53" s="26" t="s">
        <v>430</v>
      </c>
      <c r="AM53" s="26">
        <v>-9999</v>
      </c>
      <c r="AN53" s="26">
        <f t="shared" si="14"/>
        <v>-9999</v>
      </c>
      <c r="AO53" s="26" t="s">
        <v>431</v>
      </c>
      <c r="AP53" s="28" t="str">
        <f t="shared" si="13"/>
        <v>http://www.miljoeportal.dk/borger/Intro_overfladevand/Sider/default.aspx</v>
      </c>
    </row>
    <row r="54" spans="1:42" ht="17.25" x14ac:dyDescent="0.3">
      <c r="A54" s="33" t="s">
        <v>244</v>
      </c>
      <c r="B54" s="29">
        <v>537195</v>
      </c>
      <c r="C54" s="29">
        <v>6135735</v>
      </c>
      <c r="D54" s="13" t="s">
        <v>246</v>
      </c>
      <c r="E54" s="18">
        <v>40179</v>
      </c>
      <c r="F54" s="18">
        <v>41639</v>
      </c>
      <c r="G54" s="13" t="s">
        <v>106</v>
      </c>
      <c r="H54" s="13" t="s">
        <v>107</v>
      </c>
      <c r="I54" s="13" t="s">
        <v>107</v>
      </c>
      <c r="J54" s="13" t="s">
        <v>104</v>
      </c>
      <c r="K54" s="13" t="s">
        <v>104</v>
      </c>
      <c r="L54" s="20" t="s">
        <v>111</v>
      </c>
      <c r="M54" s="25" t="str">
        <f t="shared" si="0"/>
        <v>POINT (537195 6135735)</v>
      </c>
      <c r="N54" s="26" t="str">
        <f t="shared" si="1"/>
        <v>DKKLOROFYLHEJLSMINDE</v>
      </c>
      <c r="O54" s="26" t="s">
        <v>10</v>
      </c>
      <c r="P54" s="26" t="s">
        <v>426</v>
      </c>
      <c r="Q54" s="26" t="str">
        <f t="shared" si="2"/>
        <v>DKKLOROFYLHEJLSMINDE</v>
      </c>
      <c r="R54" s="26" t="s">
        <v>10</v>
      </c>
      <c r="S54" s="26" t="str">
        <f t="shared" si="3"/>
        <v>2015-12-22</v>
      </c>
      <c r="T54" s="26" t="str">
        <f t="shared" si="4"/>
        <v>2021-12-22</v>
      </c>
      <c r="U54" s="26" t="s">
        <v>427</v>
      </c>
      <c r="V54" s="26" t="s">
        <v>427</v>
      </c>
      <c r="W54" s="26" t="s">
        <v>427</v>
      </c>
      <c r="X54" s="26" t="s">
        <v>427</v>
      </c>
      <c r="Y54" s="26" t="s">
        <v>428</v>
      </c>
      <c r="Z54" s="26" t="str">
        <f t="shared" si="5"/>
        <v>DKKLOROFYLHEJLSMINDE</v>
      </c>
      <c r="AA54" s="26" t="str">
        <f t="shared" si="6"/>
        <v>DKKLOROFYLHEJLSMINDE</v>
      </c>
      <c r="AB54" s="26" t="s">
        <v>429</v>
      </c>
      <c r="AC54" s="27" t="str">
        <f t="shared" si="7"/>
        <v>2010-01-01</v>
      </c>
      <c r="AD54" s="27" t="str">
        <f t="shared" si="8"/>
        <v>2013-12-31</v>
      </c>
      <c r="AE54" s="26" t="str">
        <f t="shared" si="9"/>
        <v>DKCOAST109</v>
      </c>
      <c r="AF54" s="26" t="s">
        <v>425</v>
      </c>
      <c r="AG54" s="26" t="s">
        <v>427</v>
      </c>
      <c r="AH54" s="26" t="s">
        <v>427</v>
      </c>
      <c r="AI54" s="26" t="str">
        <f t="shared" si="10"/>
        <v>TRUE</v>
      </c>
      <c r="AJ54" s="26" t="str">
        <f t="shared" si="11"/>
        <v>FALSE</v>
      </c>
      <c r="AK54" s="26" t="str">
        <f t="shared" si="12"/>
        <v>FALSE</v>
      </c>
      <c r="AL54" s="26" t="s">
        <v>430</v>
      </c>
      <c r="AM54" s="26">
        <v>-9999</v>
      </c>
      <c r="AN54" s="26">
        <f t="shared" si="14"/>
        <v>-9999</v>
      </c>
      <c r="AO54" s="26" t="s">
        <v>431</v>
      </c>
      <c r="AP54" s="28" t="str">
        <f t="shared" si="13"/>
        <v>http://www.miljoeportal.dk/borger/Intro_overfladevand/Sider/default.aspx</v>
      </c>
    </row>
    <row r="55" spans="1:42" ht="17.25" x14ac:dyDescent="0.3">
      <c r="A55" s="33" t="s">
        <v>247</v>
      </c>
      <c r="B55" s="29">
        <v>540271</v>
      </c>
      <c r="C55" s="29">
        <v>6086623</v>
      </c>
      <c r="D55" s="13" t="s">
        <v>249</v>
      </c>
      <c r="E55" s="18">
        <v>39448</v>
      </c>
      <c r="F55" s="18">
        <v>41639</v>
      </c>
      <c r="G55" s="13" t="s">
        <v>106</v>
      </c>
      <c r="H55" s="13" t="s">
        <v>107</v>
      </c>
      <c r="I55" s="13" t="s">
        <v>107</v>
      </c>
      <c r="J55" s="13" t="s">
        <v>104</v>
      </c>
      <c r="K55" s="13" t="s">
        <v>104</v>
      </c>
      <c r="L55" s="20" t="s">
        <v>111</v>
      </c>
      <c r="M55" s="25" t="str">
        <f t="shared" si="0"/>
        <v>POINT (540271 6086623)</v>
      </c>
      <c r="N55" s="26" t="str">
        <f t="shared" si="1"/>
        <v>DKKLOROFYLNYBOELNOR</v>
      </c>
      <c r="O55" s="26" t="s">
        <v>10</v>
      </c>
      <c r="P55" s="26" t="s">
        <v>426</v>
      </c>
      <c r="Q55" s="26" t="str">
        <f t="shared" si="2"/>
        <v>DKKLOROFYLNYBOELNOR</v>
      </c>
      <c r="R55" s="26" t="s">
        <v>10</v>
      </c>
      <c r="S55" s="26" t="str">
        <f t="shared" si="3"/>
        <v>2015-12-22</v>
      </c>
      <c r="T55" s="26" t="str">
        <f t="shared" si="4"/>
        <v>2021-12-22</v>
      </c>
      <c r="U55" s="26" t="s">
        <v>427</v>
      </c>
      <c r="V55" s="26" t="s">
        <v>427</v>
      </c>
      <c r="W55" s="26" t="s">
        <v>427</v>
      </c>
      <c r="X55" s="26" t="s">
        <v>427</v>
      </c>
      <c r="Y55" s="26" t="s">
        <v>428</v>
      </c>
      <c r="Z55" s="26" t="str">
        <f t="shared" si="5"/>
        <v>DKKLOROFYLNYBOELNOR</v>
      </c>
      <c r="AA55" s="26" t="str">
        <f t="shared" si="6"/>
        <v>DKKLOROFYLNYBOELNOR</v>
      </c>
      <c r="AB55" s="26" t="s">
        <v>429</v>
      </c>
      <c r="AC55" s="27" t="str">
        <f t="shared" si="7"/>
        <v>2008-01-01</v>
      </c>
      <c r="AD55" s="27" t="str">
        <f t="shared" si="8"/>
        <v>2013-12-31</v>
      </c>
      <c r="AE55" s="26" t="str">
        <f t="shared" si="9"/>
        <v>DKCOAST110</v>
      </c>
      <c r="AF55" s="26" t="s">
        <v>425</v>
      </c>
      <c r="AG55" s="26" t="s">
        <v>427</v>
      </c>
      <c r="AH55" s="26" t="s">
        <v>427</v>
      </c>
      <c r="AI55" s="26" t="str">
        <f t="shared" si="10"/>
        <v>TRUE</v>
      </c>
      <c r="AJ55" s="26" t="str">
        <f t="shared" si="11"/>
        <v>FALSE</v>
      </c>
      <c r="AK55" s="26" t="str">
        <f t="shared" si="12"/>
        <v>FALSE</v>
      </c>
      <c r="AL55" s="26" t="s">
        <v>430</v>
      </c>
      <c r="AM55" s="26">
        <v>-9999</v>
      </c>
      <c r="AN55" s="26">
        <f t="shared" si="14"/>
        <v>-9999</v>
      </c>
      <c r="AO55" s="26" t="s">
        <v>431</v>
      </c>
      <c r="AP55" s="28" t="str">
        <f t="shared" si="13"/>
        <v>http://www.miljoeportal.dk/borger/Intro_overfladevand/Sider/default.aspx</v>
      </c>
    </row>
    <row r="56" spans="1:42" ht="17.25" x14ac:dyDescent="0.3">
      <c r="A56" s="33" t="s">
        <v>250</v>
      </c>
      <c r="B56" s="29">
        <v>466355</v>
      </c>
      <c r="C56" s="29">
        <v>6100853</v>
      </c>
      <c r="D56" s="13" t="s">
        <v>65</v>
      </c>
      <c r="E56" s="18">
        <v>39083</v>
      </c>
      <c r="F56" s="18">
        <v>40543</v>
      </c>
      <c r="G56" s="13" t="s">
        <v>106</v>
      </c>
      <c r="H56" s="13" t="s">
        <v>107</v>
      </c>
      <c r="I56" s="13" t="s">
        <v>107</v>
      </c>
      <c r="J56" s="13" t="s">
        <v>104</v>
      </c>
      <c r="K56" s="13" t="s">
        <v>104</v>
      </c>
      <c r="L56" s="20" t="s">
        <v>111</v>
      </c>
      <c r="M56" s="25" t="str">
        <f t="shared" si="0"/>
        <v>POINT (466355 6100853)</v>
      </c>
      <c r="N56" s="26" t="str">
        <f t="shared" si="1"/>
        <v>DKKLOROFYLLISTERDYB1</v>
      </c>
      <c r="O56" s="26" t="s">
        <v>10</v>
      </c>
      <c r="P56" s="26" t="s">
        <v>426</v>
      </c>
      <c r="Q56" s="26" t="str">
        <f t="shared" si="2"/>
        <v>DKKLOROFYLLISTERDYB1</v>
      </c>
      <c r="R56" s="26" t="s">
        <v>10</v>
      </c>
      <c r="S56" s="26" t="str">
        <f t="shared" si="3"/>
        <v>2015-12-22</v>
      </c>
      <c r="T56" s="26" t="str">
        <f t="shared" si="4"/>
        <v>2021-12-22</v>
      </c>
      <c r="U56" s="26" t="s">
        <v>427</v>
      </c>
      <c r="V56" s="26" t="s">
        <v>427</v>
      </c>
      <c r="W56" s="26" t="s">
        <v>427</v>
      </c>
      <c r="X56" s="26" t="s">
        <v>427</v>
      </c>
      <c r="Y56" s="26" t="s">
        <v>428</v>
      </c>
      <c r="Z56" s="26" t="str">
        <f t="shared" si="5"/>
        <v>DKKLOROFYLLISTERDYB1</v>
      </c>
      <c r="AA56" s="26" t="str">
        <f t="shared" si="6"/>
        <v>DKKLOROFYLLISTERDYB1</v>
      </c>
      <c r="AB56" s="26" t="s">
        <v>429</v>
      </c>
      <c r="AC56" s="27" t="str">
        <f t="shared" si="7"/>
        <v>2007-01-01</v>
      </c>
      <c r="AD56" s="27" t="str">
        <f t="shared" si="8"/>
        <v>2010-12-31</v>
      </c>
      <c r="AE56" s="26" t="str">
        <f t="shared" si="9"/>
        <v>DKCOAST111</v>
      </c>
      <c r="AF56" s="26" t="s">
        <v>425</v>
      </c>
      <c r="AG56" s="26" t="s">
        <v>427</v>
      </c>
      <c r="AH56" s="26" t="s">
        <v>427</v>
      </c>
      <c r="AI56" s="26" t="str">
        <f t="shared" si="10"/>
        <v>TRUE</v>
      </c>
      <c r="AJ56" s="26" t="str">
        <f t="shared" si="11"/>
        <v>FALSE</v>
      </c>
      <c r="AK56" s="26" t="str">
        <f t="shared" si="12"/>
        <v>FALSE</v>
      </c>
      <c r="AL56" s="26" t="s">
        <v>430</v>
      </c>
      <c r="AM56" s="26">
        <v>-9999</v>
      </c>
      <c r="AN56" s="26">
        <f t="shared" si="14"/>
        <v>-9999</v>
      </c>
      <c r="AO56" s="26" t="s">
        <v>431</v>
      </c>
      <c r="AP56" s="28" t="str">
        <f t="shared" si="13"/>
        <v>http://www.miljoeportal.dk/borger/Intro_overfladevand/Sider/default.aspx</v>
      </c>
    </row>
    <row r="57" spans="1:42" ht="17.25" x14ac:dyDescent="0.3">
      <c r="A57" s="33" t="s">
        <v>252</v>
      </c>
      <c r="B57" s="29">
        <v>472965</v>
      </c>
      <c r="C57" s="29">
        <v>6105319</v>
      </c>
      <c r="D57" s="13" t="s">
        <v>65</v>
      </c>
      <c r="E57" s="18">
        <v>39083</v>
      </c>
      <c r="F57" s="18">
        <v>41639</v>
      </c>
      <c r="G57" s="13" t="s">
        <v>106</v>
      </c>
      <c r="H57" s="13" t="s">
        <v>107</v>
      </c>
      <c r="I57" s="13" t="s">
        <v>107</v>
      </c>
      <c r="J57" s="13" t="s">
        <v>104</v>
      </c>
      <c r="K57" s="13" t="s">
        <v>104</v>
      </c>
      <c r="L57" s="20" t="s">
        <v>111</v>
      </c>
      <c r="M57" s="25" t="str">
        <f t="shared" si="0"/>
        <v>POINT (472965 6105319)</v>
      </c>
      <c r="N57" s="26" t="str">
        <f t="shared" si="1"/>
        <v>DKKLOROFYLLISTERDYB3</v>
      </c>
      <c r="O57" s="26" t="s">
        <v>10</v>
      </c>
      <c r="P57" s="26" t="s">
        <v>426</v>
      </c>
      <c r="Q57" s="26" t="str">
        <f t="shared" si="2"/>
        <v>DKKLOROFYLLISTERDYB3</v>
      </c>
      <c r="R57" s="26" t="s">
        <v>10</v>
      </c>
      <c r="S57" s="26" t="str">
        <f t="shared" si="3"/>
        <v>2015-12-22</v>
      </c>
      <c r="T57" s="26" t="str">
        <f t="shared" si="4"/>
        <v>2021-12-22</v>
      </c>
      <c r="U57" s="26" t="s">
        <v>427</v>
      </c>
      <c r="V57" s="26" t="s">
        <v>427</v>
      </c>
      <c r="W57" s="26" t="s">
        <v>427</v>
      </c>
      <c r="X57" s="26" t="s">
        <v>427</v>
      </c>
      <c r="Y57" s="26" t="s">
        <v>428</v>
      </c>
      <c r="Z57" s="26" t="str">
        <f t="shared" si="5"/>
        <v>DKKLOROFYLLISTERDYB3</v>
      </c>
      <c r="AA57" s="26" t="str">
        <f t="shared" si="6"/>
        <v>DKKLOROFYLLISTERDYB3</v>
      </c>
      <c r="AB57" s="26" t="s">
        <v>429</v>
      </c>
      <c r="AC57" s="27" t="str">
        <f t="shared" si="7"/>
        <v>2007-01-01</v>
      </c>
      <c r="AD57" s="27" t="str">
        <f t="shared" si="8"/>
        <v>2013-12-31</v>
      </c>
      <c r="AE57" s="26" t="str">
        <f t="shared" si="9"/>
        <v>DKCOAST111</v>
      </c>
      <c r="AF57" s="26" t="s">
        <v>425</v>
      </c>
      <c r="AG57" s="26" t="s">
        <v>427</v>
      </c>
      <c r="AH57" s="26" t="s">
        <v>427</v>
      </c>
      <c r="AI57" s="26" t="str">
        <f t="shared" si="10"/>
        <v>TRUE</v>
      </c>
      <c r="AJ57" s="26" t="str">
        <f t="shared" si="11"/>
        <v>FALSE</v>
      </c>
      <c r="AK57" s="26" t="str">
        <f t="shared" si="12"/>
        <v>FALSE</v>
      </c>
      <c r="AL57" s="26" t="s">
        <v>430</v>
      </c>
      <c r="AM57" s="26">
        <v>-9999</v>
      </c>
      <c r="AN57" s="26">
        <f t="shared" si="14"/>
        <v>-9999</v>
      </c>
      <c r="AO57" s="26" t="s">
        <v>431</v>
      </c>
      <c r="AP57" s="28" t="str">
        <f t="shared" si="13"/>
        <v>http://www.miljoeportal.dk/borger/Intro_overfladevand/Sider/default.aspx</v>
      </c>
    </row>
    <row r="58" spans="1:42" ht="17.25" x14ac:dyDescent="0.3">
      <c r="A58" s="33" t="s">
        <v>254</v>
      </c>
      <c r="B58" s="29">
        <v>531177</v>
      </c>
      <c r="C58" s="29">
        <v>6077173</v>
      </c>
      <c r="D58" s="13" t="s">
        <v>256</v>
      </c>
      <c r="E58" s="18">
        <v>39083</v>
      </c>
      <c r="F58" s="18">
        <v>40178</v>
      </c>
      <c r="G58" s="13" t="s">
        <v>106</v>
      </c>
      <c r="H58" s="13" t="s">
        <v>107</v>
      </c>
      <c r="I58" s="13" t="s">
        <v>107</v>
      </c>
      <c r="J58" s="13" t="s">
        <v>104</v>
      </c>
      <c r="K58" s="13" t="s">
        <v>104</v>
      </c>
      <c r="L58" s="20" t="s">
        <v>111</v>
      </c>
      <c r="M58" s="25" t="str">
        <f t="shared" si="0"/>
        <v>POINT (531177 6077173)</v>
      </c>
      <c r="N58" s="26" t="str">
        <f t="shared" si="1"/>
        <v>DKKLOROFYLFLENSBORGINDRE</v>
      </c>
      <c r="O58" s="26" t="s">
        <v>10</v>
      </c>
      <c r="P58" s="26" t="s">
        <v>426</v>
      </c>
      <c r="Q58" s="26" t="str">
        <f t="shared" si="2"/>
        <v>DKKLOROFYLFLENSBORGINDRE</v>
      </c>
      <c r="R58" s="26" t="s">
        <v>10</v>
      </c>
      <c r="S58" s="26" t="str">
        <f t="shared" si="3"/>
        <v>2015-12-22</v>
      </c>
      <c r="T58" s="26" t="str">
        <f t="shared" si="4"/>
        <v>2021-12-22</v>
      </c>
      <c r="U58" s="26" t="s">
        <v>427</v>
      </c>
      <c r="V58" s="26" t="s">
        <v>427</v>
      </c>
      <c r="W58" s="26" t="s">
        <v>427</v>
      </c>
      <c r="X58" s="26" t="s">
        <v>427</v>
      </c>
      <c r="Y58" s="26" t="s">
        <v>428</v>
      </c>
      <c r="Z58" s="26" t="str">
        <f t="shared" si="5"/>
        <v>DKKLOROFYLFLENSBORGINDRE</v>
      </c>
      <c r="AA58" s="26" t="str">
        <f t="shared" si="6"/>
        <v>DKKLOROFYLFLENSBORGINDRE</v>
      </c>
      <c r="AB58" s="26" t="s">
        <v>429</v>
      </c>
      <c r="AC58" s="27" t="str">
        <f t="shared" si="7"/>
        <v>2007-01-01</v>
      </c>
      <c r="AD58" s="27" t="str">
        <f t="shared" si="8"/>
        <v>2009-12-31</v>
      </c>
      <c r="AE58" s="26" t="str">
        <f t="shared" si="9"/>
        <v>DKCOAST113</v>
      </c>
      <c r="AF58" s="26" t="s">
        <v>425</v>
      </c>
      <c r="AG58" s="26" t="s">
        <v>427</v>
      </c>
      <c r="AH58" s="26" t="s">
        <v>427</v>
      </c>
      <c r="AI58" s="26" t="str">
        <f t="shared" si="10"/>
        <v>TRUE</v>
      </c>
      <c r="AJ58" s="26" t="str">
        <f t="shared" si="11"/>
        <v>FALSE</v>
      </c>
      <c r="AK58" s="26" t="str">
        <f t="shared" si="12"/>
        <v>FALSE</v>
      </c>
      <c r="AL58" s="26" t="s">
        <v>430</v>
      </c>
      <c r="AM58" s="26">
        <v>-9999</v>
      </c>
      <c r="AN58" s="26">
        <f t="shared" si="14"/>
        <v>-9999</v>
      </c>
      <c r="AO58" s="26" t="s">
        <v>431</v>
      </c>
      <c r="AP58" s="28" t="str">
        <f t="shared" si="13"/>
        <v>http://www.miljoeportal.dk/borger/Intro_overfladevand/Sider/default.aspx</v>
      </c>
    </row>
    <row r="59" spans="1:42" ht="17.25" x14ac:dyDescent="0.3">
      <c r="A59" s="33" t="s">
        <v>257</v>
      </c>
      <c r="B59" s="29">
        <v>552955</v>
      </c>
      <c r="C59" s="29">
        <v>6077005</v>
      </c>
      <c r="D59" s="13" t="s">
        <v>66</v>
      </c>
      <c r="E59" s="18">
        <v>39083</v>
      </c>
      <c r="F59" s="18">
        <v>41639</v>
      </c>
      <c r="G59" s="13" t="s">
        <v>106</v>
      </c>
      <c r="H59" s="13" t="s">
        <v>107</v>
      </c>
      <c r="I59" s="13" t="s">
        <v>107</v>
      </c>
      <c r="J59" s="13" t="s">
        <v>104</v>
      </c>
      <c r="K59" s="13" t="s">
        <v>104</v>
      </c>
      <c r="L59" s="20" t="s">
        <v>111</v>
      </c>
      <c r="M59" s="25" t="str">
        <f t="shared" si="0"/>
        <v>POINT (552955 6077005)</v>
      </c>
      <c r="N59" s="26" t="str">
        <f t="shared" si="1"/>
        <v>DKKLOROFYLFLENSBORGYDRE</v>
      </c>
      <c r="O59" s="26" t="s">
        <v>10</v>
      </c>
      <c r="P59" s="26" t="s">
        <v>426</v>
      </c>
      <c r="Q59" s="26" t="str">
        <f t="shared" si="2"/>
        <v>DKKLOROFYLFLENSBORGYDRE</v>
      </c>
      <c r="R59" s="26" t="s">
        <v>10</v>
      </c>
      <c r="S59" s="26" t="str">
        <f t="shared" si="3"/>
        <v>2015-12-22</v>
      </c>
      <c r="T59" s="26" t="str">
        <f t="shared" si="4"/>
        <v>2021-12-22</v>
      </c>
      <c r="U59" s="26" t="s">
        <v>427</v>
      </c>
      <c r="V59" s="26" t="s">
        <v>427</v>
      </c>
      <c r="W59" s="26" t="s">
        <v>427</v>
      </c>
      <c r="X59" s="26" t="s">
        <v>427</v>
      </c>
      <c r="Y59" s="26" t="s">
        <v>428</v>
      </c>
      <c r="Z59" s="26" t="str">
        <f t="shared" si="5"/>
        <v>DKKLOROFYLFLENSBORGYDRE</v>
      </c>
      <c r="AA59" s="26" t="str">
        <f t="shared" si="6"/>
        <v>DKKLOROFYLFLENSBORGYDRE</v>
      </c>
      <c r="AB59" s="26" t="s">
        <v>429</v>
      </c>
      <c r="AC59" s="27" t="str">
        <f t="shared" si="7"/>
        <v>2007-01-01</v>
      </c>
      <c r="AD59" s="27" t="str">
        <f t="shared" si="8"/>
        <v>2013-12-31</v>
      </c>
      <c r="AE59" s="26" t="str">
        <f t="shared" si="9"/>
        <v>DKCOAST114</v>
      </c>
      <c r="AF59" s="26" t="s">
        <v>425</v>
      </c>
      <c r="AG59" s="26" t="s">
        <v>427</v>
      </c>
      <c r="AH59" s="26" t="s">
        <v>427</v>
      </c>
      <c r="AI59" s="26" t="str">
        <f t="shared" si="10"/>
        <v>TRUE</v>
      </c>
      <c r="AJ59" s="26" t="str">
        <f t="shared" si="11"/>
        <v>FALSE</v>
      </c>
      <c r="AK59" s="26" t="str">
        <f t="shared" si="12"/>
        <v>FALSE</v>
      </c>
      <c r="AL59" s="26" t="s">
        <v>430</v>
      </c>
      <c r="AM59" s="26">
        <v>-9999</v>
      </c>
      <c r="AN59" s="26">
        <f t="shared" si="14"/>
        <v>-9999</v>
      </c>
      <c r="AO59" s="26" t="s">
        <v>431</v>
      </c>
      <c r="AP59" s="28" t="str">
        <f t="shared" si="13"/>
        <v>http://www.miljoeportal.dk/borger/Intro_overfladevand/Sider/default.aspx</v>
      </c>
    </row>
    <row r="60" spans="1:42" ht="17.25" x14ac:dyDescent="0.3">
      <c r="A60" s="33" t="s">
        <v>259</v>
      </c>
      <c r="B60" s="29">
        <v>458813</v>
      </c>
      <c r="C60" s="29">
        <v>6132541</v>
      </c>
      <c r="D60" s="13" t="s">
        <v>261</v>
      </c>
      <c r="E60" s="18">
        <v>39083</v>
      </c>
      <c r="F60" s="18">
        <v>41639</v>
      </c>
      <c r="G60" s="13" t="s">
        <v>106</v>
      </c>
      <c r="H60" s="13" t="s">
        <v>107</v>
      </c>
      <c r="I60" s="13" t="s">
        <v>107</v>
      </c>
      <c r="J60" s="13" t="s">
        <v>104</v>
      </c>
      <c r="K60" s="13" t="s">
        <v>104</v>
      </c>
      <c r="L60" s="20" t="s">
        <v>111</v>
      </c>
      <c r="M60" s="25" t="str">
        <f t="shared" si="0"/>
        <v>POINT (458813 6132541)</v>
      </c>
      <c r="N60" s="26" t="str">
        <f t="shared" si="1"/>
        <v>DKKLOROFYLVESTERHAVETSYD</v>
      </c>
      <c r="O60" s="26" t="s">
        <v>10</v>
      </c>
      <c r="P60" s="26" t="s">
        <v>426</v>
      </c>
      <c r="Q60" s="26" t="str">
        <f t="shared" si="2"/>
        <v>DKKLOROFYLVESTERHAVETSYD</v>
      </c>
      <c r="R60" s="26" t="s">
        <v>10</v>
      </c>
      <c r="S60" s="26" t="str">
        <f t="shared" si="3"/>
        <v>2015-12-22</v>
      </c>
      <c r="T60" s="26" t="str">
        <f t="shared" si="4"/>
        <v>2021-12-22</v>
      </c>
      <c r="U60" s="26" t="s">
        <v>427</v>
      </c>
      <c r="V60" s="26" t="s">
        <v>427</v>
      </c>
      <c r="W60" s="26" t="s">
        <v>427</v>
      </c>
      <c r="X60" s="26" t="s">
        <v>427</v>
      </c>
      <c r="Y60" s="26" t="s">
        <v>428</v>
      </c>
      <c r="Z60" s="26" t="str">
        <f t="shared" si="5"/>
        <v>DKKLOROFYLVESTERHAVETSYD</v>
      </c>
      <c r="AA60" s="26" t="str">
        <f t="shared" si="6"/>
        <v>DKKLOROFYLVESTERHAVETSYD</v>
      </c>
      <c r="AB60" s="26" t="s">
        <v>429</v>
      </c>
      <c r="AC60" s="27" t="str">
        <f t="shared" si="7"/>
        <v>2007-01-01</v>
      </c>
      <c r="AD60" s="27" t="str">
        <f t="shared" si="8"/>
        <v>2013-12-31</v>
      </c>
      <c r="AE60" s="26" t="str">
        <f t="shared" si="9"/>
        <v>DKCOAST119</v>
      </c>
      <c r="AF60" s="26" t="s">
        <v>425</v>
      </c>
      <c r="AG60" s="26" t="s">
        <v>427</v>
      </c>
      <c r="AH60" s="26" t="s">
        <v>427</v>
      </c>
      <c r="AI60" s="26" t="str">
        <f t="shared" si="10"/>
        <v>TRUE</v>
      </c>
      <c r="AJ60" s="26" t="str">
        <f t="shared" si="11"/>
        <v>FALSE</v>
      </c>
      <c r="AK60" s="26" t="str">
        <f t="shared" si="12"/>
        <v>FALSE</v>
      </c>
      <c r="AL60" s="26" t="s">
        <v>430</v>
      </c>
      <c r="AM60" s="26">
        <v>-9999</v>
      </c>
      <c r="AN60" s="26">
        <f t="shared" si="14"/>
        <v>-9999</v>
      </c>
      <c r="AO60" s="26" t="s">
        <v>431</v>
      </c>
      <c r="AP60" s="28" t="str">
        <f t="shared" si="13"/>
        <v>http://www.miljoeportal.dk/borger/Intro_overfladevand/Sider/default.aspx</v>
      </c>
    </row>
    <row r="61" spans="1:42" ht="17.25" x14ac:dyDescent="0.3">
      <c r="A61" s="33" t="s">
        <v>262</v>
      </c>
      <c r="B61" s="29">
        <v>471400</v>
      </c>
      <c r="C61" s="29">
        <v>6132395</v>
      </c>
      <c r="D61" s="13" t="s">
        <v>264</v>
      </c>
      <c r="E61" s="18">
        <v>39083</v>
      </c>
      <c r="F61" s="18">
        <v>41639</v>
      </c>
      <c r="G61" s="13" t="s">
        <v>106</v>
      </c>
      <c r="H61" s="13" t="s">
        <v>107</v>
      </c>
      <c r="I61" s="13" t="s">
        <v>107</v>
      </c>
      <c r="J61" s="13" t="s">
        <v>104</v>
      </c>
      <c r="K61" s="13" t="s">
        <v>104</v>
      </c>
      <c r="L61" s="20" t="s">
        <v>111</v>
      </c>
      <c r="M61" s="25" t="str">
        <f t="shared" si="0"/>
        <v>POINT (471400 6132395)</v>
      </c>
      <c r="N61" s="26" t="str">
        <f t="shared" si="1"/>
        <v>DKKLOROFYLKNUDEDYB</v>
      </c>
      <c r="O61" s="26" t="s">
        <v>10</v>
      </c>
      <c r="P61" s="26" t="s">
        <v>426</v>
      </c>
      <c r="Q61" s="26" t="str">
        <f t="shared" si="2"/>
        <v>DKKLOROFYLKNUDEDYB</v>
      </c>
      <c r="R61" s="26" t="s">
        <v>10</v>
      </c>
      <c r="S61" s="26" t="str">
        <f t="shared" si="3"/>
        <v>2015-12-22</v>
      </c>
      <c r="T61" s="26" t="str">
        <f t="shared" si="4"/>
        <v>2021-12-22</v>
      </c>
      <c r="U61" s="26" t="s">
        <v>427</v>
      </c>
      <c r="V61" s="26" t="s">
        <v>427</v>
      </c>
      <c r="W61" s="26" t="s">
        <v>427</v>
      </c>
      <c r="X61" s="26" t="s">
        <v>427</v>
      </c>
      <c r="Y61" s="26" t="s">
        <v>428</v>
      </c>
      <c r="Z61" s="26" t="str">
        <f t="shared" si="5"/>
        <v>DKKLOROFYLKNUDEDYB</v>
      </c>
      <c r="AA61" s="26" t="str">
        <f t="shared" si="6"/>
        <v>DKKLOROFYLKNUDEDYB</v>
      </c>
      <c r="AB61" s="26" t="s">
        <v>429</v>
      </c>
      <c r="AC61" s="27" t="str">
        <f t="shared" si="7"/>
        <v>2007-01-01</v>
      </c>
      <c r="AD61" s="27" t="str">
        <f t="shared" si="8"/>
        <v>2013-12-31</v>
      </c>
      <c r="AE61" s="26" t="str">
        <f t="shared" si="9"/>
        <v>DKCOAST120</v>
      </c>
      <c r="AF61" s="26" t="s">
        <v>425</v>
      </c>
      <c r="AG61" s="26" t="s">
        <v>427</v>
      </c>
      <c r="AH61" s="26" t="s">
        <v>427</v>
      </c>
      <c r="AI61" s="26" t="str">
        <f t="shared" si="10"/>
        <v>TRUE</v>
      </c>
      <c r="AJ61" s="26" t="str">
        <f t="shared" si="11"/>
        <v>FALSE</v>
      </c>
      <c r="AK61" s="26" t="str">
        <f t="shared" si="12"/>
        <v>FALSE</v>
      </c>
      <c r="AL61" s="26" t="s">
        <v>430</v>
      </c>
      <c r="AM61" s="26">
        <v>-9999</v>
      </c>
      <c r="AN61" s="26">
        <f t="shared" si="14"/>
        <v>-9999</v>
      </c>
      <c r="AO61" s="26" t="s">
        <v>431</v>
      </c>
      <c r="AP61" s="28" t="str">
        <f t="shared" si="13"/>
        <v>http://www.miljoeportal.dk/borger/Intro_overfladevand/Sider/default.aspx</v>
      </c>
    </row>
    <row r="62" spans="1:42" ht="17.25" x14ac:dyDescent="0.3">
      <c r="A62" s="33" t="s">
        <v>265</v>
      </c>
      <c r="B62" s="29">
        <v>458607</v>
      </c>
      <c r="C62" s="29">
        <v>6151999</v>
      </c>
      <c r="D62" s="13" t="s">
        <v>67</v>
      </c>
      <c r="E62" s="18">
        <v>39083</v>
      </c>
      <c r="F62" s="18">
        <v>41639</v>
      </c>
      <c r="G62" s="13" t="s">
        <v>106</v>
      </c>
      <c r="H62" s="13" t="s">
        <v>107</v>
      </c>
      <c r="I62" s="13" t="s">
        <v>107</v>
      </c>
      <c r="J62" s="13" t="s">
        <v>104</v>
      </c>
      <c r="K62" s="13" t="s">
        <v>104</v>
      </c>
      <c r="L62" s="20" t="s">
        <v>111</v>
      </c>
      <c r="M62" s="25" t="str">
        <f t="shared" si="0"/>
        <v>POINT (458607 6151999)</v>
      </c>
      <c r="N62" s="26" t="str">
        <f t="shared" si="1"/>
        <v>DKKLOROFYLGRAADYB</v>
      </c>
      <c r="O62" s="26" t="s">
        <v>10</v>
      </c>
      <c r="P62" s="26" t="s">
        <v>426</v>
      </c>
      <c r="Q62" s="26" t="str">
        <f t="shared" si="2"/>
        <v>DKKLOROFYLGRAADYB</v>
      </c>
      <c r="R62" s="26" t="s">
        <v>10</v>
      </c>
      <c r="S62" s="26" t="str">
        <f t="shared" si="3"/>
        <v>2015-12-22</v>
      </c>
      <c r="T62" s="26" t="str">
        <f t="shared" si="4"/>
        <v>2021-12-22</v>
      </c>
      <c r="U62" s="26" t="s">
        <v>427</v>
      </c>
      <c r="V62" s="26" t="s">
        <v>427</v>
      </c>
      <c r="W62" s="26" t="s">
        <v>427</v>
      </c>
      <c r="X62" s="26" t="s">
        <v>427</v>
      </c>
      <c r="Y62" s="26" t="s">
        <v>428</v>
      </c>
      <c r="Z62" s="26" t="str">
        <f t="shared" si="5"/>
        <v>DKKLOROFYLGRAADYB</v>
      </c>
      <c r="AA62" s="26" t="str">
        <f t="shared" si="6"/>
        <v>DKKLOROFYLGRAADYB</v>
      </c>
      <c r="AB62" s="26" t="s">
        <v>429</v>
      </c>
      <c r="AC62" s="27" t="str">
        <f t="shared" si="7"/>
        <v>2007-01-01</v>
      </c>
      <c r="AD62" s="27" t="str">
        <f t="shared" si="8"/>
        <v>2013-12-31</v>
      </c>
      <c r="AE62" s="26" t="str">
        <f t="shared" si="9"/>
        <v>DKCOAST121</v>
      </c>
      <c r="AF62" s="26" t="s">
        <v>425</v>
      </c>
      <c r="AG62" s="26" t="s">
        <v>427</v>
      </c>
      <c r="AH62" s="26" t="s">
        <v>427</v>
      </c>
      <c r="AI62" s="26" t="str">
        <f t="shared" si="10"/>
        <v>TRUE</v>
      </c>
      <c r="AJ62" s="26" t="str">
        <f t="shared" si="11"/>
        <v>FALSE</v>
      </c>
      <c r="AK62" s="26" t="str">
        <f t="shared" si="12"/>
        <v>FALSE</v>
      </c>
      <c r="AL62" s="26" t="s">
        <v>430</v>
      </c>
      <c r="AM62" s="26">
        <v>-9999</v>
      </c>
      <c r="AN62" s="26">
        <f t="shared" si="14"/>
        <v>-9999</v>
      </c>
      <c r="AO62" s="26" t="s">
        <v>431</v>
      </c>
      <c r="AP62" s="28" t="str">
        <f t="shared" si="13"/>
        <v>http://www.miljoeportal.dk/borger/Intro_overfladevand/Sider/default.aspx</v>
      </c>
    </row>
    <row r="63" spans="1:42" ht="17.25" x14ac:dyDescent="0.3">
      <c r="A63" s="33" t="s">
        <v>267</v>
      </c>
      <c r="B63" s="29">
        <v>542025</v>
      </c>
      <c r="C63" s="29">
        <v>6173380</v>
      </c>
      <c r="D63" s="13" t="s">
        <v>68</v>
      </c>
      <c r="E63" s="18">
        <v>39814</v>
      </c>
      <c r="F63" s="18">
        <v>41639</v>
      </c>
      <c r="G63" s="13" t="s">
        <v>106</v>
      </c>
      <c r="H63" s="13" t="s">
        <v>107</v>
      </c>
      <c r="I63" s="13" t="s">
        <v>107</v>
      </c>
      <c r="J63" s="13" t="s">
        <v>104</v>
      </c>
      <c r="K63" s="13" t="s">
        <v>104</v>
      </c>
      <c r="L63" s="20" t="s">
        <v>111</v>
      </c>
      <c r="M63" s="25" t="str">
        <f t="shared" si="0"/>
        <v>POINT (542025 6173380)</v>
      </c>
      <c r="N63" s="26" t="str">
        <f t="shared" si="1"/>
        <v>DKKLOROFYLVEJLEINDRE</v>
      </c>
      <c r="O63" s="26" t="s">
        <v>10</v>
      </c>
      <c r="P63" s="26" t="s">
        <v>426</v>
      </c>
      <c r="Q63" s="26" t="str">
        <f t="shared" si="2"/>
        <v>DKKLOROFYLVEJLEINDRE</v>
      </c>
      <c r="R63" s="26" t="s">
        <v>10</v>
      </c>
      <c r="S63" s="26" t="str">
        <f t="shared" si="3"/>
        <v>2015-12-22</v>
      </c>
      <c r="T63" s="26" t="str">
        <f t="shared" si="4"/>
        <v>2021-12-22</v>
      </c>
      <c r="U63" s="26" t="s">
        <v>427</v>
      </c>
      <c r="V63" s="26" t="s">
        <v>427</v>
      </c>
      <c r="W63" s="26" t="s">
        <v>427</v>
      </c>
      <c r="X63" s="26" t="s">
        <v>427</v>
      </c>
      <c r="Y63" s="26" t="s">
        <v>428</v>
      </c>
      <c r="Z63" s="26" t="str">
        <f t="shared" si="5"/>
        <v>DKKLOROFYLVEJLEINDRE</v>
      </c>
      <c r="AA63" s="26" t="str">
        <f t="shared" si="6"/>
        <v>DKKLOROFYLVEJLEINDRE</v>
      </c>
      <c r="AB63" s="26" t="s">
        <v>429</v>
      </c>
      <c r="AC63" s="27" t="str">
        <f t="shared" si="7"/>
        <v>2009-01-01</v>
      </c>
      <c r="AD63" s="27" t="str">
        <f t="shared" si="8"/>
        <v>2013-12-31</v>
      </c>
      <c r="AE63" s="26" t="str">
        <f t="shared" si="9"/>
        <v>DKCOAST123</v>
      </c>
      <c r="AF63" s="26" t="s">
        <v>425</v>
      </c>
      <c r="AG63" s="26" t="s">
        <v>427</v>
      </c>
      <c r="AH63" s="26" t="s">
        <v>427</v>
      </c>
      <c r="AI63" s="26" t="str">
        <f t="shared" si="10"/>
        <v>TRUE</v>
      </c>
      <c r="AJ63" s="26" t="str">
        <f t="shared" si="11"/>
        <v>FALSE</v>
      </c>
      <c r="AK63" s="26" t="str">
        <f t="shared" si="12"/>
        <v>FALSE</v>
      </c>
      <c r="AL63" s="26" t="s">
        <v>430</v>
      </c>
      <c r="AM63" s="26">
        <v>-9999</v>
      </c>
      <c r="AN63" s="26">
        <f t="shared" si="14"/>
        <v>-9999</v>
      </c>
      <c r="AO63" s="26" t="s">
        <v>431</v>
      </c>
      <c r="AP63" s="28" t="str">
        <f t="shared" si="13"/>
        <v>http://www.miljoeportal.dk/borger/Intro_overfladevand/Sider/default.aspx</v>
      </c>
    </row>
    <row r="64" spans="1:42" ht="17.25" x14ac:dyDescent="0.3">
      <c r="A64" s="33" t="s">
        <v>269</v>
      </c>
      <c r="B64" s="29">
        <v>533381</v>
      </c>
      <c r="C64" s="29">
        <v>6149744</v>
      </c>
      <c r="D64" s="13" t="s">
        <v>69</v>
      </c>
      <c r="E64" s="18">
        <v>40544</v>
      </c>
      <c r="F64" s="18">
        <v>41639</v>
      </c>
      <c r="G64" s="13" t="s">
        <v>106</v>
      </c>
      <c r="H64" s="13" t="s">
        <v>107</v>
      </c>
      <c r="I64" s="13" t="s">
        <v>107</v>
      </c>
      <c r="J64" s="13" t="s">
        <v>104</v>
      </c>
      <c r="K64" s="13" t="s">
        <v>104</v>
      </c>
      <c r="L64" s="20" t="s">
        <v>111</v>
      </c>
      <c r="M64" s="25" t="str">
        <f t="shared" si="0"/>
        <v>POINT (533381 6149744)</v>
      </c>
      <c r="N64" s="26" t="str">
        <f t="shared" si="1"/>
        <v>DKKLOROFYLKOLDINGINDRE</v>
      </c>
      <c r="O64" s="26" t="s">
        <v>10</v>
      </c>
      <c r="P64" s="26" t="s">
        <v>426</v>
      </c>
      <c r="Q64" s="26" t="str">
        <f t="shared" si="2"/>
        <v>DKKLOROFYLKOLDINGINDRE</v>
      </c>
      <c r="R64" s="26" t="s">
        <v>10</v>
      </c>
      <c r="S64" s="26" t="str">
        <f t="shared" si="3"/>
        <v>2015-12-22</v>
      </c>
      <c r="T64" s="26" t="str">
        <f t="shared" si="4"/>
        <v>2021-12-22</v>
      </c>
      <c r="U64" s="26" t="s">
        <v>427</v>
      </c>
      <c r="V64" s="26" t="s">
        <v>427</v>
      </c>
      <c r="W64" s="26" t="s">
        <v>427</v>
      </c>
      <c r="X64" s="26" t="s">
        <v>427</v>
      </c>
      <c r="Y64" s="26" t="s">
        <v>428</v>
      </c>
      <c r="Z64" s="26" t="str">
        <f t="shared" si="5"/>
        <v>DKKLOROFYLKOLDINGINDRE</v>
      </c>
      <c r="AA64" s="26" t="str">
        <f t="shared" si="6"/>
        <v>DKKLOROFYLKOLDINGINDRE</v>
      </c>
      <c r="AB64" s="26" t="s">
        <v>429</v>
      </c>
      <c r="AC64" s="27" t="str">
        <f t="shared" si="7"/>
        <v>2011-01-01</v>
      </c>
      <c r="AD64" s="27" t="str">
        <f t="shared" si="8"/>
        <v>2013-12-31</v>
      </c>
      <c r="AE64" s="26" t="str">
        <f t="shared" si="9"/>
        <v>DKCOAST124</v>
      </c>
      <c r="AF64" s="26" t="s">
        <v>425</v>
      </c>
      <c r="AG64" s="26" t="s">
        <v>427</v>
      </c>
      <c r="AH64" s="26" t="s">
        <v>427</v>
      </c>
      <c r="AI64" s="26" t="str">
        <f t="shared" si="10"/>
        <v>TRUE</v>
      </c>
      <c r="AJ64" s="26" t="str">
        <f t="shared" si="11"/>
        <v>FALSE</v>
      </c>
      <c r="AK64" s="26" t="str">
        <f t="shared" si="12"/>
        <v>FALSE</v>
      </c>
      <c r="AL64" s="26" t="s">
        <v>430</v>
      </c>
      <c r="AM64" s="26">
        <v>-9999</v>
      </c>
      <c r="AN64" s="26">
        <f t="shared" si="14"/>
        <v>-9999</v>
      </c>
      <c r="AO64" s="26" t="s">
        <v>431</v>
      </c>
      <c r="AP64" s="28" t="str">
        <f t="shared" si="13"/>
        <v>http://www.miljoeportal.dk/borger/Intro_overfladevand/Sider/default.aspx</v>
      </c>
    </row>
    <row r="65" spans="1:42" ht="17.25" x14ac:dyDescent="0.3">
      <c r="A65" s="33" t="s">
        <v>271</v>
      </c>
      <c r="B65" s="29">
        <v>556788</v>
      </c>
      <c r="C65" s="29">
        <v>6189874</v>
      </c>
      <c r="D65" s="13" t="s">
        <v>70</v>
      </c>
      <c r="E65" s="18">
        <v>39083</v>
      </c>
      <c r="F65" s="18">
        <v>41639</v>
      </c>
      <c r="G65" s="13" t="s">
        <v>106</v>
      </c>
      <c r="H65" s="13" t="s">
        <v>107</v>
      </c>
      <c r="I65" s="13" t="s">
        <v>107</v>
      </c>
      <c r="J65" s="13" t="s">
        <v>104</v>
      </c>
      <c r="K65" s="13" t="s">
        <v>104</v>
      </c>
      <c r="L65" s="20" t="s">
        <v>111</v>
      </c>
      <c r="M65" s="25" t="str">
        <f t="shared" si="0"/>
        <v>POINT (556788 6189874)</v>
      </c>
      <c r="N65" s="26" t="str">
        <f t="shared" si="1"/>
        <v>DKKLOROFYLHORSENSINDRE5790</v>
      </c>
      <c r="O65" s="26" t="s">
        <v>10</v>
      </c>
      <c r="P65" s="26" t="s">
        <v>426</v>
      </c>
      <c r="Q65" s="26" t="str">
        <f t="shared" si="2"/>
        <v>DKKLOROFYLHORSENSINDRE5790</v>
      </c>
      <c r="R65" s="26" t="s">
        <v>10</v>
      </c>
      <c r="S65" s="26" t="str">
        <f t="shared" si="3"/>
        <v>2015-12-22</v>
      </c>
      <c r="T65" s="26" t="str">
        <f t="shared" si="4"/>
        <v>2021-12-22</v>
      </c>
      <c r="U65" s="26" t="s">
        <v>427</v>
      </c>
      <c r="V65" s="26" t="s">
        <v>427</v>
      </c>
      <c r="W65" s="26" t="s">
        <v>427</v>
      </c>
      <c r="X65" s="26" t="s">
        <v>427</v>
      </c>
      <c r="Y65" s="26" t="s">
        <v>428</v>
      </c>
      <c r="Z65" s="26" t="str">
        <f t="shared" si="5"/>
        <v>DKKLOROFYLHORSENSINDRE5790</v>
      </c>
      <c r="AA65" s="26" t="str">
        <f t="shared" si="6"/>
        <v>DKKLOROFYLHORSENSINDRE5790</v>
      </c>
      <c r="AB65" s="26" t="s">
        <v>429</v>
      </c>
      <c r="AC65" s="27" t="str">
        <f t="shared" si="7"/>
        <v>2007-01-01</v>
      </c>
      <c r="AD65" s="27" t="str">
        <f t="shared" si="8"/>
        <v>2013-12-31</v>
      </c>
      <c r="AE65" s="26" t="str">
        <f t="shared" si="9"/>
        <v>DKCOAST128</v>
      </c>
      <c r="AF65" s="26" t="s">
        <v>425</v>
      </c>
      <c r="AG65" s="26" t="s">
        <v>427</v>
      </c>
      <c r="AH65" s="26" t="s">
        <v>427</v>
      </c>
      <c r="AI65" s="26" t="str">
        <f t="shared" si="10"/>
        <v>TRUE</v>
      </c>
      <c r="AJ65" s="26" t="str">
        <f t="shared" si="11"/>
        <v>FALSE</v>
      </c>
      <c r="AK65" s="26" t="str">
        <f t="shared" si="12"/>
        <v>FALSE</v>
      </c>
      <c r="AL65" s="26" t="s">
        <v>430</v>
      </c>
      <c r="AM65" s="26">
        <v>-9999</v>
      </c>
      <c r="AN65" s="26">
        <f t="shared" si="14"/>
        <v>-9999</v>
      </c>
      <c r="AO65" s="26" t="s">
        <v>431</v>
      </c>
      <c r="AP65" s="28" t="str">
        <f t="shared" si="13"/>
        <v>http://www.miljoeportal.dk/borger/Intro_overfladevand/Sider/default.aspx</v>
      </c>
    </row>
    <row r="66" spans="1:42" ht="17.25" x14ac:dyDescent="0.3">
      <c r="A66" s="33" t="s">
        <v>273</v>
      </c>
      <c r="B66" s="29">
        <v>565642</v>
      </c>
      <c r="C66" s="29">
        <v>6192340</v>
      </c>
      <c r="D66" s="13" t="s">
        <v>70</v>
      </c>
      <c r="E66" s="18">
        <v>39083</v>
      </c>
      <c r="F66" s="18">
        <v>41639</v>
      </c>
      <c r="G66" s="13" t="s">
        <v>106</v>
      </c>
      <c r="H66" s="13" t="s">
        <v>107</v>
      </c>
      <c r="I66" s="13" t="s">
        <v>107</v>
      </c>
      <c r="J66" s="13" t="s">
        <v>104</v>
      </c>
      <c r="K66" s="13" t="s">
        <v>104</v>
      </c>
      <c r="L66" s="20" t="s">
        <v>111</v>
      </c>
      <c r="M66" s="25" t="str">
        <f t="shared" si="0"/>
        <v>POINT (565642 6192340)</v>
      </c>
      <c r="N66" s="26" t="str">
        <f t="shared" si="1"/>
        <v>DKKLOROFYLHORSENSINDRE6592</v>
      </c>
      <c r="O66" s="26" t="s">
        <v>10</v>
      </c>
      <c r="P66" s="26" t="s">
        <v>426</v>
      </c>
      <c r="Q66" s="26" t="str">
        <f t="shared" si="2"/>
        <v>DKKLOROFYLHORSENSINDRE6592</v>
      </c>
      <c r="R66" s="26" t="s">
        <v>10</v>
      </c>
      <c r="S66" s="26" t="str">
        <f t="shared" si="3"/>
        <v>2015-12-22</v>
      </c>
      <c r="T66" s="26" t="str">
        <f t="shared" si="4"/>
        <v>2021-12-22</v>
      </c>
      <c r="U66" s="26" t="s">
        <v>427</v>
      </c>
      <c r="V66" s="26" t="s">
        <v>427</v>
      </c>
      <c r="W66" s="26" t="s">
        <v>427</v>
      </c>
      <c r="X66" s="26" t="s">
        <v>427</v>
      </c>
      <c r="Y66" s="26" t="s">
        <v>428</v>
      </c>
      <c r="Z66" s="26" t="str">
        <f t="shared" si="5"/>
        <v>DKKLOROFYLHORSENSINDRE6592</v>
      </c>
      <c r="AA66" s="26" t="str">
        <f t="shared" si="6"/>
        <v>DKKLOROFYLHORSENSINDRE6592</v>
      </c>
      <c r="AB66" s="26" t="s">
        <v>429</v>
      </c>
      <c r="AC66" s="27" t="str">
        <f t="shared" si="7"/>
        <v>2007-01-01</v>
      </c>
      <c r="AD66" s="27" t="str">
        <f t="shared" si="8"/>
        <v>2013-12-31</v>
      </c>
      <c r="AE66" s="26" t="str">
        <f t="shared" si="9"/>
        <v>DKCOAST128</v>
      </c>
      <c r="AF66" s="26" t="s">
        <v>425</v>
      </c>
      <c r="AG66" s="26" t="s">
        <v>427</v>
      </c>
      <c r="AH66" s="26" t="s">
        <v>427</v>
      </c>
      <c r="AI66" s="26" t="str">
        <f t="shared" si="10"/>
        <v>TRUE</v>
      </c>
      <c r="AJ66" s="26" t="str">
        <f t="shared" si="11"/>
        <v>FALSE</v>
      </c>
      <c r="AK66" s="26" t="str">
        <f t="shared" si="12"/>
        <v>FALSE</v>
      </c>
      <c r="AL66" s="26" t="s">
        <v>430</v>
      </c>
      <c r="AM66" s="26">
        <v>-9999</v>
      </c>
      <c r="AN66" s="26">
        <f t="shared" si="14"/>
        <v>-9999</v>
      </c>
      <c r="AO66" s="26" t="s">
        <v>431</v>
      </c>
      <c r="AP66" s="28" t="str">
        <f t="shared" si="13"/>
        <v>http://www.miljoeportal.dk/borger/Intro_overfladevand/Sider/default.aspx</v>
      </c>
    </row>
    <row r="67" spans="1:42" ht="17.25" x14ac:dyDescent="0.3">
      <c r="A67" s="33" t="s">
        <v>275</v>
      </c>
      <c r="B67" s="29">
        <v>447756</v>
      </c>
      <c r="C67" s="29">
        <v>6250164</v>
      </c>
      <c r="D67" s="13" t="s">
        <v>71</v>
      </c>
      <c r="E67" s="18">
        <v>39448</v>
      </c>
      <c r="F67" s="18">
        <v>39813</v>
      </c>
      <c r="G67" s="13" t="s">
        <v>106</v>
      </c>
      <c r="H67" s="13" t="s">
        <v>107</v>
      </c>
      <c r="I67" s="13" t="s">
        <v>107</v>
      </c>
      <c r="J67" s="13" t="s">
        <v>104</v>
      </c>
      <c r="K67" s="13" t="s">
        <v>104</v>
      </c>
      <c r="L67" s="20" t="s">
        <v>111</v>
      </c>
      <c r="M67" s="25" t="str">
        <f t="shared" ref="M67:M121" si="15">SUBSTITUTE(CONCATENATE("POINT (",ROUND(B67,3)," ",ROUND(C67,3),")"),",",".")</f>
        <v>POINT (447756 6250164)</v>
      </c>
      <c r="N67" s="26" t="str">
        <f t="shared" ref="N67:N121" si="16">A67</f>
        <v>DKKLOROFYLNISSUMYDRE</v>
      </c>
      <c r="O67" s="26" t="s">
        <v>10</v>
      </c>
      <c r="P67" s="26" t="s">
        <v>426</v>
      </c>
      <c r="Q67" s="26" t="str">
        <f t="shared" ref="Q67:Q121" si="17">N67</f>
        <v>DKKLOROFYLNISSUMYDRE</v>
      </c>
      <c r="R67" s="26" t="s">
        <v>10</v>
      </c>
      <c r="S67" s="26" t="str">
        <f t="shared" ref="S67:S121" si="18">TEXT("22-12-2015","ÅÅÅÅ-MM-DD")</f>
        <v>2015-12-22</v>
      </c>
      <c r="T67" s="26" t="str">
        <f t="shared" ref="T67:T121" si="19">TEXT("22-12-2021","ÅÅÅÅ-MM-DD")</f>
        <v>2021-12-22</v>
      </c>
      <c r="U67" s="26" t="s">
        <v>427</v>
      </c>
      <c r="V67" s="26" t="s">
        <v>427</v>
      </c>
      <c r="W67" s="26" t="s">
        <v>427</v>
      </c>
      <c r="X67" s="26" t="s">
        <v>427</v>
      </c>
      <c r="Y67" s="26" t="s">
        <v>428</v>
      </c>
      <c r="Z67" s="26" t="str">
        <f t="shared" ref="Z67:Z121" si="20">N67</f>
        <v>DKKLOROFYLNISSUMYDRE</v>
      </c>
      <c r="AA67" s="26" t="str">
        <f t="shared" ref="AA67:AA121" si="21">N67</f>
        <v>DKKLOROFYLNISSUMYDRE</v>
      </c>
      <c r="AB67" s="26" t="s">
        <v>429</v>
      </c>
      <c r="AC67" s="27" t="str">
        <f t="shared" ref="AC67:AC121" si="22">TEXT(E67,"åååå-mm-dd")</f>
        <v>2008-01-01</v>
      </c>
      <c r="AD67" s="27" t="str">
        <f t="shared" ref="AD67:AD121" si="23">TEXT(F67,"åååå-mm-dd")</f>
        <v>2008-12-31</v>
      </c>
      <c r="AE67" s="26" t="str">
        <f t="shared" ref="AE67:AE121" si="24">D67</f>
        <v>DKCOAST129</v>
      </c>
      <c r="AF67" s="26" t="s">
        <v>425</v>
      </c>
      <c r="AG67" s="26" t="s">
        <v>427</v>
      </c>
      <c r="AH67" s="26" t="s">
        <v>427</v>
      </c>
      <c r="AI67" s="26" t="str">
        <f t="shared" ref="AI67:AI121" si="25">G67</f>
        <v>TRUE</v>
      </c>
      <c r="AJ67" s="26" t="str">
        <f t="shared" ref="AJ67:AJ121" si="26">H67</f>
        <v>FALSE</v>
      </c>
      <c r="AK67" s="26" t="str">
        <f t="shared" ref="AK67:AK121" si="27">I67</f>
        <v>FALSE</v>
      </c>
      <c r="AL67" s="26" t="s">
        <v>430</v>
      </c>
      <c r="AM67" s="26">
        <v>-9999</v>
      </c>
      <c r="AN67" s="26">
        <f t="shared" si="14"/>
        <v>-9999</v>
      </c>
      <c r="AO67" s="26" t="s">
        <v>431</v>
      </c>
      <c r="AP67" s="28" t="str">
        <f t="shared" ref="AP67:AP121" si="28">L67</f>
        <v>http://www.miljoeportal.dk/borger/Intro_overfladevand/Sider/default.aspx</v>
      </c>
    </row>
    <row r="68" spans="1:42" ht="17.25" x14ac:dyDescent="0.3">
      <c r="A68" s="33" t="s">
        <v>277</v>
      </c>
      <c r="B68" s="29">
        <v>451292</v>
      </c>
      <c r="C68" s="29">
        <v>6244646</v>
      </c>
      <c r="D68" s="13" t="s">
        <v>72</v>
      </c>
      <c r="E68" s="18">
        <v>39083</v>
      </c>
      <c r="F68" s="18">
        <v>41639</v>
      </c>
      <c r="G68" s="13" t="s">
        <v>106</v>
      </c>
      <c r="H68" s="13" t="s">
        <v>107</v>
      </c>
      <c r="I68" s="13" t="s">
        <v>107</v>
      </c>
      <c r="J68" s="13" t="s">
        <v>104</v>
      </c>
      <c r="K68" s="13" t="s">
        <v>104</v>
      </c>
      <c r="L68" s="20" t="s">
        <v>111</v>
      </c>
      <c r="M68" s="25" t="str">
        <f t="shared" si="15"/>
        <v>POINT (451292 6244646)</v>
      </c>
      <c r="N68" s="26" t="str">
        <f t="shared" si="16"/>
        <v>DKKLOROFYLNISSUMMELLEM</v>
      </c>
      <c r="O68" s="26" t="s">
        <v>10</v>
      </c>
      <c r="P68" s="26" t="s">
        <v>426</v>
      </c>
      <c r="Q68" s="26" t="str">
        <f t="shared" si="17"/>
        <v>DKKLOROFYLNISSUMMELLEM</v>
      </c>
      <c r="R68" s="26" t="s">
        <v>10</v>
      </c>
      <c r="S68" s="26" t="str">
        <f t="shared" si="18"/>
        <v>2015-12-22</v>
      </c>
      <c r="T68" s="26" t="str">
        <f t="shared" si="19"/>
        <v>2021-12-22</v>
      </c>
      <c r="U68" s="26" t="s">
        <v>427</v>
      </c>
      <c r="V68" s="26" t="s">
        <v>427</v>
      </c>
      <c r="W68" s="26" t="s">
        <v>427</v>
      </c>
      <c r="X68" s="26" t="s">
        <v>427</v>
      </c>
      <c r="Y68" s="26" t="s">
        <v>428</v>
      </c>
      <c r="Z68" s="26" t="str">
        <f t="shared" si="20"/>
        <v>DKKLOROFYLNISSUMMELLEM</v>
      </c>
      <c r="AA68" s="26" t="str">
        <f t="shared" si="21"/>
        <v>DKKLOROFYLNISSUMMELLEM</v>
      </c>
      <c r="AB68" s="26" t="s">
        <v>429</v>
      </c>
      <c r="AC68" s="27" t="str">
        <f t="shared" si="22"/>
        <v>2007-01-01</v>
      </c>
      <c r="AD68" s="27" t="str">
        <f t="shared" si="23"/>
        <v>2013-12-31</v>
      </c>
      <c r="AE68" s="26" t="str">
        <f t="shared" si="24"/>
        <v>DKCOAST130</v>
      </c>
      <c r="AF68" s="26" t="s">
        <v>425</v>
      </c>
      <c r="AG68" s="26" t="s">
        <v>427</v>
      </c>
      <c r="AH68" s="26" t="s">
        <v>427</v>
      </c>
      <c r="AI68" s="26" t="str">
        <f t="shared" si="25"/>
        <v>TRUE</v>
      </c>
      <c r="AJ68" s="26" t="str">
        <f t="shared" si="26"/>
        <v>FALSE</v>
      </c>
      <c r="AK68" s="26" t="str">
        <f t="shared" si="27"/>
        <v>FALSE</v>
      </c>
      <c r="AL68" s="26" t="s">
        <v>430</v>
      </c>
      <c r="AM68" s="26">
        <v>-9999</v>
      </c>
      <c r="AN68" s="26">
        <f t="shared" ref="AN68:AN121" si="29">AM68</f>
        <v>-9999</v>
      </c>
      <c r="AO68" s="26" t="s">
        <v>431</v>
      </c>
      <c r="AP68" s="28" t="str">
        <f t="shared" si="28"/>
        <v>http://www.miljoeportal.dk/borger/Intro_overfladevand/Sider/default.aspx</v>
      </c>
    </row>
    <row r="69" spans="1:42" ht="17.25" x14ac:dyDescent="0.3">
      <c r="A69" s="33" t="s">
        <v>279</v>
      </c>
      <c r="B69" s="29">
        <v>454099</v>
      </c>
      <c r="C69" s="29">
        <v>6241186</v>
      </c>
      <c r="D69" s="13" t="s">
        <v>73</v>
      </c>
      <c r="E69" s="18">
        <v>39083</v>
      </c>
      <c r="F69" s="18">
        <v>39447</v>
      </c>
      <c r="G69" s="13" t="s">
        <v>106</v>
      </c>
      <c r="H69" s="13" t="s">
        <v>107</v>
      </c>
      <c r="I69" s="13" t="s">
        <v>107</v>
      </c>
      <c r="J69" s="13" t="s">
        <v>104</v>
      </c>
      <c r="K69" s="13" t="s">
        <v>104</v>
      </c>
      <c r="L69" s="20" t="s">
        <v>111</v>
      </c>
      <c r="M69" s="25" t="str">
        <f t="shared" si="15"/>
        <v>POINT (454099 6241186)</v>
      </c>
      <c r="N69" s="26" t="str">
        <f t="shared" si="16"/>
        <v>DKKLOROFYLFELSTEDKOG</v>
      </c>
      <c r="O69" s="26" t="s">
        <v>10</v>
      </c>
      <c r="P69" s="26" t="s">
        <v>426</v>
      </c>
      <c r="Q69" s="26" t="str">
        <f t="shared" si="17"/>
        <v>DKKLOROFYLFELSTEDKOG</v>
      </c>
      <c r="R69" s="26" t="s">
        <v>10</v>
      </c>
      <c r="S69" s="26" t="str">
        <f t="shared" si="18"/>
        <v>2015-12-22</v>
      </c>
      <c r="T69" s="26" t="str">
        <f t="shared" si="19"/>
        <v>2021-12-22</v>
      </c>
      <c r="U69" s="26" t="s">
        <v>427</v>
      </c>
      <c r="V69" s="26" t="s">
        <v>427</v>
      </c>
      <c r="W69" s="26" t="s">
        <v>427</v>
      </c>
      <c r="X69" s="26" t="s">
        <v>427</v>
      </c>
      <c r="Y69" s="26" t="s">
        <v>428</v>
      </c>
      <c r="Z69" s="26" t="str">
        <f t="shared" si="20"/>
        <v>DKKLOROFYLFELSTEDKOG</v>
      </c>
      <c r="AA69" s="26" t="str">
        <f t="shared" si="21"/>
        <v>DKKLOROFYLFELSTEDKOG</v>
      </c>
      <c r="AB69" s="26" t="s">
        <v>429</v>
      </c>
      <c r="AC69" s="27" t="str">
        <f t="shared" si="22"/>
        <v>2007-01-01</v>
      </c>
      <c r="AD69" s="27" t="str">
        <f t="shared" si="23"/>
        <v>2007-12-31</v>
      </c>
      <c r="AE69" s="26" t="str">
        <f t="shared" si="24"/>
        <v>DKCOAST131</v>
      </c>
      <c r="AF69" s="26" t="s">
        <v>425</v>
      </c>
      <c r="AG69" s="26" t="s">
        <v>427</v>
      </c>
      <c r="AH69" s="26" t="s">
        <v>427</v>
      </c>
      <c r="AI69" s="26" t="str">
        <f t="shared" si="25"/>
        <v>TRUE</v>
      </c>
      <c r="AJ69" s="26" t="str">
        <f t="shared" si="26"/>
        <v>FALSE</v>
      </c>
      <c r="AK69" s="26" t="str">
        <f t="shared" si="27"/>
        <v>FALSE</v>
      </c>
      <c r="AL69" s="26" t="s">
        <v>430</v>
      </c>
      <c r="AM69" s="26">
        <v>-9999</v>
      </c>
      <c r="AN69" s="26">
        <f t="shared" si="29"/>
        <v>-9999</v>
      </c>
      <c r="AO69" s="26" t="s">
        <v>431</v>
      </c>
      <c r="AP69" s="28" t="str">
        <f t="shared" si="28"/>
        <v>http://www.miljoeportal.dk/borger/Intro_overfladevand/Sider/default.aspx</v>
      </c>
    </row>
    <row r="70" spans="1:42" ht="17.25" x14ac:dyDescent="0.3">
      <c r="A70" s="33" t="s">
        <v>281</v>
      </c>
      <c r="B70" s="29">
        <v>451807</v>
      </c>
      <c r="C70" s="29">
        <v>6215087</v>
      </c>
      <c r="D70" s="13" t="s">
        <v>74</v>
      </c>
      <c r="E70" s="18">
        <v>39083</v>
      </c>
      <c r="F70" s="18">
        <v>41639</v>
      </c>
      <c r="G70" s="13" t="s">
        <v>106</v>
      </c>
      <c r="H70" s="13" t="s">
        <v>107</v>
      </c>
      <c r="I70" s="13" t="s">
        <v>107</v>
      </c>
      <c r="J70" s="13" t="s">
        <v>104</v>
      </c>
      <c r="K70" s="13" t="s">
        <v>104</v>
      </c>
      <c r="L70" s="20" t="s">
        <v>111</v>
      </c>
      <c r="M70" s="25" t="str">
        <f t="shared" si="15"/>
        <v>POINT (451807 6215087)</v>
      </c>
      <c r="N70" s="26" t="str">
        <f t="shared" si="16"/>
        <v>DKKLOROFYLRINGKOEBING1</v>
      </c>
      <c r="O70" s="26" t="s">
        <v>10</v>
      </c>
      <c r="P70" s="26" t="s">
        <v>426</v>
      </c>
      <c r="Q70" s="26" t="str">
        <f t="shared" si="17"/>
        <v>DKKLOROFYLRINGKOEBING1</v>
      </c>
      <c r="R70" s="26" t="s">
        <v>10</v>
      </c>
      <c r="S70" s="26" t="str">
        <f t="shared" si="18"/>
        <v>2015-12-22</v>
      </c>
      <c r="T70" s="26" t="str">
        <f t="shared" si="19"/>
        <v>2021-12-22</v>
      </c>
      <c r="U70" s="26" t="s">
        <v>427</v>
      </c>
      <c r="V70" s="26" t="s">
        <v>427</v>
      </c>
      <c r="W70" s="26" t="s">
        <v>427</v>
      </c>
      <c r="X70" s="26" t="s">
        <v>427</v>
      </c>
      <c r="Y70" s="26" t="s">
        <v>428</v>
      </c>
      <c r="Z70" s="26" t="str">
        <f t="shared" si="20"/>
        <v>DKKLOROFYLRINGKOEBING1</v>
      </c>
      <c r="AA70" s="26" t="str">
        <f t="shared" si="21"/>
        <v>DKKLOROFYLRINGKOEBING1</v>
      </c>
      <c r="AB70" s="26" t="s">
        <v>429</v>
      </c>
      <c r="AC70" s="27" t="str">
        <f t="shared" si="22"/>
        <v>2007-01-01</v>
      </c>
      <c r="AD70" s="27" t="str">
        <f t="shared" si="23"/>
        <v>2013-12-31</v>
      </c>
      <c r="AE70" s="26" t="str">
        <f t="shared" si="24"/>
        <v>DKCOAST132</v>
      </c>
      <c r="AF70" s="26" t="s">
        <v>425</v>
      </c>
      <c r="AG70" s="26" t="s">
        <v>427</v>
      </c>
      <c r="AH70" s="26" t="s">
        <v>427</v>
      </c>
      <c r="AI70" s="26" t="str">
        <f t="shared" si="25"/>
        <v>TRUE</v>
      </c>
      <c r="AJ70" s="26" t="str">
        <f t="shared" si="26"/>
        <v>FALSE</v>
      </c>
      <c r="AK70" s="26" t="str">
        <f t="shared" si="27"/>
        <v>FALSE</v>
      </c>
      <c r="AL70" s="26" t="s">
        <v>430</v>
      </c>
      <c r="AM70" s="26">
        <v>-9999</v>
      </c>
      <c r="AN70" s="26">
        <f t="shared" si="29"/>
        <v>-9999</v>
      </c>
      <c r="AO70" s="26" t="s">
        <v>431</v>
      </c>
      <c r="AP70" s="28" t="str">
        <f t="shared" si="28"/>
        <v>http://www.miljoeportal.dk/borger/Intro_overfladevand/Sider/default.aspx</v>
      </c>
    </row>
    <row r="71" spans="1:42" ht="17.25" x14ac:dyDescent="0.3">
      <c r="A71" s="33" t="s">
        <v>283</v>
      </c>
      <c r="B71" s="29">
        <v>454954</v>
      </c>
      <c r="C71" s="29">
        <v>6201729</v>
      </c>
      <c r="D71" s="13" t="s">
        <v>74</v>
      </c>
      <c r="E71" s="18">
        <v>39083</v>
      </c>
      <c r="F71" s="18">
        <v>41639</v>
      </c>
      <c r="G71" s="13" t="s">
        <v>106</v>
      </c>
      <c r="H71" s="13" t="s">
        <v>107</v>
      </c>
      <c r="I71" s="13" t="s">
        <v>107</v>
      </c>
      <c r="J71" s="13" t="s">
        <v>104</v>
      </c>
      <c r="K71" s="13" t="s">
        <v>104</v>
      </c>
      <c r="L71" s="20" t="s">
        <v>111</v>
      </c>
      <c r="M71" s="25" t="str">
        <f t="shared" si="15"/>
        <v>POINT (454954 6201729)</v>
      </c>
      <c r="N71" s="26" t="str">
        <f t="shared" si="16"/>
        <v>DKKLOROFYLRINGKOEBING10</v>
      </c>
      <c r="O71" s="26" t="s">
        <v>10</v>
      </c>
      <c r="P71" s="26" t="s">
        <v>426</v>
      </c>
      <c r="Q71" s="26" t="str">
        <f t="shared" si="17"/>
        <v>DKKLOROFYLRINGKOEBING10</v>
      </c>
      <c r="R71" s="26" t="s">
        <v>10</v>
      </c>
      <c r="S71" s="26" t="str">
        <f t="shared" si="18"/>
        <v>2015-12-22</v>
      </c>
      <c r="T71" s="26" t="str">
        <f t="shared" si="19"/>
        <v>2021-12-22</v>
      </c>
      <c r="U71" s="26" t="s">
        <v>427</v>
      </c>
      <c r="V71" s="26" t="s">
        <v>427</v>
      </c>
      <c r="W71" s="26" t="s">
        <v>427</v>
      </c>
      <c r="X71" s="26" t="s">
        <v>427</v>
      </c>
      <c r="Y71" s="26" t="s">
        <v>428</v>
      </c>
      <c r="Z71" s="26" t="str">
        <f t="shared" si="20"/>
        <v>DKKLOROFYLRINGKOEBING10</v>
      </c>
      <c r="AA71" s="26" t="str">
        <f t="shared" si="21"/>
        <v>DKKLOROFYLRINGKOEBING10</v>
      </c>
      <c r="AB71" s="26" t="s">
        <v>429</v>
      </c>
      <c r="AC71" s="27" t="str">
        <f t="shared" si="22"/>
        <v>2007-01-01</v>
      </c>
      <c r="AD71" s="27" t="str">
        <f t="shared" si="23"/>
        <v>2013-12-31</v>
      </c>
      <c r="AE71" s="26" t="str">
        <f t="shared" si="24"/>
        <v>DKCOAST132</v>
      </c>
      <c r="AF71" s="26" t="s">
        <v>425</v>
      </c>
      <c r="AG71" s="26" t="s">
        <v>427</v>
      </c>
      <c r="AH71" s="26" t="s">
        <v>427</v>
      </c>
      <c r="AI71" s="26" t="str">
        <f t="shared" si="25"/>
        <v>TRUE</v>
      </c>
      <c r="AJ71" s="26" t="str">
        <f t="shared" si="26"/>
        <v>FALSE</v>
      </c>
      <c r="AK71" s="26" t="str">
        <f t="shared" si="27"/>
        <v>FALSE</v>
      </c>
      <c r="AL71" s="26" t="s">
        <v>430</v>
      </c>
      <c r="AM71" s="26">
        <v>-9999</v>
      </c>
      <c r="AN71" s="26">
        <f t="shared" si="29"/>
        <v>-9999</v>
      </c>
      <c r="AO71" s="26" t="s">
        <v>431</v>
      </c>
      <c r="AP71" s="28" t="str">
        <f t="shared" si="28"/>
        <v>http://www.miljoeportal.dk/borger/Intro_overfladevand/Sider/default.aspx</v>
      </c>
    </row>
    <row r="72" spans="1:42" ht="17.25" x14ac:dyDescent="0.3">
      <c r="A72" s="33" t="s">
        <v>285</v>
      </c>
      <c r="B72" s="29">
        <v>444428</v>
      </c>
      <c r="C72" s="29">
        <v>6202798</v>
      </c>
      <c r="D72" s="13" t="s">
        <v>287</v>
      </c>
      <c r="E72" s="18">
        <v>39083</v>
      </c>
      <c r="F72" s="18">
        <v>41639</v>
      </c>
      <c r="G72" s="13" t="s">
        <v>106</v>
      </c>
      <c r="H72" s="13" t="s">
        <v>107</v>
      </c>
      <c r="I72" s="13" t="s">
        <v>107</v>
      </c>
      <c r="J72" s="13" t="s">
        <v>104</v>
      </c>
      <c r="K72" s="13" t="s">
        <v>104</v>
      </c>
      <c r="L72" s="20" t="s">
        <v>111</v>
      </c>
      <c r="M72" s="25" t="str">
        <f t="shared" si="15"/>
        <v>POINT (444428 6202798)</v>
      </c>
      <c r="N72" s="26" t="str">
        <f t="shared" si="16"/>
        <v>DKKLOROFYLVESTERHAVETNORD</v>
      </c>
      <c r="O72" s="26" t="s">
        <v>10</v>
      </c>
      <c r="P72" s="26" t="s">
        <v>426</v>
      </c>
      <c r="Q72" s="26" t="str">
        <f t="shared" si="17"/>
        <v>DKKLOROFYLVESTERHAVETNORD</v>
      </c>
      <c r="R72" s="26" t="s">
        <v>10</v>
      </c>
      <c r="S72" s="26" t="str">
        <f t="shared" si="18"/>
        <v>2015-12-22</v>
      </c>
      <c r="T72" s="26" t="str">
        <f t="shared" si="19"/>
        <v>2021-12-22</v>
      </c>
      <c r="U72" s="26" t="s">
        <v>427</v>
      </c>
      <c r="V72" s="26" t="s">
        <v>427</v>
      </c>
      <c r="W72" s="26" t="s">
        <v>427</v>
      </c>
      <c r="X72" s="26" t="s">
        <v>427</v>
      </c>
      <c r="Y72" s="26" t="s">
        <v>428</v>
      </c>
      <c r="Z72" s="26" t="str">
        <f t="shared" si="20"/>
        <v>DKKLOROFYLVESTERHAVETNORD</v>
      </c>
      <c r="AA72" s="26" t="str">
        <f t="shared" si="21"/>
        <v>DKKLOROFYLVESTERHAVETNORD</v>
      </c>
      <c r="AB72" s="26" t="s">
        <v>429</v>
      </c>
      <c r="AC72" s="27" t="str">
        <f t="shared" si="22"/>
        <v>2007-01-01</v>
      </c>
      <c r="AD72" s="27" t="str">
        <f t="shared" si="23"/>
        <v>2013-12-31</v>
      </c>
      <c r="AE72" s="26" t="str">
        <f t="shared" si="24"/>
        <v>DKCOAST133</v>
      </c>
      <c r="AF72" s="26" t="s">
        <v>425</v>
      </c>
      <c r="AG72" s="26" t="s">
        <v>427</v>
      </c>
      <c r="AH72" s="26" t="s">
        <v>427</v>
      </c>
      <c r="AI72" s="26" t="str">
        <f t="shared" si="25"/>
        <v>TRUE</v>
      </c>
      <c r="AJ72" s="26" t="str">
        <f t="shared" si="26"/>
        <v>FALSE</v>
      </c>
      <c r="AK72" s="26" t="str">
        <f t="shared" si="27"/>
        <v>FALSE</v>
      </c>
      <c r="AL72" s="26" t="s">
        <v>430</v>
      </c>
      <c r="AM72" s="26">
        <v>-9999</v>
      </c>
      <c r="AN72" s="26">
        <f t="shared" si="29"/>
        <v>-9999</v>
      </c>
      <c r="AO72" s="26" t="s">
        <v>431</v>
      </c>
      <c r="AP72" s="28" t="str">
        <f t="shared" si="28"/>
        <v>http://www.miljoeportal.dk/borger/Intro_overfladevand/Sider/default.aspx</v>
      </c>
    </row>
    <row r="73" spans="1:42" ht="17.25" x14ac:dyDescent="0.3">
      <c r="A73" s="33" t="s">
        <v>288</v>
      </c>
      <c r="B73" s="29">
        <v>574581</v>
      </c>
      <c r="C73" s="29">
        <v>6259482</v>
      </c>
      <c r="D73" s="13" t="s">
        <v>75</v>
      </c>
      <c r="E73" s="18">
        <v>39083</v>
      </c>
      <c r="F73" s="18">
        <v>41639</v>
      </c>
      <c r="G73" s="13" t="s">
        <v>106</v>
      </c>
      <c r="H73" s="13" t="s">
        <v>107</v>
      </c>
      <c r="I73" s="13" t="s">
        <v>107</v>
      </c>
      <c r="J73" s="13" t="s">
        <v>104</v>
      </c>
      <c r="K73" s="13" t="s">
        <v>104</v>
      </c>
      <c r="L73" s="20" t="s">
        <v>111</v>
      </c>
      <c r="M73" s="25" t="str">
        <f t="shared" si="15"/>
        <v>POINT (574581 6259482)</v>
      </c>
      <c r="N73" s="26" t="str">
        <f t="shared" si="16"/>
        <v>DKKLOROFYLRANDERSMELLERUP</v>
      </c>
      <c r="O73" s="26" t="s">
        <v>10</v>
      </c>
      <c r="P73" s="26" t="s">
        <v>426</v>
      </c>
      <c r="Q73" s="26" t="str">
        <f t="shared" si="17"/>
        <v>DKKLOROFYLRANDERSMELLERUP</v>
      </c>
      <c r="R73" s="26" t="s">
        <v>10</v>
      </c>
      <c r="S73" s="26" t="str">
        <f t="shared" si="18"/>
        <v>2015-12-22</v>
      </c>
      <c r="T73" s="26" t="str">
        <f t="shared" si="19"/>
        <v>2021-12-22</v>
      </c>
      <c r="U73" s="26" t="s">
        <v>427</v>
      </c>
      <c r="V73" s="26" t="s">
        <v>427</v>
      </c>
      <c r="W73" s="26" t="s">
        <v>427</v>
      </c>
      <c r="X73" s="26" t="s">
        <v>427</v>
      </c>
      <c r="Y73" s="26" t="s">
        <v>428</v>
      </c>
      <c r="Z73" s="26" t="str">
        <f t="shared" si="20"/>
        <v>DKKLOROFYLRANDERSMELLERUP</v>
      </c>
      <c r="AA73" s="26" t="str">
        <f t="shared" si="21"/>
        <v>DKKLOROFYLRANDERSMELLERUP</v>
      </c>
      <c r="AB73" s="26" t="s">
        <v>429</v>
      </c>
      <c r="AC73" s="27" t="str">
        <f t="shared" si="22"/>
        <v>2007-01-01</v>
      </c>
      <c r="AD73" s="27" t="str">
        <f t="shared" si="23"/>
        <v>2013-12-31</v>
      </c>
      <c r="AE73" s="26" t="str">
        <f t="shared" si="24"/>
        <v>DKCOAST136</v>
      </c>
      <c r="AF73" s="26" t="s">
        <v>425</v>
      </c>
      <c r="AG73" s="26" t="s">
        <v>427</v>
      </c>
      <c r="AH73" s="26" t="s">
        <v>427</v>
      </c>
      <c r="AI73" s="26" t="str">
        <f t="shared" si="25"/>
        <v>TRUE</v>
      </c>
      <c r="AJ73" s="26" t="str">
        <f t="shared" si="26"/>
        <v>FALSE</v>
      </c>
      <c r="AK73" s="26" t="str">
        <f t="shared" si="27"/>
        <v>FALSE</v>
      </c>
      <c r="AL73" s="26" t="s">
        <v>430</v>
      </c>
      <c r="AM73" s="26">
        <v>-9999</v>
      </c>
      <c r="AN73" s="26">
        <f t="shared" si="29"/>
        <v>-9999</v>
      </c>
      <c r="AO73" s="26" t="s">
        <v>431</v>
      </c>
      <c r="AP73" s="28" t="str">
        <f t="shared" si="28"/>
        <v>http://www.miljoeportal.dk/borger/Intro_overfladevand/Sider/default.aspx</v>
      </c>
    </row>
    <row r="74" spans="1:42" ht="17.25" x14ac:dyDescent="0.3">
      <c r="A74" s="33" t="s">
        <v>290</v>
      </c>
      <c r="B74" s="29">
        <v>579549</v>
      </c>
      <c r="C74" s="29">
        <v>6274289</v>
      </c>
      <c r="D74" s="13" t="s">
        <v>76</v>
      </c>
      <c r="E74" s="18">
        <v>39814</v>
      </c>
      <c r="F74" s="18">
        <v>40178</v>
      </c>
      <c r="G74" s="13" t="s">
        <v>106</v>
      </c>
      <c r="H74" s="13" t="s">
        <v>107</v>
      </c>
      <c r="I74" s="13" t="s">
        <v>107</v>
      </c>
      <c r="J74" s="13" t="s">
        <v>104</v>
      </c>
      <c r="K74" s="13" t="s">
        <v>104</v>
      </c>
      <c r="L74" s="20" t="s">
        <v>111</v>
      </c>
      <c r="M74" s="25" t="str">
        <f t="shared" si="15"/>
        <v>POINT (579549 6274289)</v>
      </c>
      <c r="N74" s="26" t="str">
        <f t="shared" si="16"/>
        <v>DKKLOROFYLRANDERSYDRE</v>
      </c>
      <c r="O74" s="26" t="s">
        <v>10</v>
      </c>
      <c r="P74" s="26" t="s">
        <v>426</v>
      </c>
      <c r="Q74" s="26" t="str">
        <f t="shared" si="17"/>
        <v>DKKLOROFYLRANDERSYDRE</v>
      </c>
      <c r="R74" s="26" t="s">
        <v>10</v>
      </c>
      <c r="S74" s="26" t="str">
        <f t="shared" si="18"/>
        <v>2015-12-22</v>
      </c>
      <c r="T74" s="26" t="str">
        <f t="shared" si="19"/>
        <v>2021-12-22</v>
      </c>
      <c r="U74" s="26" t="s">
        <v>427</v>
      </c>
      <c r="V74" s="26" t="s">
        <v>427</v>
      </c>
      <c r="W74" s="26" t="s">
        <v>427</v>
      </c>
      <c r="X74" s="26" t="s">
        <v>427</v>
      </c>
      <c r="Y74" s="26" t="s">
        <v>428</v>
      </c>
      <c r="Z74" s="26" t="str">
        <f t="shared" si="20"/>
        <v>DKKLOROFYLRANDERSYDRE</v>
      </c>
      <c r="AA74" s="26" t="str">
        <f t="shared" si="21"/>
        <v>DKKLOROFYLRANDERSYDRE</v>
      </c>
      <c r="AB74" s="26" t="s">
        <v>429</v>
      </c>
      <c r="AC74" s="27" t="str">
        <f t="shared" si="22"/>
        <v>2009-01-01</v>
      </c>
      <c r="AD74" s="27" t="str">
        <f t="shared" si="23"/>
        <v>2009-12-31</v>
      </c>
      <c r="AE74" s="26" t="str">
        <f t="shared" si="24"/>
        <v>DKCOAST137</v>
      </c>
      <c r="AF74" s="26" t="s">
        <v>425</v>
      </c>
      <c r="AG74" s="26" t="s">
        <v>427</v>
      </c>
      <c r="AH74" s="26" t="s">
        <v>427</v>
      </c>
      <c r="AI74" s="26" t="str">
        <f t="shared" si="25"/>
        <v>TRUE</v>
      </c>
      <c r="AJ74" s="26" t="str">
        <f t="shared" si="26"/>
        <v>FALSE</v>
      </c>
      <c r="AK74" s="26" t="str">
        <f t="shared" si="27"/>
        <v>FALSE</v>
      </c>
      <c r="AL74" s="26" t="s">
        <v>430</v>
      </c>
      <c r="AM74" s="26">
        <v>-9999</v>
      </c>
      <c r="AN74" s="26">
        <f t="shared" si="29"/>
        <v>-9999</v>
      </c>
      <c r="AO74" s="26" t="s">
        <v>431</v>
      </c>
      <c r="AP74" s="28" t="str">
        <f t="shared" si="28"/>
        <v>http://www.miljoeportal.dk/borger/Intro_overfladevand/Sider/default.aspx</v>
      </c>
    </row>
    <row r="75" spans="1:42" ht="17.25" x14ac:dyDescent="0.3">
      <c r="A75" s="33" t="s">
        <v>292</v>
      </c>
      <c r="B75" s="29">
        <v>588513</v>
      </c>
      <c r="C75" s="29">
        <v>6274839</v>
      </c>
      <c r="D75" s="13" t="s">
        <v>77</v>
      </c>
      <c r="E75" s="18">
        <v>39083</v>
      </c>
      <c r="F75" s="18">
        <v>40178</v>
      </c>
      <c r="G75" s="13" t="s">
        <v>106</v>
      </c>
      <c r="H75" s="13" t="s">
        <v>107</v>
      </c>
      <c r="I75" s="13" t="s">
        <v>107</v>
      </c>
      <c r="J75" s="13" t="s">
        <v>104</v>
      </c>
      <c r="K75" s="13" t="s">
        <v>104</v>
      </c>
      <c r="L75" s="20" t="s">
        <v>111</v>
      </c>
      <c r="M75" s="25" t="str">
        <f t="shared" si="15"/>
        <v>POINT (588513 6274839)</v>
      </c>
      <c r="N75" s="26" t="str">
        <f t="shared" si="16"/>
        <v>DKKLOROFYLHEVRING</v>
      </c>
      <c r="O75" s="26" t="s">
        <v>10</v>
      </c>
      <c r="P75" s="26" t="s">
        <v>426</v>
      </c>
      <c r="Q75" s="26" t="str">
        <f t="shared" si="17"/>
        <v>DKKLOROFYLHEVRING</v>
      </c>
      <c r="R75" s="26" t="s">
        <v>10</v>
      </c>
      <c r="S75" s="26" t="str">
        <f t="shared" si="18"/>
        <v>2015-12-22</v>
      </c>
      <c r="T75" s="26" t="str">
        <f t="shared" si="19"/>
        <v>2021-12-22</v>
      </c>
      <c r="U75" s="26" t="s">
        <v>427</v>
      </c>
      <c r="V75" s="26" t="s">
        <v>427</v>
      </c>
      <c r="W75" s="26" t="s">
        <v>427</v>
      </c>
      <c r="X75" s="26" t="s">
        <v>427</v>
      </c>
      <c r="Y75" s="26" t="s">
        <v>428</v>
      </c>
      <c r="Z75" s="26" t="str">
        <f t="shared" si="20"/>
        <v>DKKLOROFYLHEVRING</v>
      </c>
      <c r="AA75" s="26" t="str">
        <f t="shared" si="21"/>
        <v>DKKLOROFYLHEVRING</v>
      </c>
      <c r="AB75" s="26" t="s">
        <v>429</v>
      </c>
      <c r="AC75" s="27" t="str">
        <f t="shared" si="22"/>
        <v>2007-01-01</v>
      </c>
      <c r="AD75" s="27" t="str">
        <f t="shared" si="23"/>
        <v>2009-12-31</v>
      </c>
      <c r="AE75" s="26" t="str">
        <f t="shared" si="24"/>
        <v>DKCOAST138</v>
      </c>
      <c r="AF75" s="26" t="s">
        <v>425</v>
      </c>
      <c r="AG75" s="26" t="s">
        <v>427</v>
      </c>
      <c r="AH75" s="26" t="s">
        <v>427</v>
      </c>
      <c r="AI75" s="26" t="str">
        <f t="shared" si="25"/>
        <v>TRUE</v>
      </c>
      <c r="AJ75" s="26" t="str">
        <f t="shared" si="26"/>
        <v>FALSE</v>
      </c>
      <c r="AK75" s="26" t="str">
        <f t="shared" si="27"/>
        <v>FALSE</v>
      </c>
      <c r="AL75" s="26" t="s">
        <v>430</v>
      </c>
      <c r="AM75" s="26">
        <v>-9999</v>
      </c>
      <c r="AN75" s="26">
        <f t="shared" si="29"/>
        <v>-9999</v>
      </c>
      <c r="AO75" s="26" t="s">
        <v>431</v>
      </c>
      <c r="AP75" s="28" t="str">
        <f t="shared" si="28"/>
        <v>http://www.miljoeportal.dk/borger/Intro_overfladevand/Sider/default.aspx</v>
      </c>
    </row>
    <row r="76" spans="1:42" ht="17.25" x14ac:dyDescent="0.3">
      <c r="A76" s="33" t="s">
        <v>294</v>
      </c>
      <c r="B76" s="29">
        <v>602075</v>
      </c>
      <c r="C76" s="29">
        <v>6194972</v>
      </c>
      <c r="D76" s="13" t="s">
        <v>78</v>
      </c>
      <c r="E76" s="18">
        <v>40909</v>
      </c>
      <c r="F76" s="18">
        <v>41274</v>
      </c>
      <c r="G76" s="13" t="s">
        <v>106</v>
      </c>
      <c r="H76" s="13" t="s">
        <v>107</v>
      </c>
      <c r="I76" s="13" t="s">
        <v>107</v>
      </c>
      <c r="J76" s="13" t="s">
        <v>104</v>
      </c>
      <c r="K76" s="13" t="s">
        <v>104</v>
      </c>
      <c r="L76" s="20" t="s">
        <v>111</v>
      </c>
      <c r="M76" s="25" t="str">
        <f t="shared" si="15"/>
        <v>POINT (602075 6194972)</v>
      </c>
      <c r="N76" s="26" t="str">
        <f t="shared" si="16"/>
        <v>DKKLOROFYLSTAVNSFJORD</v>
      </c>
      <c r="O76" s="26" t="s">
        <v>10</v>
      </c>
      <c r="P76" s="26" t="s">
        <v>426</v>
      </c>
      <c r="Q76" s="26" t="str">
        <f t="shared" si="17"/>
        <v>DKKLOROFYLSTAVNSFJORD</v>
      </c>
      <c r="R76" s="26" t="s">
        <v>10</v>
      </c>
      <c r="S76" s="26" t="str">
        <f t="shared" si="18"/>
        <v>2015-12-22</v>
      </c>
      <c r="T76" s="26" t="str">
        <f t="shared" si="19"/>
        <v>2021-12-22</v>
      </c>
      <c r="U76" s="26" t="s">
        <v>427</v>
      </c>
      <c r="V76" s="26" t="s">
        <v>427</v>
      </c>
      <c r="W76" s="26" t="s">
        <v>427</v>
      </c>
      <c r="X76" s="26" t="s">
        <v>427</v>
      </c>
      <c r="Y76" s="26" t="s">
        <v>428</v>
      </c>
      <c r="Z76" s="26" t="str">
        <f t="shared" si="20"/>
        <v>DKKLOROFYLSTAVNSFJORD</v>
      </c>
      <c r="AA76" s="26" t="str">
        <f t="shared" si="21"/>
        <v>DKKLOROFYLSTAVNSFJORD</v>
      </c>
      <c r="AB76" s="26" t="s">
        <v>429</v>
      </c>
      <c r="AC76" s="27" t="str">
        <f t="shared" si="22"/>
        <v>2012-01-01</v>
      </c>
      <c r="AD76" s="27" t="str">
        <f t="shared" si="23"/>
        <v>2012-12-31</v>
      </c>
      <c r="AE76" s="26" t="str">
        <f t="shared" si="24"/>
        <v>DKCOAST142</v>
      </c>
      <c r="AF76" s="26" t="s">
        <v>425</v>
      </c>
      <c r="AG76" s="26" t="s">
        <v>427</v>
      </c>
      <c r="AH76" s="26" t="s">
        <v>427</v>
      </c>
      <c r="AI76" s="26" t="str">
        <f t="shared" si="25"/>
        <v>TRUE</v>
      </c>
      <c r="AJ76" s="26" t="str">
        <f t="shared" si="26"/>
        <v>FALSE</v>
      </c>
      <c r="AK76" s="26" t="str">
        <f t="shared" si="27"/>
        <v>FALSE</v>
      </c>
      <c r="AL76" s="26" t="s">
        <v>430</v>
      </c>
      <c r="AM76" s="26">
        <v>-9999</v>
      </c>
      <c r="AN76" s="26">
        <f t="shared" si="29"/>
        <v>-9999</v>
      </c>
      <c r="AO76" s="26" t="s">
        <v>431</v>
      </c>
      <c r="AP76" s="28" t="str">
        <f t="shared" si="28"/>
        <v>http://www.miljoeportal.dk/borger/Intro_overfladevand/Sider/default.aspx</v>
      </c>
    </row>
    <row r="77" spans="1:42" ht="17.25" x14ac:dyDescent="0.3">
      <c r="A77" s="33" t="s">
        <v>296</v>
      </c>
      <c r="B77" s="29">
        <v>577271</v>
      </c>
      <c r="C77" s="29">
        <v>6208535</v>
      </c>
      <c r="D77" s="13" t="s">
        <v>298</v>
      </c>
      <c r="E77" s="18">
        <v>40909</v>
      </c>
      <c r="F77" s="18">
        <v>41274</v>
      </c>
      <c r="G77" s="13" t="s">
        <v>106</v>
      </c>
      <c r="H77" s="13" t="s">
        <v>107</v>
      </c>
      <c r="I77" s="13" t="s">
        <v>107</v>
      </c>
      <c r="J77" s="13" t="s">
        <v>104</v>
      </c>
      <c r="K77" s="13" t="s">
        <v>104</v>
      </c>
      <c r="L77" s="20" t="s">
        <v>111</v>
      </c>
      <c r="M77" s="25" t="str">
        <f t="shared" si="15"/>
        <v>POINT (577271 6208535)</v>
      </c>
      <c r="N77" s="26" t="str">
        <f t="shared" si="16"/>
        <v>DKKLOROFYLNORSMINDE</v>
      </c>
      <c r="O77" s="26" t="s">
        <v>10</v>
      </c>
      <c r="P77" s="26" t="s">
        <v>426</v>
      </c>
      <c r="Q77" s="26" t="str">
        <f t="shared" si="17"/>
        <v>DKKLOROFYLNORSMINDE</v>
      </c>
      <c r="R77" s="26" t="s">
        <v>10</v>
      </c>
      <c r="S77" s="26" t="str">
        <f t="shared" si="18"/>
        <v>2015-12-22</v>
      </c>
      <c r="T77" s="26" t="str">
        <f t="shared" si="19"/>
        <v>2021-12-22</v>
      </c>
      <c r="U77" s="26" t="s">
        <v>427</v>
      </c>
      <c r="V77" s="26" t="s">
        <v>427</v>
      </c>
      <c r="W77" s="26" t="s">
        <v>427</v>
      </c>
      <c r="X77" s="26" t="s">
        <v>427</v>
      </c>
      <c r="Y77" s="26" t="s">
        <v>428</v>
      </c>
      <c r="Z77" s="26" t="str">
        <f t="shared" si="20"/>
        <v>DKKLOROFYLNORSMINDE</v>
      </c>
      <c r="AA77" s="26" t="str">
        <f t="shared" si="21"/>
        <v>DKKLOROFYLNORSMINDE</v>
      </c>
      <c r="AB77" s="26" t="s">
        <v>429</v>
      </c>
      <c r="AC77" s="27" t="str">
        <f t="shared" si="22"/>
        <v>2012-01-01</v>
      </c>
      <c r="AD77" s="27" t="str">
        <f t="shared" si="23"/>
        <v>2012-12-31</v>
      </c>
      <c r="AE77" s="26" t="str">
        <f t="shared" si="24"/>
        <v>DKCOAST146</v>
      </c>
      <c r="AF77" s="26" t="s">
        <v>425</v>
      </c>
      <c r="AG77" s="26" t="s">
        <v>427</v>
      </c>
      <c r="AH77" s="26" t="s">
        <v>427</v>
      </c>
      <c r="AI77" s="26" t="str">
        <f t="shared" si="25"/>
        <v>TRUE</v>
      </c>
      <c r="AJ77" s="26" t="str">
        <f t="shared" si="26"/>
        <v>FALSE</v>
      </c>
      <c r="AK77" s="26" t="str">
        <f t="shared" si="27"/>
        <v>FALSE</v>
      </c>
      <c r="AL77" s="26" t="s">
        <v>430</v>
      </c>
      <c r="AM77" s="26">
        <v>-9999</v>
      </c>
      <c r="AN77" s="26">
        <f t="shared" si="29"/>
        <v>-9999</v>
      </c>
      <c r="AO77" s="26" t="s">
        <v>431</v>
      </c>
      <c r="AP77" s="28" t="str">
        <f t="shared" si="28"/>
        <v>http://www.miljoeportal.dk/borger/Intro_overfladevand/Sider/default.aspx</v>
      </c>
    </row>
    <row r="78" spans="1:42" ht="17.25" x14ac:dyDescent="0.3">
      <c r="A78" s="34" t="s">
        <v>299</v>
      </c>
      <c r="B78" s="29">
        <v>584826</v>
      </c>
      <c r="C78" s="29">
        <v>6233938</v>
      </c>
      <c r="D78" s="13" t="s">
        <v>79</v>
      </c>
      <c r="E78" s="18">
        <v>39083</v>
      </c>
      <c r="F78" s="18">
        <v>41639</v>
      </c>
      <c r="G78" s="13" t="s">
        <v>106</v>
      </c>
      <c r="H78" s="13" t="s">
        <v>107</v>
      </c>
      <c r="I78" s="13" t="s">
        <v>107</v>
      </c>
      <c r="J78" s="13" t="s">
        <v>104</v>
      </c>
      <c r="K78" s="13" t="s">
        <v>104</v>
      </c>
      <c r="L78" s="20" t="s">
        <v>111</v>
      </c>
      <c r="M78" s="25" t="str">
        <f t="shared" si="15"/>
        <v>POINT (584826 6233938)</v>
      </c>
      <c r="N78" s="26" t="str">
        <f t="shared" si="16"/>
        <v>DKKLOROFYLAARHUSKALOE2</v>
      </c>
      <c r="O78" s="26" t="s">
        <v>10</v>
      </c>
      <c r="P78" s="26" t="s">
        <v>426</v>
      </c>
      <c r="Q78" s="26" t="str">
        <f t="shared" si="17"/>
        <v>DKKLOROFYLAARHUSKALOE2</v>
      </c>
      <c r="R78" s="26" t="s">
        <v>10</v>
      </c>
      <c r="S78" s="26" t="str">
        <f t="shared" si="18"/>
        <v>2015-12-22</v>
      </c>
      <c r="T78" s="26" t="str">
        <f t="shared" si="19"/>
        <v>2021-12-22</v>
      </c>
      <c r="U78" s="26" t="s">
        <v>427</v>
      </c>
      <c r="V78" s="26" t="s">
        <v>427</v>
      </c>
      <c r="W78" s="26" t="s">
        <v>427</v>
      </c>
      <c r="X78" s="26" t="s">
        <v>427</v>
      </c>
      <c r="Y78" s="26" t="s">
        <v>428</v>
      </c>
      <c r="Z78" s="26" t="str">
        <f t="shared" si="20"/>
        <v>DKKLOROFYLAARHUSKALOE2</v>
      </c>
      <c r="AA78" s="26" t="str">
        <f t="shared" si="21"/>
        <v>DKKLOROFYLAARHUSKALOE2</v>
      </c>
      <c r="AB78" s="26" t="s">
        <v>429</v>
      </c>
      <c r="AC78" s="27" t="str">
        <f t="shared" si="22"/>
        <v>2007-01-01</v>
      </c>
      <c r="AD78" s="27" t="str">
        <f t="shared" si="23"/>
        <v>2013-12-31</v>
      </c>
      <c r="AE78" s="26" t="str">
        <f t="shared" si="24"/>
        <v>DKCOAST147</v>
      </c>
      <c r="AF78" s="26" t="s">
        <v>425</v>
      </c>
      <c r="AG78" s="26" t="s">
        <v>427</v>
      </c>
      <c r="AH78" s="26" t="s">
        <v>427</v>
      </c>
      <c r="AI78" s="26" t="str">
        <f t="shared" si="25"/>
        <v>TRUE</v>
      </c>
      <c r="AJ78" s="26" t="str">
        <f t="shared" si="26"/>
        <v>FALSE</v>
      </c>
      <c r="AK78" s="26" t="str">
        <f t="shared" si="27"/>
        <v>FALSE</v>
      </c>
      <c r="AL78" s="26" t="s">
        <v>430</v>
      </c>
      <c r="AM78" s="26">
        <v>-9999</v>
      </c>
      <c r="AN78" s="26">
        <f t="shared" si="29"/>
        <v>-9999</v>
      </c>
      <c r="AO78" s="26" t="s">
        <v>431</v>
      </c>
      <c r="AP78" s="28" t="str">
        <f t="shared" si="28"/>
        <v>http://www.miljoeportal.dk/borger/Intro_overfladevand/Sider/default.aspx</v>
      </c>
    </row>
    <row r="79" spans="1:42" ht="17.25" x14ac:dyDescent="0.3">
      <c r="A79" s="33" t="s">
        <v>301</v>
      </c>
      <c r="B79" s="29">
        <v>581915</v>
      </c>
      <c r="C79" s="29">
        <v>6224084</v>
      </c>
      <c r="D79" s="13" t="s">
        <v>79</v>
      </c>
      <c r="E79" s="18">
        <v>39083</v>
      </c>
      <c r="F79" s="18">
        <v>41639</v>
      </c>
      <c r="G79" s="13" t="s">
        <v>106</v>
      </c>
      <c r="H79" s="13" t="s">
        <v>107</v>
      </c>
      <c r="I79" s="13" t="s">
        <v>107</v>
      </c>
      <c r="J79" s="13" t="s">
        <v>104</v>
      </c>
      <c r="K79" s="13" t="s">
        <v>104</v>
      </c>
      <c r="L79" s="20" t="s">
        <v>111</v>
      </c>
      <c r="M79" s="25" t="str">
        <f t="shared" si="15"/>
        <v>POINT (581915 6224084)</v>
      </c>
      <c r="N79" s="26" t="str">
        <f t="shared" si="16"/>
        <v>DKKLOROFYLAARHUSKALOE6</v>
      </c>
      <c r="O79" s="26" t="s">
        <v>10</v>
      </c>
      <c r="P79" s="26" t="s">
        <v>426</v>
      </c>
      <c r="Q79" s="26" t="str">
        <f t="shared" si="17"/>
        <v>DKKLOROFYLAARHUSKALOE6</v>
      </c>
      <c r="R79" s="26" t="s">
        <v>10</v>
      </c>
      <c r="S79" s="26" t="str">
        <f t="shared" si="18"/>
        <v>2015-12-22</v>
      </c>
      <c r="T79" s="26" t="str">
        <f t="shared" si="19"/>
        <v>2021-12-22</v>
      </c>
      <c r="U79" s="26" t="s">
        <v>427</v>
      </c>
      <c r="V79" s="26" t="s">
        <v>427</v>
      </c>
      <c r="W79" s="26" t="s">
        <v>427</v>
      </c>
      <c r="X79" s="26" t="s">
        <v>427</v>
      </c>
      <c r="Y79" s="26" t="s">
        <v>428</v>
      </c>
      <c r="Z79" s="26" t="str">
        <f t="shared" si="20"/>
        <v>DKKLOROFYLAARHUSKALOE6</v>
      </c>
      <c r="AA79" s="26" t="str">
        <f t="shared" si="21"/>
        <v>DKKLOROFYLAARHUSKALOE6</v>
      </c>
      <c r="AB79" s="26" t="s">
        <v>429</v>
      </c>
      <c r="AC79" s="27" t="str">
        <f t="shared" si="22"/>
        <v>2007-01-01</v>
      </c>
      <c r="AD79" s="27" t="str">
        <f t="shared" si="23"/>
        <v>2013-12-31</v>
      </c>
      <c r="AE79" s="26" t="str">
        <f t="shared" si="24"/>
        <v>DKCOAST147</v>
      </c>
      <c r="AF79" s="26" t="s">
        <v>425</v>
      </c>
      <c r="AG79" s="26" t="s">
        <v>427</v>
      </c>
      <c r="AH79" s="26" t="s">
        <v>427</v>
      </c>
      <c r="AI79" s="26" t="str">
        <f t="shared" si="25"/>
        <v>TRUE</v>
      </c>
      <c r="AJ79" s="26" t="str">
        <f t="shared" si="26"/>
        <v>FALSE</v>
      </c>
      <c r="AK79" s="26" t="str">
        <f t="shared" si="27"/>
        <v>FALSE</v>
      </c>
      <c r="AL79" s="26" t="s">
        <v>430</v>
      </c>
      <c r="AM79" s="26">
        <v>-9999</v>
      </c>
      <c r="AN79" s="26">
        <f t="shared" si="29"/>
        <v>-9999</v>
      </c>
      <c r="AO79" s="26" t="s">
        <v>431</v>
      </c>
      <c r="AP79" s="28" t="str">
        <f t="shared" si="28"/>
        <v>http://www.miljoeportal.dk/borger/Intro_overfladevand/Sider/default.aspx</v>
      </c>
    </row>
    <row r="80" spans="1:42" ht="17.25" x14ac:dyDescent="0.3">
      <c r="A80" s="33" t="s">
        <v>303</v>
      </c>
      <c r="B80" s="29">
        <v>602582</v>
      </c>
      <c r="C80" s="29">
        <v>6342041</v>
      </c>
      <c r="D80" s="13" t="s">
        <v>80</v>
      </c>
      <c r="E80" s="18">
        <v>41275</v>
      </c>
      <c r="F80" s="18">
        <v>41639</v>
      </c>
      <c r="G80" s="13" t="s">
        <v>106</v>
      </c>
      <c r="H80" s="13" t="s">
        <v>107</v>
      </c>
      <c r="I80" s="13" t="s">
        <v>107</v>
      </c>
      <c r="J80" s="13" t="s">
        <v>104</v>
      </c>
      <c r="K80" s="13" t="s">
        <v>104</v>
      </c>
      <c r="L80" s="20" t="s">
        <v>111</v>
      </c>
      <c r="M80" s="25" t="str">
        <f t="shared" si="15"/>
        <v>POINT (602582 6342041)</v>
      </c>
      <c r="N80" s="26" t="str">
        <f t="shared" si="16"/>
        <v>DKKLOROFYLKATTEGATLAESOE</v>
      </c>
      <c r="O80" s="26" t="s">
        <v>10</v>
      </c>
      <c r="P80" s="26" t="s">
        <v>426</v>
      </c>
      <c r="Q80" s="26" t="str">
        <f t="shared" si="17"/>
        <v>DKKLOROFYLKATTEGATLAESOE</v>
      </c>
      <c r="R80" s="26" t="s">
        <v>10</v>
      </c>
      <c r="S80" s="26" t="str">
        <f t="shared" si="18"/>
        <v>2015-12-22</v>
      </c>
      <c r="T80" s="26" t="str">
        <f t="shared" si="19"/>
        <v>2021-12-22</v>
      </c>
      <c r="U80" s="26" t="s">
        <v>427</v>
      </c>
      <c r="V80" s="26" t="s">
        <v>427</v>
      </c>
      <c r="W80" s="26" t="s">
        <v>427</v>
      </c>
      <c r="X80" s="26" t="s">
        <v>427</v>
      </c>
      <c r="Y80" s="26" t="s">
        <v>428</v>
      </c>
      <c r="Z80" s="26" t="str">
        <f t="shared" si="20"/>
        <v>DKKLOROFYLKATTEGATLAESOE</v>
      </c>
      <c r="AA80" s="26" t="str">
        <f t="shared" si="21"/>
        <v>DKKLOROFYLKATTEGATLAESOE</v>
      </c>
      <c r="AB80" s="26" t="s">
        <v>429</v>
      </c>
      <c r="AC80" s="27" t="str">
        <f t="shared" si="22"/>
        <v>2013-01-01</v>
      </c>
      <c r="AD80" s="27" t="str">
        <f t="shared" si="23"/>
        <v>2013-12-31</v>
      </c>
      <c r="AE80" s="26" t="str">
        <f t="shared" si="24"/>
        <v>DKCOAST154</v>
      </c>
      <c r="AF80" s="26" t="s">
        <v>425</v>
      </c>
      <c r="AG80" s="26" t="s">
        <v>427</v>
      </c>
      <c r="AH80" s="26" t="s">
        <v>427</v>
      </c>
      <c r="AI80" s="26" t="str">
        <f t="shared" si="25"/>
        <v>TRUE</v>
      </c>
      <c r="AJ80" s="26" t="str">
        <f t="shared" si="26"/>
        <v>FALSE</v>
      </c>
      <c r="AK80" s="26" t="str">
        <f t="shared" si="27"/>
        <v>FALSE</v>
      </c>
      <c r="AL80" s="26" t="s">
        <v>430</v>
      </c>
      <c r="AM80" s="26">
        <v>-9999</v>
      </c>
      <c r="AN80" s="26">
        <f t="shared" si="29"/>
        <v>-9999</v>
      </c>
      <c r="AO80" s="26" t="s">
        <v>431</v>
      </c>
      <c r="AP80" s="28" t="str">
        <f t="shared" si="28"/>
        <v>http://www.miljoeportal.dk/borger/Intro_overfladevand/Sider/default.aspx</v>
      </c>
    </row>
    <row r="81" spans="1:42" ht="17.25" x14ac:dyDescent="0.3">
      <c r="A81" s="33" t="s">
        <v>305</v>
      </c>
      <c r="B81" s="29">
        <v>579509</v>
      </c>
      <c r="C81" s="29">
        <v>6316973</v>
      </c>
      <c r="D81" s="13" t="s">
        <v>81</v>
      </c>
      <c r="E81" s="18">
        <v>39083</v>
      </c>
      <c r="F81" s="18">
        <v>41639</v>
      </c>
      <c r="G81" s="13" t="s">
        <v>106</v>
      </c>
      <c r="H81" s="13" t="s">
        <v>107</v>
      </c>
      <c r="I81" s="13" t="s">
        <v>107</v>
      </c>
      <c r="J81" s="13" t="s">
        <v>104</v>
      </c>
      <c r="K81" s="13" t="s">
        <v>104</v>
      </c>
      <c r="L81" s="20" t="s">
        <v>111</v>
      </c>
      <c r="M81" s="25" t="str">
        <f t="shared" si="15"/>
        <v>POINT (579509 6316973)</v>
      </c>
      <c r="N81" s="26" t="str">
        <f t="shared" si="16"/>
        <v>DKKLOROFYLLIMFJORD4411</v>
      </c>
      <c r="O81" s="26" t="s">
        <v>10</v>
      </c>
      <c r="P81" s="26" t="s">
        <v>426</v>
      </c>
      <c r="Q81" s="26" t="str">
        <f t="shared" si="17"/>
        <v>DKKLOROFYLLIMFJORD4411</v>
      </c>
      <c r="R81" s="26" t="s">
        <v>10</v>
      </c>
      <c r="S81" s="26" t="str">
        <f t="shared" si="18"/>
        <v>2015-12-22</v>
      </c>
      <c r="T81" s="26" t="str">
        <f t="shared" si="19"/>
        <v>2021-12-22</v>
      </c>
      <c r="U81" s="26" t="s">
        <v>427</v>
      </c>
      <c r="V81" s="26" t="s">
        <v>427</v>
      </c>
      <c r="W81" s="26" t="s">
        <v>427</v>
      </c>
      <c r="X81" s="26" t="s">
        <v>427</v>
      </c>
      <c r="Y81" s="26" t="s">
        <v>428</v>
      </c>
      <c r="Z81" s="26" t="str">
        <f t="shared" si="20"/>
        <v>DKKLOROFYLLIMFJORD4411</v>
      </c>
      <c r="AA81" s="26" t="str">
        <f t="shared" si="21"/>
        <v>DKKLOROFYLLIMFJORD4411</v>
      </c>
      <c r="AB81" s="26" t="s">
        <v>429</v>
      </c>
      <c r="AC81" s="27" t="str">
        <f t="shared" si="22"/>
        <v>2007-01-01</v>
      </c>
      <c r="AD81" s="27" t="str">
        <f t="shared" si="23"/>
        <v>2013-12-31</v>
      </c>
      <c r="AE81" s="26" t="str">
        <f t="shared" si="24"/>
        <v>DKCOAST156</v>
      </c>
      <c r="AF81" s="26" t="s">
        <v>425</v>
      </c>
      <c r="AG81" s="26" t="s">
        <v>427</v>
      </c>
      <c r="AH81" s="26" t="s">
        <v>427</v>
      </c>
      <c r="AI81" s="26" t="str">
        <f t="shared" si="25"/>
        <v>TRUE</v>
      </c>
      <c r="AJ81" s="26" t="str">
        <f t="shared" si="26"/>
        <v>FALSE</v>
      </c>
      <c r="AK81" s="26" t="str">
        <f t="shared" si="27"/>
        <v>FALSE</v>
      </c>
      <c r="AL81" s="26" t="s">
        <v>430</v>
      </c>
      <c r="AM81" s="26">
        <v>-9999</v>
      </c>
      <c r="AN81" s="26">
        <f t="shared" si="29"/>
        <v>-9999</v>
      </c>
      <c r="AO81" s="26" t="s">
        <v>431</v>
      </c>
      <c r="AP81" s="28" t="str">
        <f t="shared" si="28"/>
        <v>http://www.miljoeportal.dk/borger/Intro_overfladevand/Sider/default.aspx</v>
      </c>
    </row>
    <row r="82" spans="1:42" ht="17.25" x14ac:dyDescent="0.3">
      <c r="A82" s="33" t="s">
        <v>307</v>
      </c>
      <c r="B82" s="29">
        <v>534142</v>
      </c>
      <c r="C82" s="29">
        <v>6311264</v>
      </c>
      <c r="D82" s="13" t="s">
        <v>81</v>
      </c>
      <c r="E82" s="18">
        <v>39083</v>
      </c>
      <c r="F82" s="18">
        <v>41639</v>
      </c>
      <c r="G82" s="13" t="s">
        <v>106</v>
      </c>
      <c r="H82" s="13" t="s">
        <v>107</v>
      </c>
      <c r="I82" s="13" t="s">
        <v>107</v>
      </c>
      <c r="J82" s="13" t="s">
        <v>104</v>
      </c>
      <c r="K82" s="13" t="s">
        <v>104</v>
      </c>
      <c r="L82" s="20" t="s">
        <v>111</v>
      </c>
      <c r="M82" s="25" t="str">
        <f t="shared" si="15"/>
        <v>POINT (534142 6311264)</v>
      </c>
      <c r="N82" s="26" t="str">
        <f t="shared" si="16"/>
        <v>DKKLOROFYLLIMFJORD6602</v>
      </c>
      <c r="O82" s="26" t="s">
        <v>10</v>
      </c>
      <c r="P82" s="26" t="s">
        <v>426</v>
      </c>
      <c r="Q82" s="26" t="str">
        <f t="shared" si="17"/>
        <v>DKKLOROFYLLIMFJORD6602</v>
      </c>
      <c r="R82" s="26" t="s">
        <v>10</v>
      </c>
      <c r="S82" s="26" t="str">
        <f t="shared" si="18"/>
        <v>2015-12-22</v>
      </c>
      <c r="T82" s="26" t="str">
        <f t="shared" si="19"/>
        <v>2021-12-22</v>
      </c>
      <c r="U82" s="26" t="s">
        <v>427</v>
      </c>
      <c r="V82" s="26" t="s">
        <v>427</v>
      </c>
      <c r="W82" s="26" t="s">
        <v>427</v>
      </c>
      <c r="X82" s="26" t="s">
        <v>427</v>
      </c>
      <c r="Y82" s="26" t="s">
        <v>428</v>
      </c>
      <c r="Z82" s="26" t="str">
        <f t="shared" si="20"/>
        <v>DKKLOROFYLLIMFJORD6602</v>
      </c>
      <c r="AA82" s="26" t="str">
        <f t="shared" si="21"/>
        <v>DKKLOROFYLLIMFJORD6602</v>
      </c>
      <c r="AB82" s="26" t="s">
        <v>429</v>
      </c>
      <c r="AC82" s="27" t="str">
        <f t="shared" si="22"/>
        <v>2007-01-01</v>
      </c>
      <c r="AD82" s="27" t="str">
        <f t="shared" si="23"/>
        <v>2013-12-31</v>
      </c>
      <c r="AE82" s="26" t="str">
        <f t="shared" si="24"/>
        <v>DKCOAST156</v>
      </c>
      <c r="AF82" s="26" t="s">
        <v>425</v>
      </c>
      <c r="AG82" s="26" t="s">
        <v>427</v>
      </c>
      <c r="AH82" s="26" t="s">
        <v>427</v>
      </c>
      <c r="AI82" s="26" t="str">
        <f t="shared" si="25"/>
        <v>TRUE</v>
      </c>
      <c r="AJ82" s="26" t="str">
        <f t="shared" si="26"/>
        <v>FALSE</v>
      </c>
      <c r="AK82" s="26" t="str">
        <f t="shared" si="27"/>
        <v>FALSE</v>
      </c>
      <c r="AL82" s="26" t="s">
        <v>430</v>
      </c>
      <c r="AM82" s="26">
        <v>-9999</v>
      </c>
      <c r="AN82" s="26">
        <f t="shared" si="29"/>
        <v>-9999</v>
      </c>
      <c r="AO82" s="26" t="s">
        <v>431</v>
      </c>
      <c r="AP82" s="28" t="str">
        <f t="shared" si="28"/>
        <v>http://www.miljoeportal.dk/borger/Intro_overfladevand/Sider/default.aspx</v>
      </c>
    </row>
    <row r="83" spans="1:42" ht="17.25" x14ac:dyDescent="0.3">
      <c r="A83" s="33" t="s">
        <v>309</v>
      </c>
      <c r="B83" s="29">
        <v>453240</v>
      </c>
      <c r="C83" s="29">
        <v>6283607</v>
      </c>
      <c r="D83" s="13" t="s">
        <v>81</v>
      </c>
      <c r="E83" s="18">
        <v>39083</v>
      </c>
      <c r="F83" s="18">
        <v>41639</v>
      </c>
      <c r="G83" s="13" t="s">
        <v>106</v>
      </c>
      <c r="H83" s="13" t="s">
        <v>107</v>
      </c>
      <c r="I83" s="13" t="s">
        <v>107</v>
      </c>
      <c r="J83" s="13" t="s">
        <v>104</v>
      </c>
      <c r="K83" s="13" t="s">
        <v>104</v>
      </c>
      <c r="L83" s="20" t="s">
        <v>111</v>
      </c>
      <c r="M83" s="25" t="str">
        <f t="shared" si="15"/>
        <v>POINT (453240 6283607)</v>
      </c>
      <c r="N83" s="26" t="str">
        <f t="shared" si="16"/>
        <v>DKKLOROFYLLIMFJORD509</v>
      </c>
      <c r="O83" s="26" t="s">
        <v>10</v>
      </c>
      <c r="P83" s="26" t="s">
        <v>426</v>
      </c>
      <c r="Q83" s="26" t="str">
        <f t="shared" si="17"/>
        <v>DKKLOROFYLLIMFJORD509</v>
      </c>
      <c r="R83" s="26" t="s">
        <v>10</v>
      </c>
      <c r="S83" s="26" t="str">
        <f t="shared" si="18"/>
        <v>2015-12-22</v>
      </c>
      <c r="T83" s="26" t="str">
        <f t="shared" si="19"/>
        <v>2021-12-22</v>
      </c>
      <c r="U83" s="26" t="s">
        <v>427</v>
      </c>
      <c r="V83" s="26" t="s">
        <v>427</v>
      </c>
      <c r="W83" s="26" t="s">
        <v>427</v>
      </c>
      <c r="X83" s="26" t="s">
        <v>427</v>
      </c>
      <c r="Y83" s="26" t="s">
        <v>428</v>
      </c>
      <c r="Z83" s="26" t="str">
        <f t="shared" si="20"/>
        <v>DKKLOROFYLLIMFJORD509</v>
      </c>
      <c r="AA83" s="26" t="str">
        <f t="shared" si="21"/>
        <v>DKKLOROFYLLIMFJORD509</v>
      </c>
      <c r="AB83" s="26" t="s">
        <v>429</v>
      </c>
      <c r="AC83" s="27" t="str">
        <f t="shared" si="22"/>
        <v>2007-01-01</v>
      </c>
      <c r="AD83" s="27" t="str">
        <f t="shared" si="23"/>
        <v>2013-12-31</v>
      </c>
      <c r="AE83" s="26" t="str">
        <f t="shared" si="24"/>
        <v>DKCOAST156</v>
      </c>
      <c r="AF83" s="26" t="s">
        <v>425</v>
      </c>
      <c r="AG83" s="26" t="s">
        <v>427</v>
      </c>
      <c r="AH83" s="26" t="s">
        <v>427</v>
      </c>
      <c r="AI83" s="26" t="str">
        <f t="shared" si="25"/>
        <v>TRUE</v>
      </c>
      <c r="AJ83" s="26" t="str">
        <f t="shared" si="26"/>
        <v>FALSE</v>
      </c>
      <c r="AK83" s="26" t="str">
        <f t="shared" si="27"/>
        <v>FALSE</v>
      </c>
      <c r="AL83" s="26" t="s">
        <v>430</v>
      </c>
      <c r="AM83" s="26">
        <v>-9999</v>
      </c>
      <c r="AN83" s="26">
        <f t="shared" si="29"/>
        <v>-9999</v>
      </c>
      <c r="AO83" s="26" t="s">
        <v>431</v>
      </c>
      <c r="AP83" s="28" t="str">
        <f t="shared" si="28"/>
        <v>http://www.miljoeportal.dk/borger/Intro_overfladevand/Sider/default.aspx</v>
      </c>
    </row>
    <row r="84" spans="1:42" ht="17.25" x14ac:dyDescent="0.3">
      <c r="A84" s="33" t="s">
        <v>311</v>
      </c>
      <c r="B84" s="29">
        <v>463990</v>
      </c>
      <c r="C84" s="29">
        <v>6273039</v>
      </c>
      <c r="D84" s="13" t="s">
        <v>81</v>
      </c>
      <c r="E84" s="18">
        <v>39083</v>
      </c>
      <c r="F84" s="18">
        <v>41639</v>
      </c>
      <c r="G84" s="13" t="s">
        <v>106</v>
      </c>
      <c r="H84" s="13" t="s">
        <v>107</v>
      </c>
      <c r="I84" s="13" t="s">
        <v>107</v>
      </c>
      <c r="J84" s="13" t="s">
        <v>104</v>
      </c>
      <c r="K84" s="13" t="s">
        <v>104</v>
      </c>
      <c r="L84" s="20" t="s">
        <v>111</v>
      </c>
      <c r="M84" s="25" t="str">
        <f t="shared" si="15"/>
        <v>POINT (463990 6273039)</v>
      </c>
      <c r="N84" s="26" t="str">
        <f t="shared" si="16"/>
        <v>DKKLOROFYLLIMFJORD3702</v>
      </c>
      <c r="O84" s="26" t="s">
        <v>10</v>
      </c>
      <c r="P84" s="26" t="s">
        <v>426</v>
      </c>
      <c r="Q84" s="26" t="str">
        <f t="shared" si="17"/>
        <v>DKKLOROFYLLIMFJORD3702</v>
      </c>
      <c r="R84" s="26" t="s">
        <v>10</v>
      </c>
      <c r="S84" s="26" t="str">
        <f t="shared" si="18"/>
        <v>2015-12-22</v>
      </c>
      <c r="T84" s="26" t="str">
        <f t="shared" si="19"/>
        <v>2021-12-22</v>
      </c>
      <c r="U84" s="26" t="s">
        <v>427</v>
      </c>
      <c r="V84" s="26" t="s">
        <v>427</v>
      </c>
      <c r="W84" s="26" t="s">
        <v>427</v>
      </c>
      <c r="X84" s="26" t="s">
        <v>427</v>
      </c>
      <c r="Y84" s="26" t="s">
        <v>428</v>
      </c>
      <c r="Z84" s="26" t="str">
        <f t="shared" si="20"/>
        <v>DKKLOROFYLLIMFJORD3702</v>
      </c>
      <c r="AA84" s="26" t="str">
        <f t="shared" si="21"/>
        <v>DKKLOROFYLLIMFJORD3702</v>
      </c>
      <c r="AB84" s="26" t="s">
        <v>429</v>
      </c>
      <c r="AC84" s="27" t="str">
        <f t="shared" si="22"/>
        <v>2007-01-01</v>
      </c>
      <c r="AD84" s="27" t="str">
        <f t="shared" si="23"/>
        <v>2013-12-31</v>
      </c>
      <c r="AE84" s="26" t="str">
        <f t="shared" si="24"/>
        <v>DKCOAST156</v>
      </c>
      <c r="AF84" s="26" t="s">
        <v>425</v>
      </c>
      <c r="AG84" s="26" t="s">
        <v>427</v>
      </c>
      <c r="AH84" s="26" t="s">
        <v>427</v>
      </c>
      <c r="AI84" s="26" t="str">
        <f t="shared" si="25"/>
        <v>TRUE</v>
      </c>
      <c r="AJ84" s="26" t="str">
        <f t="shared" si="26"/>
        <v>FALSE</v>
      </c>
      <c r="AK84" s="26" t="str">
        <f t="shared" si="27"/>
        <v>FALSE</v>
      </c>
      <c r="AL84" s="26" t="s">
        <v>430</v>
      </c>
      <c r="AM84" s="26">
        <v>-9999</v>
      </c>
      <c r="AN84" s="26">
        <f t="shared" si="29"/>
        <v>-9999</v>
      </c>
      <c r="AO84" s="26" t="s">
        <v>431</v>
      </c>
      <c r="AP84" s="28" t="str">
        <f t="shared" si="28"/>
        <v>http://www.miljoeportal.dk/borger/Intro_overfladevand/Sider/default.aspx</v>
      </c>
    </row>
    <row r="85" spans="1:42" ht="17.25" x14ac:dyDescent="0.3">
      <c r="A85" s="33" t="s">
        <v>313</v>
      </c>
      <c r="B85" s="29">
        <v>503721</v>
      </c>
      <c r="C85" s="29">
        <v>6312201</v>
      </c>
      <c r="D85" s="13" t="s">
        <v>81</v>
      </c>
      <c r="E85" s="18">
        <v>39083</v>
      </c>
      <c r="F85" s="18">
        <v>41639</v>
      </c>
      <c r="G85" s="13" t="s">
        <v>106</v>
      </c>
      <c r="H85" s="13" t="s">
        <v>107</v>
      </c>
      <c r="I85" s="13" t="s">
        <v>107</v>
      </c>
      <c r="J85" s="13" t="s">
        <v>104</v>
      </c>
      <c r="K85" s="13" t="s">
        <v>104</v>
      </c>
      <c r="L85" s="20" t="s">
        <v>111</v>
      </c>
      <c r="M85" s="25" t="str">
        <f t="shared" si="15"/>
        <v>POINT (503721 6312201)</v>
      </c>
      <c r="N85" s="26" t="str">
        <f t="shared" si="16"/>
        <v>DKKLOROFYLLIMFJORD3708</v>
      </c>
      <c r="O85" s="26" t="s">
        <v>10</v>
      </c>
      <c r="P85" s="26" t="s">
        <v>426</v>
      </c>
      <c r="Q85" s="26" t="str">
        <f t="shared" si="17"/>
        <v>DKKLOROFYLLIMFJORD3708</v>
      </c>
      <c r="R85" s="26" t="s">
        <v>10</v>
      </c>
      <c r="S85" s="26" t="str">
        <f t="shared" si="18"/>
        <v>2015-12-22</v>
      </c>
      <c r="T85" s="26" t="str">
        <f t="shared" si="19"/>
        <v>2021-12-22</v>
      </c>
      <c r="U85" s="26" t="s">
        <v>427</v>
      </c>
      <c r="V85" s="26" t="s">
        <v>427</v>
      </c>
      <c r="W85" s="26" t="s">
        <v>427</v>
      </c>
      <c r="X85" s="26" t="s">
        <v>427</v>
      </c>
      <c r="Y85" s="26" t="s">
        <v>428</v>
      </c>
      <c r="Z85" s="26" t="str">
        <f t="shared" si="20"/>
        <v>DKKLOROFYLLIMFJORD3708</v>
      </c>
      <c r="AA85" s="26" t="str">
        <f t="shared" si="21"/>
        <v>DKKLOROFYLLIMFJORD3708</v>
      </c>
      <c r="AB85" s="26" t="s">
        <v>429</v>
      </c>
      <c r="AC85" s="27" t="str">
        <f t="shared" si="22"/>
        <v>2007-01-01</v>
      </c>
      <c r="AD85" s="27" t="str">
        <f t="shared" si="23"/>
        <v>2013-12-31</v>
      </c>
      <c r="AE85" s="26" t="str">
        <f t="shared" si="24"/>
        <v>DKCOAST156</v>
      </c>
      <c r="AF85" s="26" t="s">
        <v>425</v>
      </c>
      <c r="AG85" s="26" t="s">
        <v>427</v>
      </c>
      <c r="AH85" s="26" t="s">
        <v>427</v>
      </c>
      <c r="AI85" s="26" t="str">
        <f t="shared" si="25"/>
        <v>TRUE</v>
      </c>
      <c r="AJ85" s="26" t="str">
        <f t="shared" si="26"/>
        <v>FALSE</v>
      </c>
      <c r="AK85" s="26" t="str">
        <f t="shared" si="27"/>
        <v>FALSE</v>
      </c>
      <c r="AL85" s="26" t="s">
        <v>430</v>
      </c>
      <c r="AM85" s="26">
        <v>-9999</v>
      </c>
      <c r="AN85" s="26">
        <f t="shared" si="29"/>
        <v>-9999</v>
      </c>
      <c r="AO85" s="26" t="s">
        <v>431</v>
      </c>
      <c r="AP85" s="28" t="str">
        <f t="shared" si="28"/>
        <v>http://www.miljoeportal.dk/borger/Intro_overfladevand/Sider/default.aspx</v>
      </c>
    </row>
    <row r="86" spans="1:42" ht="17.25" x14ac:dyDescent="0.3">
      <c r="A86" s="33" t="s">
        <v>315</v>
      </c>
      <c r="B86" s="29">
        <v>538105</v>
      </c>
      <c r="C86" s="29">
        <v>6321392</v>
      </c>
      <c r="D86" s="13" t="s">
        <v>81</v>
      </c>
      <c r="E86" s="18">
        <v>39083</v>
      </c>
      <c r="F86" s="18">
        <v>41639</v>
      </c>
      <c r="G86" s="13" t="s">
        <v>106</v>
      </c>
      <c r="H86" s="13" t="s">
        <v>107</v>
      </c>
      <c r="I86" s="13" t="s">
        <v>107</v>
      </c>
      <c r="J86" s="13" t="s">
        <v>104</v>
      </c>
      <c r="K86" s="13" t="s">
        <v>104</v>
      </c>
      <c r="L86" s="20" t="s">
        <v>111</v>
      </c>
      <c r="M86" s="25" t="str">
        <f t="shared" si="15"/>
        <v>POINT (538105 6321392)</v>
      </c>
      <c r="N86" s="26" t="str">
        <f t="shared" si="16"/>
        <v>DKKLOROFYLLIMFJORD3711</v>
      </c>
      <c r="O86" s="26" t="s">
        <v>10</v>
      </c>
      <c r="P86" s="26" t="s">
        <v>426</v>
      </c>
      <c r="Q86" s="26" t="str">
        <f t="shared" si="17"/>
        <v>DKKLOROFYLLIMFJORD3711</v>
      </c>
      <c r="R86" s="26" t="s">
        <v>10</v>
      </c>
      <c r="S86" s="26" t="str">
        <f t="shared" si="18"/>
        <v>2015-12-22</v>
      </c>
      <c r="T86" s="26" t="str">
        <f t="shared" si="19"/>
        <v>2021-12-22</v>
      </c>
      <c r="U86" s="26" t="s">
        <v>427</v>
      </c>
      <c r="V86" s="26" t="s">
        <v>427</v>
      </c>
      <c r="W86" s="26" t="s">
        <v>427</v>
      </c>
      <c r="X86" s="26" t="s">
        <v>427</v>
      </c>
      <c r="Y86" s="26" t="s">
        <v>428</v>
      </c>
      <c r="Z86" s="26" t="str">
        <f t="shared" si="20"/>
        <v>DKKLOROFYLLIMFJORD3711</v>
      </c>
      <c r="AA86" s="26" t="str">
        <f t="shared" si="21"/>
        <v>DKKLOROFYLLIMFJORD3711</v>
      </c>
      <c r="AB86" s="26" t="s">
        <v>429</v>
      </c>
      <c r="AC86" s="27" t="str">
        <f t="shared" si="22"/>
        <v>2007-01-01</v>
      </c>
      <c r="AD86" s="27" t="str">
        <f t="shared" si="23"/>
        <v>2013-12-31</v>
      </c>
      <c r="AE86" s="26" t="str">
        <f t="shared" si="24"/>
        <v>DKCOAST156</v>
      </c>
      <c r="AF86" s="26" t="s">
        <v>425</v>
      </c>
      <c r="AG86" s="26" t="s">
        <v>427</v>
      </c>
      <c r="AH86" s="26" t="s">
        <v>427</v>
      </c>
      <c r="AI86" s="26" t="str">
        <f t="shared" si="25"/>
        <v>TRUE</v>
      </c>
      <c r="AJ86" s="26" t="str">
        <f t="shared" si="26"/>
        <v>FALSE</v>
      </c>
      <c r="AK86" s="26" t="str">
        <f t="shared" si="27"/>
        <v>FALSE</v>
      </c>
      <c r="AL86" s="26" t="s">
        <v>430</v>
      </c>
      <c r="AM86" s="26">
        <v>-9999</v>
      </c>
      <c r="AN86" s="26">
        <f t="shared" si="29"/>
        <v>-9999</v>
      </c>
      <c r="AO86" s="26" t="s">
        <v>431</v>
      </c>
      <c r="AP86" s="28" t="str">
        <f t="shared" si="28"/>
        <v>http://www.miljoeportal.dk/borger/Intro_overfladevand/Sider/default.aspx</v>
      </c>
    </row>
    <row r="87" spans="1:42" ht="17.25" x14ac:dyDescent="0.3">
      <c r="A87" s="33" t="s">
        <v>317</v>
      </c>
      <c r="B87" s="29">
        <v>479882</v>
      </c>
      <c r="C87" s="29">
        <v>6264289</v>
      </c>
      <c r="D87" s="13" t="s">
        <v>81</v>
      </c>
      <c r="E87" s="18">
        <v>39083</v>
      </c>
      <c r="F87" s="18">
        <v>41639</v>
      </c>
      <c r="G87" s="13" t="s">
        <v>106</v>
      </c>
      <c r="H87" s="13" t="s">
        <v>107</v>
      </c>
      <c r="I87" s="13" t="s">
        <v>107</v>
      </c>
      <c r="J87" s="13" t="s">
        <v>104</v>
      </c>
      <c r="K87" s="13" t="s">
        <v>104</v>
      </c>
      <c r="L87" s="20" t="s">
        <v>111</v>
      </c>
      <c r="M87" s="25" t="str">
        <f t="shared" si="15"/>
        <v>POINT (479882 6264289)</v>
      </c>
      <c r="N87" s="26" t="str">
        <f t="shared" si="16"/>
        <v>DKKLOROFYLLIMFJORD3720</v>
      </c>
      <c r="O87" s="26" t="s">
        <v>10</v>
      </c>
      <c r="P87" s="26" t="s">
        <v>426</v>
      </c>
      <c r="Q87" s="26" t="str">
        <f t="shared" si="17"/>
        <v>DKKLOROFYLLIMFJORD3720</v>
      </c>
      <c r="R87" s="26" t="s">
        <v>10</v>
      </c>
      <c r="S87" s="26" t="str">
        <f t="shared" si="18"/>
        <v>2015-12-22</v>
      </c>
      <c r="T87" s="26" t="str">
        <f t="shared" si="19"/>
        <v>2021-12-22</v>
      </c>
      <c r="U87" s="26" t="s">
        <v>427</v>
      </c>
      <c r="V87" s="26" t="s">
        <v>427</v>
      </c>
      <c r="W87" s="26" t="s">
        <v>427</v>
      </c>
      <c r="X87" s="26" t="s">
        <v>427</v>
      </c>
      <c r="Y87" s="26" t="s">
        <v>428</v>
      </c>
      <c r="Z87" s="26" t="str">
        <f t="shared" si="20"/>
        <v>DKKLOROFYLLIMFJORD3720</v>
      </c>
      <c r="AA87" s="26" t="str">
        <f t="shared" si="21"/>
        <v>DKKLOROFYLLIMFJORD3720</v>
      </c>
      <c r="AB87" s="26" t="s">
        <v>429</v>
      </c>
      <c r="AC87" s="27" t="str">
        <f t="shared" si="22"/>
        <v>2007-01-01</v>
      </c>
      <c r="AD87" s="27" t="str">
        <f t="shared" si="23"/>
        <v>2013-12-31</v>
      </c>
      <c r="AE87" s="26" t="str">
        <f t="shared" si="24"/>
        <v>DKCOAST156</v>
      </c>
      <c r="AF87" s="26" t="s">
        <v>425</v>
      </c>
      <c r="AG87" s="26" t="s">
        <v>427</v>
      </c>
      <c r="AH87" s="26" t="s">
        <v>427</v>
      </c>
      <c r="AI87" s="26" t="str">
        <f t="shared" si="25"/>
        <v>TRUE</v>
      </c>
      <c r="AJ87" s="26" t="str">
        <f t="shared" si="26"/>
        <v>FALSE</v>
      </c>
      <c r="AK87" s="26" t="str">
        <f t="shared" si="27"/>
        <v>FALSE</v>
      </c>
      <c r="AL87" s="26" t="s">
        <v>430</v>
      </c>
      <c r="AM87" s="26">
        <v>-9999</v>
      </c>
      <c r="AN87" s="26">
        <f t="shared" si="29"/>
        <v>-9999</v>
      </c>
      <c r="AO87" s="26" t="s">
        <v>431</v>
      </c>
      <c r="AP87" s="28" t="str">
        <f t="shared" si="28"/>
        <v>http://www.miljoeportal.dk/borger/Intro_overfladevand/Sider/default.aspx</v>
      </c>
    </row>
    <row r="88" spans="1:42" ht="17.25" x14ac:dyDescent="0.3">
      <c r="A88" s="33" t="s">
        <v>319</v>
      </c>
      <c r="B88" s="29">
        <v>510275</v>
      </c>
      <c r="C88" s="29">
        <v>6289448</v>
      </c>
      <c r="D88" s="13" t="s">
        <v>82</v>
      </c>
      <c r="E88" s="18">
        <v>39083</v>
      </c>
      <c r="F88" s="18">
        <v>41639</v>
      </c>
      <c r="G88" s="13" t="s">
        <v>106</v>
      </c>
      <c r="H88" s="13" t="s">
        <v>107</v>
      </c>
      <c r="I88" s="13" t="s">
        <v>107</v>
      </c>
      <c r="J88" s="13" t="s">
        <v>104</v>
      </c>
      <c r="K88" s="13" t="s">
        <v>104</v>
      </c>
      <c r="L88" s="20" t="s">
        <v>111</v>
      </c>
      <c r="M88" s="25" t="str">
        <f t="shared" si="15"/>
        <v>POINT (510275 6289448)</v>
      </c>
      <c r="N88" s="26" t="str">
        <f t="shared" si="16"/>
        <v>DKKLOROFYLLIMFJORD3726</v>
      </c>
      <c r="O88" s="26" t="s">
        <v>10</v>
      </c>
      <c r="P88" s="26" t="s">
        <v>426</v>
      </c>
      <c r="Q88" s="26" t="str">
        <f t="shared" si="17"/>
        <v>DKKLOROFYLLIMFJORD3726</v>
      </c>
      <c r="R88" s="26" t="s">
        <v>10</v>
      </c>
      <c r="S88" s="26" t="str">
        <f t="shared" si="18"/>
        <v>2015-12-22</v>
      </c>
      <c r="T88" s="26" t="str">
        <f t="shared" si="19"/>
        <v>2021-12-22</v>
      </c>
      <c r="U88" s="26" t="s">
        <v>427</v>
      </c>
      <c r="V88" s="26" t="s">
        <v>427</v>
      </c>
      <c r="W88" s="26" t="s">
        <v>427</v>
      </c>
      <c r="X88" s="26" t="s">
        <v>427</v>
      </c>
      <c r="Y88" s="26" t="s">
        <v>428</v>
      </c>
      <c r="Z88" s="26" t="str">
        <f t="shared" si="20"/>
        <v>DKKLOROFYLLIMFJORD3726</v>
      </c>
      <c r="AA88" s="26" t="str">
        <f t="shared" si="21"/>
        <v>DKKLOROFYLLIMFJORD3726</v>
      </c>
      <c r="AB88" s="26" t="s">
        <v>429</v>
      </c>
      <c r="AC88" s="27" t="str">
        <f t="shared" si="22"/>
        <v>2007-01-01</v>
      </c>
      <c r="AD88" s="27" t="str">
        <f t="shared" si="23"/>
        <v>2013-12-31</v>
      </c>
      <c r="AE88" s="26" t="str">
        <f t="shared" si="24"/>
        <v>DKCOAST157</v>
      </c>
      <c r="AF88" s="26" t="s">
        <v>425</v>
      </c>
      <c r="AG88" s="26" t="s">
        <v>427</v>
      </c>
      <c r="AH88" s="26" t="s">
        <v>427</v>
      </c>
      <c r="AI88" s="26" t="str">
        <f t="shared" si="25"/>
        <v>TRUE</v>
      </c>
      <c r="AJ88" s="26" t="str">
        <f t="shared" si="26"/>
        <v>FALSE</v>
      </c>
      <c r="AK88" s="26" t="str">
        <f t="shared" si="27"/>
        <v>FALSE</v>
      </c>
      <c r="AL88" s="26" t="s">
        <v>430</v>
      </c>
      <c r="AM88" s="26">
        <v>-9999</v>
      </c>
      <c r="AN88" s="26">
        <f t="shared" si="29"/>
        <v>-9999</v>
      </c>
      <c r="AO88" s="26" t="s">
        <v>431</v>
      </c>
      <c r="AP88" s="28" t="str">
        <f t="shared" si="28"/>
        <v>http://www.miljoeportal.dk/borger/Intro_overfladevand/Sider/default.aspx</v>
      </c>
    </row>
    <row r="89" spans="1:42" ht="17.25" x14ac:dyDescent="0.3">
      <c r="A89" s="33" t="s">
        <v>321</v>
      </c>
      <c r="B89" s="29">
        <v>504573</v>
      </c>
      <c r="C89" s="29">
        <v>6275115</v>
      </c>
      <c r="D89" s="13" t="s">
        <v>82</v>
      </c>
      <c r="E89" s="18">
        <v>39083</v>
      </c>
      <c r="F89" s="18">
        <v>41639</v>
      </c>
      <c r="G89" s="13" t="s">
        <v>106</v>
      </c>
      <c r="H89" s="13" t="s">
        <v>107</v>
      </c>
      <c r="I89" s="13" t="s">
        <v>107</v>
      </c>
      <c r="J89" s="13" t="s">
        <v>104</v>
      </c>
      <c r="K89" s="13" t="s">
        <v>104</v>
      </c>
      <c r="L89" s="20" t="s">
        <v>111</v>
      </c>
      <c r="M89" s="25" t="str">
        <f t="shared" si="15"/>
        <v>POINT (504573 6275115)</v>
      </c>
      <c r="N89" s="26" t="str">
        <f t="shared" si="16"/>
        <v>DKKLOROFYLLIMFJORD3727</v>
      </c>
      <c r="O89" s="26" t="s">
        <v>10</v>
      </c>
      <c r="P89" s="26" t="s">
        <v>426</v>
      </c>
      <c r="Q89" s="26" t="str">
        <f t="shared" si="17"/>
        <v>DKKLOROFYLLIMFJORD3727</v>
      </c>
      <c r="R89" s="26" t="s">
        <v>10</v>
      </c>
      <c r="S89" s="26" t="str">
        <f t="shared" si="18"/>
        <v>2015-12-22</v>
      </c>
      <c r="T89" s="26" t="str">
        <f t="shared" si="19"/>
        <v>2021-12-22</v>
      </c>
      <c r="U89" s="26" t="s">
        <v>427</v>
      </c>
      <c r="V89" s="26" t="s">
        <v>427</v>
      </c>
      <c r="W89" s="26" t="s">
        <v>427</v>
      </c>
      <c r="X89" s="26" t="s">
        <v>427</v>
      </c>
      <c r="Y89" s="26" t="s">
        <v>428</v>
      </c>
      <c r="Z89" s="26" t="str">
        <f t="shared" si="20"/>
        <v>DKKLOROFYLLIMFJORD3727</v>
      </c>
      <c r="AA89" s="26" t="str">
        <f t="shared" si="21"/>
        <v>DKKLOROFYLLIMFJORD3727</v>
      </c>
      <c r="AB89" s="26" t="s">
        <v>429</v>
      </c>
      <c r="AC89" s="27" t="str">
        <f t="shared" si="22"/>
        <v>2007-01-01</v>
      </c>
      <c r="AD89" s="27" t="str">
        <f t="shared" si="23"/>
        <v>2013-12-31</v>
      </c>
      <c r="AE89" s="26" t="str">
        <f t="shared" si="24"/>
        <v>DKCOAST157</v>
      </c>
      <c r="AF89" s="26" t="s">
        <v>425</v>
      </c>
      <c r="AG89" s="26" t="s">
        <v>427</v>
      </c>
      <c r="AH89" s="26" t="s">
        <v>427</v>
      </c>
      <c r="AI89" s="26" t="str">
        <f t="shared" si="25"/>
        <v>TRUE</v>
      </c>
      <c r="AJ89" s="26" t="str">
        <f t="shared" si="26"/>
        <v>FALSE</v>
      </c>
      <c r="AK89" s="26" t="str">
        <f t="shared" si="27"/>
        <v>FALSE</v>
      </c>
      <c r="AL89" s="26" t="s">
        <v>430</v>
      </c>
      <c r="AM89" s="26">
        <v>-9999</v>
      </c>
      <c r="AN89" s="26">
        <f t="shared" si="29"/>
        <v>-9999</v>
      </c>
      <c r="AO89" s="26" t="s">
        <v>431</v>
      </c>
      <c r="AP89" s="28" t="str">
        <f t="shared" si="28"/>
        <v>http://www.miljoeportal.dk/borger/Intro_overfladevand/Sider/default.aspx</v>
      </c>
    </row>
    <row r="90" spans="1:42" ht="17.25" x14ac:dyDescent="0.3">
      <c r="A90" s="33" t="s">
        <v>323</v>
      </c>
      <c r="B90" s="29">
        <v>517881</v>
      </c>
      <c r="C90" s="29">
        <v>6272368</v>
      </c>
      <c r="D90" s="13" t="s">
        <v>325</v>
      </c>
      <c r="E90" s="18">
        <v>39083</v>
      </c>
      <c r="F90" s="18">
        <v>41639</v>
      </c>
      <c r="G90" s="13" t="s">
        <v>106</v>
      </c>
      <c r="H90" s="13" t="s">
        <v>107</v>
      </c>
      <c r="I90" s="13" t="s">
        <v>107</v>
      </c>
      <c r="J90" s="13" t="s">
        <v>104</v>
      </c>
      <c r="K90" s="13" t="s">
        <v>104</v>
      </c>
      <c r="L90" s="20" t="s">
        <v>111</v>
      </c>
      <c r="M90" s="25" t="str">
        <f t="shared" si="15"/>
        <v>POINT (517881 6272368)</v>
      </c>
      <c r="N90" s="26" t="str">
        <f t="shared" si="16"/>
        <v>DKKLOROFYLLIMFJORD37291</v>
      </c>
      <c r="O90" s="26" t="s">
        <v>10</v>
      </c>
      <c r="P90" s="26" t="s">
        <v>426</v>
      </c>
      <c r="Q90" s="26" t="str">
        <f t="shared" si="17"/>
        <v>DKKLOROFYLLIMFJORD37291</v>
      </c>
      <c r="R90" s="26" t="s">
        <v>10</v>
      </c>
      <c r="S90" s="26" t="str">
        <f t="shared" si="18"/>
        <v>2015-12-22</v>
      </c>
      <c r="T90" s="26" t="str">
        <f t="shared" si="19"/>
        <v>2021-12-22</v>
      </c>
      <c r="U90" s="26" t="s">
        <v>427</v>
      </c>
      <c r="V90" s="26" t="s">
        <v>427</v>
      </c>
      <c r="W90" s="26" t="s">
        <v>427</v>
      </c>
      <c r="X90" s="26" t="s">
        <v>427</v>
      </c>
      <c r="Y90" s="26" t="s">
        <v>428</v>
      </c>
      <c r="Z90" s="26" t="str">
        <f t="shared" si="20"/>
        <v>DKKLOROFYLLIMFJORD37291</v>
      </c>
      <c r="AA90" s="26" t="str">
        <f t="shared" si="21"/>
        <v>DKKLOROFYLLIMFJORD37291</v>
      </c>
      <c r="AB90" s="26" t="s">
        <v>429</v>
      </c>
      <c r="AC90" s="27" t="str">
        <f t="shared" si="22"/>
        <v>2007-01-01</v>
      </c>
      <c r="AD90" s="27" t="str">
        <f t="shared" si="23"/>
        <v>2013-12-31</v>
      </c>
      <c r="AE90" s="26" t="str">
        <f t="shared" si="24"/>
        <v>DKCOAST158</v>
      </c>
      <c r="AF90" s="26" t="s">
        <v>425</v>
      </c>
      <c r="AG90" s="26" t="s">
        <v>427</v>
      </c>
      <c r="AH90" s="26" t="s">
        <v>427</v>
      </c>
      <c r="AI90" s="26" t="str">
        <f t="shared" si="25"/>
        <v>TRUE</v>
      </c>
      <c r="AJ90" s="26" t="str">
        <f t="shared" si="26"/>
        <v>FALSE</v>
      </c>
      <c r="AK90" s="26" t="str">
        <f t="shared" si="27"/>
        <v>FALSE</v>
      </c>
      <c r="AL90" s="26" t="s">
        <v>430</v>
      </c>
      <c r="AM90" s="26">
        <v>-9999</v>
      </c>
      <c r="AN90" s="26">
        <f t="shared" si="29"/>
        <v>-9999</v>
      </c>
      <c r="AO90" s="26" t="s">
        <v>431</v>
      </c>
      <c r="AP90" s="28" t="str">
        <f t="shared" si="28"/>
        <v>http://www.miljoeportal.dk/borger/Intro_overfladevand/Sider/default.aspx</v>
      </c>
    </row>
    <row r="91" spans="1:42" ht="17.25" x14ac:dyDescent="0.3">
      <c r="A91" s="33" t="s">
        <v>326</v>
      </c>
      <c r="B91" s="29">
        <v>517979</v>
      </c>
      <c r="C91" s="29">
        <v>6273493</v>
      </c>
      <c r="D91" s="13" t="s">
        <v>325</v>
      </c>
      <c r="E91" s="18">
        <v>39083</v>
      </c>
      <c r="F91" s="18">
        <v>41639</v>
      </c>
      <c r="G91" s="13" t="s">
        <v>106</v>
      </c>
      <c r="H91" s="13" t="s">
        <v>107</v>
      </c>
      <c r="I91" s="13" t="s">
        <v>107</v>
      </c>
      <c r="J91" s="13" t="s">
        <v>104</v>
      </c>
      <c r="K91" s="13" t="s">
        <v>104</v>
      </c>
      <c r="L91" s="20" t="s">
        <v>111</v>
      </c>
      <c r="M91" s="25" t="str">
        <f t="shared" si="15"/>
        <v>POINT (517979 6273493)</v>
      </c>
      <c r="N91" s="26" t="str">
        <f t="shared" si="16"/>
        <v>DKKLOROFYLLIMFJORD37294</v>
      </c>
      <c r="O91" s="26" t="s">
        <v>10</v>
      </c>
      <c r="P91" s="26" t="s">
        <v>426</v>
      </c>
      <c r="Q91" s="26" t="str">
        <f t="shared" si="17"/>
        <v>DKKLOROFYLLIMFJORD37294</v>
      </c>
      <c r="R91" s="26" t="s">
        <v>10</v>
      </c>
      <c r="S91" s="26" t="str">
        <f t="shared" si="18"/>
        <v>2015-12-22</v>
      </c>
      <c r="T91" s="26" t="str">
        <f t="shared" si="19"/>
        <v>2021-12-22</v>
      </c>
      <c r="U91" s="26" t="s">
        <v>427</v>
      </c>
      <c r="V91" s="26" t="s">
        <v>427</v>
      </c>
      <c r="W91" s="26" t="s">
        <v>427</v>
      </c>
      <c r="X91" s="26" t="s">
        <v>427</v>
      </c>
      <c r="Y91" s="26" t="s">
        <v>428</v>
      </c>
      <c r="Z91" s="26" t="str">
        <f t="shared" si="20"/>
        <v>DKKLOROFYLLIMFJORD37294</v>
      </c>
      <c r="AA91" s="26" t="str">
        <f t="shared" si="21"/>
        <v>DKKLOROFYLLIMFJORD37294</v>
      </c>
      <c r="AB91" s="26" t="s">
        <v>429</v>
      </c>
      <c r="AC91" s="27" t="str">
        <f t="shared" si="22"/>
        <v>2007-01-01</v>
      </c>
      <c r="AD91" s="27" t="str">
        <f t="shared" si="23"/>
        <v>2013-12-31</v>
      </c>
      <c r="AE91" s="26" t="str">
        <f t="shared" si="24"/>
        <v>DKCOAST158</v>
      </c>
      <c r="AF91" s="26" t="s">
        <v>425</v>
      </c>
      <c r="AG91" s="26" t="s">
        <v>427</v>
      </c>
      <c r="AH91" s="26" t="s">
        <v>427</v>
      </c>
      <c r="AI91" s="26" t="str">
        <f t="shared" si="25"/>
        <v>TRUE</v>
      </c>
      <c r="AJ91" s="26" t="str">
        <f t="shared" si="26"/>
        <v>FALSE</v>
      </c>
      <c r="AK91" s="26" t="str">
        <f t="shared" si="27"/>
        <v>FALSE</v>
      </c>
      <c r="AL91" s="26" t="s">
        <v>430</v>
      </c>
      <c r="AM91" s="26">
        <v>-9999</v>
      </c>
      <c r="AN91" s="26">
        <f t="shared" si="29"/>
        <v>-9999</v>
      </c>
      <c r="AO91" s="26" t="s">
        <v>431</v>
      </c>
      <c r="AP91" s="28" t="str">
        <f t="shared" si="28"/>
        <v>http://www.miljoeportal.dk/borger/Intro_overfladevand/Sider/default.aspx</v>
      </c>
    </row>
    <row r="92" spans="1:42" ht="17.25" x14ac:dyDescent="0.3">
      <c r="A92" s="33" t="s">
        <v>328</v>
      </c>
      <c r="B92" s="29">
        <v>559683</v>
      </c>
      <c r="C92" s="29">
        <v>6280269</v>
      </c>
      <c r="D92" s="13" t="s">
        <v>83</v>
      </c>
      <c r="E92" s="18">
        <v>39083</v>
      </c>
      <c r="F92" s="18">
        <v>41639</v>
      </c>
      <c r="G92" s="13" t="s">
        <v>106</v>
      </c>
      <c r="H92" s="13" t="s">
        <v>107</v>
      </c>
      <c r="I92" s="13" t="s">
        <v>107</v>
      </c>
      <c r="J92" s="13" t="s">
        <v>104</v>
      </c>
      <c r="K92" s="13" t="s">
        <v>104</v>
      </c>
      <c r="L92" s="20" t="s">
        <v>111</v>
      </c>
      <c r="M92" s="25" t="str">
        <f t="shared" si="15"/>
        <v>POINT (559683 6280269)</v>
      </c>
      <c r="N92" s="26" t="str">
        <f t="shared" si="16"/>
        <v>DKKLOROFYLMARIAGER</v>
      </c>
      <c r="O92" s="26" t="s">
        <v>10</v>
      </c>
      <c r="P92" s="26" t="s">
        <v>426</v>
      </c>
      <c r="Q92" s="26" t="str">
        <f t="shared" si="17"/>
        <v>DKKLOROFYLMARIAGER</v>
      </c>
      <c r="R92" s="26" t="s">
        <v>10</v>
      </c>
      <c r="S92" s="26" t="str">
        <f t="shared" si="18"/>
        <v>2015-12-22</v>
      </c>
      <c r="T92" s="26" t="str">
        <f t="shared" si="19"/>
        <v>2021-12-22</v>
      </c>
      <c r="U92" s="26" t="s">
        <v>427</v>
      </c>
      <c r="V92" s="26" t="s">
        <v>427</v>
      </c>
      <c r="W92" s="26" t="s">
        <v>427</v>
      </c>
      <c r="X92" s="26" t="s">
        <v>427</v>
      </c>
      <c r="Y92" s="26" t="s">
        <v>428</v>
      </c>
      <c r="Z92" s="26" t="str">
        <f t="shared" si="20"/>
        <v>DKKLOROFYLMARIAGER</v>
      </c>
      <c r="AA92" s="26" t="str">
        <f t="shared" si="21"/>
        <v>DKKLOROFYLMARIAGER</v>
      </c>
      <c r="AB92" s="26" t="s">
        <v>429</v>
      </c>
      <c r="AC92" s="27" t="str">
        <f t="shared" si="22"/>
        <v>2007-01-01</v>
      </c>
      <c r="AD92" s="27" t="str">
        <f t="shared" si="23"/>
        <v>2013-12-31</v>
      </c>
      <c r="AE92" s="26" t="str">
        <f t="shared" si="24"/>
        <v>DKCOAST159</v>
      </c>
      <c r="AF92" s="26" t="s">
        <v>425</v>
      </c>
      <c r="AG92" s="26" t="s">
        <v>427</v>
      </c>
      <c r="AH92" s="26" t="s">
        <v>427</v>
      </c>
      <c r="AI92" s="26" t="str">
        <f t="shared" si="25"/>
        <v>TRUE</v>
      </c>
      <c r="AJ92" s="26" t="str">
        <f t="shared" si="26"/>
        <v>FALSE</v>
      </c>
      <c r="AK92" s="26" t="str">
        <f t="shared" si="27"/>
        <v>FALSE</v>
      </c>
      <c r="AL92" s="26" t="s">
        <v>430</v>
      </c>
      <c r="AM92" s="26">
        <v>-9999</v>
      </c>
      <c r="AN92" s="26">
        <f t="shared" si="29"/>
        <v>-9999</v>
      </c>
      <c r="AO92" s="26" t="s">
        <v>431</v>
      </c>
      <c r="AP92" s="28" t="str">
        <f t="shared" si="28"/>
        <v>http://www.miljoeportal.dk/borger/Intro_overfladevand/Sider/default.aspx</v>
      </c>
    </row>
    <row r="93" spans="1:42" ht="17.25" x14ac:dyDescent="0.3">
      <c r="A93" s="33" t="s">
        <v>330</v>
      </c>
      <c r="B93" s="29">
        <v>677228</v>
      </c>
      <c r="C93" s="29">
        <v>6178658</v>
      </c>
      <c r="D93" s="13" t="s">
        <v>332</v>
      </c>
      <c r="E93" s="18">
        <v>39083</v>
      </c>
      <c r="F93" s="18">
        <v>40543</v>
      </c>
      <c r="G93" s="13" t="s">
        <v>106</v>
      </c>
      <c r="H93" s="13" t="s">
        <v>107</v>
      </c>
      <c r="I93" s="13" t="s">
        <v>107</v>
      </c>
      <c r="J93" s="13" t="s">
        <v>104</v>
      </c>
      <c r="K93" s="13" t="s">
        <v>104</v>
      </c>
      <c r="L93" s="20" t="s">
        <v>111</v>
      </c>
      <c r="M93" s="25" t="str">
        <f t="shared" si="15"/>
        <v>POINT (677228 6178658)</v>
      </c>
      <c r="N93" s="26" t="str">
        <f t="shared" si="16"/>
        <v>DKKLOROFYLISEFJORDINDRE</v>
      </c>
      <c r="O93" s="26" t="s">
        <v>10</v>
      </c>
      <c r="P93" s="26" t="s">
        <v>426</v>
      </c>
      <c r="Q93" s="26" t="str">
        <f t="shared" si="17"/>
        <v>DKKLOROFYLISEFJORDINDRE</v>
      </c>
      <c r="R93" s="26" t="s">
        <v>10</v>
      </c>
      <c r="S93" s="26" t="str">
        <f t="shared" si="18"/>
        <v>2015-12-22</v>
      </c>
      <c r="T93" s="26" t="str">
        <f t="shared" si="19"/>
        <v>2021-12-22</v>
      </c>
      <c r="U93" s="26" t="s">
        <v>427</v>
      </c>
      <c r="V93" s="26" t="s">
        <v>427</v>
      </c>
      <c r="W93" s="26" t="s">
        <v>427</v>
      </c>
      <c r="X93" s="26" t="s">
        <v>427</v>
      </c>
      <c r="Y93" s="26" t="s">
        <v>428</v>
      </c>
      <c r="Z93" s="26" t="str">
        <f t="shared" si="20"/>
        <v>DKKLOROFYLISEFJORDINDRE</v>
      </c>
      <c r="AA93" s="26" t="str">
        <f t="shared" si="21"/>
        <v>DKKLOROFYLISEFJORDINDRE</v>
      </c>
      <c r="AB93" s="26" t="s">
        <v>429</v>
      </c>
      <c r="AC93" s="27" t="str">
        <f t="shared" si="22"/>
        <v>2007-01-01</v>
      </c>
      <c r="AD93" s="27" t="str">
        <f t="shared" si="23"/>
        <v>2010-12-31</v>
      </c>
      <c r="AE93" s="26" t="str">
        <f t="shared" si="24"/>
        <v>DKCOAST165</v>
      </c>
      <c r="AF93" s="26" t="s">
        <v>425</v>
      </c>
      <c r="AG93" s="26" t="s">
        <v>427</v>
      </c>
      <c r="AH93" s="26" t="s">
        <v>427</v>
      </c>
      <c r="AI93" s="26" t="str">
        <f t="shared" si="25"/>
        <v>TRUE</v>
      </c>
      <c r="AJ93" s="26" t="str">
        <f t="shared" si="26"/>
        <v>FALSE</v>
      </c>
      <c r="AK93" s="26" t="str">
        <f t="shared" si="27"/>
        <v>FALSE</v>
      </c>
      <c r="AL93" s="26" t="s">
        <v>430</v>
      </c>
      <c r="AM93" s="26">
        <v>-9999</v>
      </c>
      <c r="AN93" s="26">
        <f t="shared" si="29"/>
        <v>-9999</v>
      </c>
      <c r="AO93" s="26" t="s">
        <v>431</v>
      </c>
      <c r="AP93" s="28" t="str">
        <f t="shared" si="28"/>
        <v>http://www.miljoeportal.dk/borger/Intro_overfladevand/Sider/default.aspx</v>
      </c>
    </row>
    <row r="94" spans="1:42" ht="17.25" x14ac:dyDescent="0.3">
      <c r="A94" s="33" t="s">
        <v>333</v>
      </c>
      <c r="B94" s="29">
        <v>705583</v>
      </c>
      <c r="C94" s="29">
        <v>6228358</v>
      </c>
      <c r="D94" s="13" t="s">
        <v>84</v>
      </c>
      <c r="E94" s="18">
        <v>39083</v>
      </c>
      <c r="F94" s="18">
        <v>41639</v>
      </c>
      <c r="G94" s="13" t="s">
        <v>106</v>
      </c>
      <c r="H94" s="13" t="s">
        <v>107</v>
      </c>
      <c r="I94" s="13" t="s">
        <v>107</v>
      </c>
      <c r="J94" s="13" t="s">
        <v>104</v>
      </c>
      <c r="K94" s="13" t="s">
        <v>104</v>
      </c>
      <c r="L94" s="20" t="s">
        <v>111</v>
      </c>
      <c r="M94" s="25" t="str">
        <f t="shared" si="15"/>
        <v>POINT (705583 6228358)</v>
      </c>
      <c r="N94" s="26" t="str">
        <f t="shared" si="16"/>
        <v>DKKLOROFYLKATTEGATFRB1939</v>
      </c>
      <c r="O94" s="26" t="s">
        <v>10</v>
      </c>
      <c r="P94" s="26" t="s">
        <v>426</v>
      </c>
      <c r="Q94" s="26" t="str">
        <f t="shared" si="17"/>
        <v>DKKLOROFYLKATTEGATFRB1939</v>
      </c>
      <c r="R94" s="26" t="s">
        <v>10</v>
      </c>
      <c r="S94" s="26" t="str">
        <f t="shared" si="18"/>
        <v>2015-12-22</v>
      </c>
      <c r="T94" s="26" t="str">
        <f t="shared" si="19"/>
        <v>2021-12-22</v>
      </c>
      <c r="U94" s="26" t="s">
        <v>427</v>
      </c>
      <c r="V94" s="26" t="s">
        <v>427</v>
      </c>
      <c r="W94" s="26" t="s">
        <v>427</v>
      </c>
      <c r="X94" s="26" t="s">
        <v>427</v>
      </c>
      <c r="Y94" s="26" t="s">
        <v>428</v>
      </c>
      <c r="Z94" s="26" t="str">
        <f t="shared" si="20"/>
        <v>DKKLOROFYLKATTEGATFRB1939</v>
      </c>
      <c r="AA94" s="26" t="str">
        <f t="shared" si="21"/>
        <v>DKKLOROFYLKATTEGATFRB1939</v>
      </c>
      <c r="AB94" s="26" t="s">
        <v>429</v>
      </c>
      <c r="AC94" s="27" t="str">
        <f t="shared" si="22"/>
        <v>2007-01-01</v>
      </c>
      <c r="AD94" s="27" t="str">
        <f t="shared" si="23"/>
        <v>2013-12-31</v>
      </c>
      <c r="AE94" s="26" t="str">
        <f t="shared" si="24"/>
        <v>DKCOAST200</v>
      </c>
      <c r="AF94" s="26" t="s">
        <v>425</v>
      </c>
      <c r="AG94" s="26" t="s">
        <v>427</v>
      </c>
      <c r="AH94" s="26" t="s">
        <v>427</v>
      </c>
      <c r="AI94" s="26" t="str">
        <f t="shared" si="25"/>
        <v>TRUE</v>
      </c>
      <c r="AJ94" s="26" t="str">
        <f t="shared" si="26"/>
        <v>FALSE</v>
      </c>
      <c r="AK94" s="26" t="str">
        <f t="shared" si="27"/>
        <v>FALSE</v>
      </c>
      <c r="AL94" s="26" t="s">
        <v>430</v>
      </c>
      <c r="AM94" s="26">
        <v>-9999</v>
      </c>
      <c r="AN94" s="26">
        <f t="shared" si="29"/>
        <v>-9999</v>
      </c>
      <c r="AO94" s="26" t="s">
        <v>431</v>
      </c>
      <c r="AP94" s="28" t="str">
        <f t="shared" si="28"/>
        <v>http://www.miljoeportal.dk/borger/Intro_overfladevand/Sider/default.aspx</v>
      </c>
    </row>
    <row r="95" spans="1:42" ht="17.25" x14ac:dyDescent="0.3">
      <c r="A95" s="33" t="s">
        <v>335</v>
      </c>
      <c r="B95" s="29">
        <v>678178</v>
      </c>
      <c r="C95" s="29">
        <v>6209523</v>
      </c>
      <c r="D95" s="13" t="s">
        <v>84</v>
      </c>
      <c r="E95" s="18">
        <v>39083</v>
      </c>
      <c r="F95" s="18">
        <v>41639</v>
      </c>
      <c r="G95" s="13" t="s">
        <v>106</v>
      </c>
      <c r="H95" s="13" t="s">
        <v>107</v>
      </c>
      <c r="I95" s="13" t="s">
        <v>107</v>
      </c>
      <c r="J95" s="13" t="s">
        <v>104</v>
      </c>
      <c r="K95" s="13" t="s">
        <v>104</v>
      </c>
      <c r="L95" s="20" t="s">
        <v>111</v>
      </c>
      <c r="M95" s="25" t="str">
        <f t="shared" si="15"/>
        <v>POINT (678178 6209523)</v>
      </c>
      <c r="N95" s="26" t="str">
        <f t="shared" si="16"/>
        <v>DKKLOROFYLKATTEGATFRB1993</v>
      </c>
      <c r="O95" s="26" t="s">
        <v>10</v>
      </c>
      <c r="P95" s="26" t="s">
        <v>426</v>
      </c>
      <c r="Q95" s="26" t="str">
        <f t="shared" si="17"/>
        <v>DKKLOROFYLKATTEGATFRB1993</v>
      </c>
      <c r="R95" s="26" t="s">
        <v>10</v>
      </c>
      <c r="S95" s="26" t="str">
        <f t="shared" si="18"/>
        <v>2015-12-22</v>
      </c>
      <c r="T95" s="26" t="str">
        <f t="shared" si="19"/>
        <v>2021-12-22</v>
      </c>
      <c r="U95" s="26" t="s">
        <v>427</v>
      </c>
      <c r="V95" s="26" t="s">
        <v>427</v>
      </c>
      <c r="W95" s="26" t="s">
        <v>427</v>
      </c>
      <c r="X95" s="26" t="s">
        <v>427</v>
      </c>
      <c r="Y95" s="26" t="s">
        <v>428</v>
      </c>
      <c r="Z95" s="26" t="str">
        <f t="shared" si="20"/>
        <v>DKKLOROFYLKATTEGATFRB1993</v>
      </c>
      <c r="AA95" s="26" t="str">
        <f t="shared" si="21"/>
        <v>DKKLOROFYLKATTEGATFRB1993</v>
      </c>
      <c r="AB95" s="26" t="s">
        <v>429</v>
      </c>
      <c r="AC95" s="27" t="str">
        <f t="shared" si="22"/>
        <v>2007-01-01</v>
      </c>
      <c r="AD95" s="27" t="str">
        <f t="shared" si="23"/>
        <v>2013-12-31</v>
      </c>
      <c r="AE95" s="26" t="str">
        <f t="shared" si="24"/>
        <v>DKCOAST200</v>
      </c>
      <c r="AF95" s="26" t="s">
        <v>425</v>
      </c>
      <c r="AG95" s="26" t="s">
        <v>427</v>
      </c>
      <c r="AH95" s="26" t="s">
        <v>427</v>
      </c>
      <c r="AI95" s="26" t="str">
        <f t="shared" si="25"/>
        <v>TRUE</v>
      </c>
      <c r="AJ95" s="26" t="str">
        <f t="shared" si="26"/>
        <v>FALSE</v>
      </c>
      <c r="AK95" s="26" t="str">
        <f t="shared" si="27"/>
        <v>FALSE</v>
      </c>
      <c r="AL95" s="26" t="s">
        <v>430</v>
      </c>
      <c r="AM95" s="26">
        <v>-9999</v>
      </c>
      <c r="AN95" s="26">
        <f t="shared" si="29"/>
        <v>-9999</v>
      </c>
      <c r="AO95" s="26" t="s">
        <v>431</v>
      </c>
      <c r="AP95" s="28" t="str">
        <f t="shared" si="28"/>
        <v>http://www.miljoeportal.dk/borger/Intro_overfladevand/Sider/default.aspx</v>
      </c>
    </row>
    <row r="96" spans="1:42" ht="17.25" x14ac:dyDescent="0.3">
      <c r="A96" s="33" t="s">
        <v>337</v>
      </c>
      <c r="B96" s="29">
        <v>734349</v>
      </c>
      <c r="C96" s="29">
        <v>6160780</v>
      </c>
      <c r="D96" s="13" t="s">
        <v>85</v>
      </c>
      <c r="E96" s="18">
        <v>39083</v>
      </c>
      <c r="F96" s="18">
        <v>41639</v>
      </c>
      <c r="G96" s="13" t="s">
        <v>106</v>
      </c>
      <c r="H96" s="13" t="s">
        <v>107</v>
      </c>
      <c r="I96" s="13" t="s">
        <v>107</v>
      </c>
      <c r="J96" s="13" t="s">
        <v>104</v>
      </c>
      <c r="K96" s="13" t="s">
        <v>104</v>
      </c>
      <c r="L96" s="20" t="s">
        <v>111</v>
      </c>
      <c r="M96" s="25" t="str">
        <f t="shared" si="15"/>
        <v>POINT (734349 6160780)</v>
      </c>
      <c r="N96" s="26" t="str">
        <f t="shared" si="16"/>
        <v>DKKLOROFYLKOEGEBUGT1728</v>
      </c>
      <c r="O96" s="26" t="s">
        <v>10</v>
      </c>
      <c r="P96" s="26" t="s">
        <v>426</v>
      </c>
      <c r="Q96" s="26" t="str">
        <f t="shared" si="17"/>
        <v>DKKLOROFYLKOEGEBUGT1728</v>
      </c>
      <c r="R96" s="26" t="s">
        <v>10</v>
      </c>
      <c r="S96" s="26" t="str">
        <f t="shared" si="18"/>
        <v>2015-12-22</v>
      </c>
      <c r="T96" s="26" t="str">
        <f t="shared" si="19"/>
        <v>2021-12-22</v>
      </c>
      <c r="U96" s="26" t="s">
        <v>427</v>
      </c>
      <c r="V96" s="26" t="s">
        <v>427</v>
      </c>
      <c r="W96" s="26" t="s">
        <v>427</v>
      </c>
      <c r="X96" s="26" t="s">
        <v>427</v>
      </c>
      <c r="Y96" s="26" t="s">
        <v>428</v>
      </c>
      <c r="Z96" s="26" t="str">
        <f t="shared" si="20"/>
        <v>DKKLOROFYLKOEGEBUGT1728</v>
      </c>
      <c r="AA96" s="26" t="str">
        <f t="shared" si="21"/>
        <v>DKKLOROFYLKOEGEBUGT1728</v>
      </c>
      <c r="AB96" s="26" t="s">
        <v>429</v>
      </c>
      <c r="AC96" s="27" t="str">
        <f t="shared" si="22"/>
        <v>2007-01-01</v>
      </c>
      <c r="AD96" s="27" t="str">
        <f t="shared" si="23"/>
        <v>2013-12-31</v>
      </c>
      <c r="AE96" s="26" t="str">
        <f t="shared" si="24"/>
        <v>DKCOAST201</v>
      </c>
      <c r="AF96" s="26" t="s">
        <v>425</v>
      </c>
      <c r="AG96" s="26" t="s">
        <v>427</v>
      </c>
      <c r="AH96" s="26" t="s">
        <v>427</v>
      </c>
      <c r="AI96" s="26" t="str">
        <f t="shared" si="25"/>
        <v>TRUE</v>
      </c>
      <c r="AJ96" s="26" t="str">
        <f t="shared" si="26"/>
        <v>FALSE</v>
      </c>
      <c r="AK96" s="26" t="str">
        <f t="shared" si="27"/>
        <v>FALSE</v>
      </c>
      <c r="AL96" s="26" t="s">
        <v>430</v>
      </c>
      <c r="AM96" s="26">
        <v>-9999</v>
      </c>
      <c r="AN96" s="26">
        <f t="shared" si="29"/>
        <v>-9999</v>
      </c>
      <c r="AO96" s="26" t="s">
        <v>431</v>
      </c>
      <c r="AP96" s="28" t="str">
        <f t="shared" si="28"/>
        <v>http://www.miljoeportal.dk/borger/Intro_overfladevand/Sider/default.aspx</v>
      </c>
    </row>
    <row r="97" spans="1:42" ht="17.25" x14ac:dyDescent="0.3">
      <c r="A97" s="33" t="s">
        <v>339</v>
      </c>
      <c r="B97" s="29">
        <v>720643</v>
      </c>
      <c r="C97" s="29">
        <v>6169861</v>
      </c>
      <c r="D97" s="13" t="s">
        <v>85</v>
      </c>
      <c r="E97" s="18">
        <v>39083</v>
      </c>
      <c r="F97" s="18">
        <v>41639</v>
      </c>
      <c r="G97" s="13" t="s">
        <v>106</v>
      </c>
      <c r="H97" s="13" t="s">
        <v>107</v>
      </c>
      <c r="I97" s="13" t="s">
        <v>107</v>
      </c>
      <c r="J97" s="13" t="s">
        <v>104</v>
      </c>
      <c r="K97" s="13" t="s">
        <v>104</v>
      </c>
      <c r="L97" s="20" t="s">
        <v>111</v>
      </c>
      <c r="M97" s="25" t="str">
        <f t="shared" si="15"/>
        <v>POINT (720643 6169861)</v>
      </c>
      <c r="N97" s="26" t="str">
        <f t="shared" si="16"/>
        <v>DKKLOROFYLKOEGEBUGT5020</v>
      </c>
      <c r="O97" s="26" t="s">
        <v>10</v>
      </c>
      <c r="P97" s="26" t="s">
        <v>426</v>
      </c>
      <c r="Q97" s="26" t="str">
        <f t="shared" si="17"/>
        <v>DKKLOROFYLKOEGEBUGT5020</v>
      </c>
      <c r="R97" s="26" t="s">
        <v>10</v>
      </c>
      <c r="S97" s="26" t="str">
        <f t="shared" si="18"/>
        <v>2015-12-22</v>
      </c>
      <c r="T97" s="26" t="str">
        <f t="shared" si="19"/>
        <v>2021-12-22</v>
      </c>
      <c r="U97" s="26" t="s">
        <v>427</v>
      </c>
      <c r="V97" s="26" t="s">
        <v>427</v>
      </c>
      <c r="W97" s="26" t="s">
        <v>427</v>
      </c>
      <c r="X97" s="26" t="s">
        <v>427</v>
      </c>
      <c r="Y97" s="26" t="s">
        <v>428</v>
      </c>
      <c r="Z97" s="26" t="str">
        <f t="shared" si="20"/>
        <v>DKKLOROFYLKOEGEBUGT5020</v>
      </c>
      <c r="AA97" s="26" t="str">
        <f t="shared" si="21"/>
        <v>DKKLOROFYLKOEGEBUGT5020</v>
      </c>
      <c r="AB97" s="26" t="s">
        <v>429</v>
      </c>
      <c r="AC97" s="27" t="str">
        <f t="shared" si="22"/>
        <v>2007-01-01</v>
      </c>
      <c r="AD97" s="27" t="str">
        <f t="shared" si="23"/>
        <v>2013-12-31</v>
      </c>
      <c r="AE97" s="26" t="str">
        <f t="shared" si="24"/>
        <v>DKCOAST201</v>
      </c>
      <c r="AF97" s="26" t="s">
        <v>425</v>
      </c>
      <c r="AG97" s="26" t="s">
        <v>427</v>
      </c>
      <c r="AH97" s="26" t="s">
        <v>427</v>
      </c>
      <c r="AI97" s="26" t="str">
        <f t="shared" si="25"/>
        <v>TRUE</v>
      </c>
      <c r="AJ97" s="26" t="str">
        <f t="shared" si="26"/>
        <v>FALSE</v>
      </c>
      <c r="AK97" s="26" t="str">
        <f t="shared" si="27"/>
        <v>FALSE</v>
      </c>
      <c r="AL97" s="26" t="s">
        <v>430</v>
      </c>
      <c r="AM97" s="26">
        <v>-9999</v>
      </c>
      <c r="AN97" s="26">
        <f t="shared" si="29"/>
        <v>-9999</v>
      </c>
      <c r="AO97" s="26" t="s">
        <v>431</v>
      </c>
      <c r="AP97" s="28" t="str">
        <f t="shared" si="28"/>
        <v>http://www.miljoeportal.dk/borger/Intro_overfladevand/Sider/default.aspx</v>
      </c>
    </row>
    <row r="98" spans="1:42" ht="17.25" x14ac:dyDescent="0.3">
      <c r="A98" s="33" t="s">
        <v>341</v>
      </c>
      <c r="B98" s="29">
        <v>716788</v>
      </c>
      <c r="C98" s="29">
        <v>6155772</v>
      </c>
      <c r="D98" s="13" t="s">
        <v>85</v>
      </c>
      <c r="E98" s="18">
        <v>39083</v>
      </c>
      <c r="F98" s="18">
        <v>41639</v>
      </c>
      <c r="G98" s="13" t="s">
        <v>106</v>
      </c>
      <c r="H98" s="13" t="s">
        <v>107</v>
      </c>
      <c r="I98" s="13" t="s">
        <v>107</v>
      </c>
      <c r="J98" s="13" t="s">
        <v>104</v>
      </c>
      <c r="K98" s="13" t="s">
        <v>104</v>
      </c>
      <c r="L98" s="20" t="s">
        <v>111</v>
      </c>
      <c r="M98" s="25" t="str">
        <f t="shared" si="15"/>
        <v>POINT (716788 6155772)</v>
      </c>
      <c r="N98" s="26" t="str">
        <f t="shared" si="16"/>
        <v>DKKLOROFYLKOEGEBUGT1727</v>
      </c>
      <c r="O98" s="26" t="s">
        <v>10</v>
      </c>
      <c r="P98" s="26" t="s">
        <v>426</v>
      </c>
      <c r="Q98" s="26" t="str">
        <f t="shared" si="17"/>
        <v>DKKLOROFYLKOEGEBUGT1727</v>
      </c>
      <c r="R98" s="26" t="s">
        <v>10</v>
      </c>
      <c r="S98" s="26" t="str">
        <f t="shared" si="18"/>
        <v>2015-12-22</v>
      </c>
      <c r="T98" s="26" t="str">
        <f t="shared" si="19"/>
        <v>2021-12-22</v>
      </c>
      <c r="U98" s="26" t="s">
        <v>427</v>
      </c>
      <c r="V98" s="26" t="s">
        <v>427</v>
      </c>
      <c r="W98" s="26" t="s">
        <v>427</v>
      </c>
      <c r="X98" s="26" t="s">
        <v>427</v>
      </c>
      <c r="Y98" s="26" t="s">
        <v>428</v>
      </c>
      <c r="Z98" s="26" t="str">
        <f t="shared" si="20"/>
        <v>DKKLOROFYLKOEGEBUGT1727</v>
      </c>
      <c r="AA98" s="26" t="str">
        <f t="shared" si="21"/>
        <v>DKKLOROFYLKOEGEBUGT1727</v>
      </c>
      <c r="AB98" s="26" t="s">
        <v>429</v>
      </c>
      <c r="AC98" s="27" t="str">
        <f t="shared" si="22"/>
        <v>2007-01-01</v>
      </c>
      <c r="AD98" s="27" t="str">
        <f t="shared" si="23"/>
        <v>2013-12-31</v>
      </c>
      <c r="AE98" s="26" t="str">
        <f t="shared" si="24"/>
        <v>DKCOAST201</v>
      </c>
      <c r="AF98" s="26" t="s">
        <v>425</v>
      </c>
      <c r="AG98" s="26" t="s">
        <v>427</v>
      </c>
      <c r="AH98" s="26" t="s">
        <v>427</v>
      </c>
      <c r="AI98" s="26" t="str">
        <f t="shared" si="25"/>
        <v>TRUE</v>
      </c>
      <c r="AJ98" s="26" t="str">
        <f t="shared" si="26"/>
        <v>FALSE</v>
      </c>
      <c r="AK98" s="26" t="str">
        <f t="shared" si="27"/>
        <v>FALSE</v>
      </c>
      <c r="AL98" s="26" t="s">
        <v>430</v>
      </c>
      <c r="AM98" s="26">
        <v>-9999</v>
      </c>
      <c r="AN98" s="26">
        <f t="shared" si="29"/>
        <v>-9999</v>
      </c>
      <c r="AO98" s="26" t="s">
        <v>431</v>
      </c>
      <c r="AP98" s="28" t="str">
        <f t="shared" si="28"/>
        <v>http://www.miljoeportal.dk/borger/Intro_overfladevand/Sider/default.aspx</v>
      </c>
    </row>
    <row r="99" spans="1:42" ht="17.25" x14ac:dyDescent="0.3">
      <c r="A99" s="33" t="s">
        <v>343</v>
      </c>
      <c r="B99" s="29">
        <v>664962</v>
      </c>
      <c r="C99" s="29">
        <v>6110922</v>
      </c>
      <c r="D99" s="13" t="s">
        <v>86</v>
      </c>
      <c r="E99" s="18">
        <v>40544</v>
      </c>
      <c r="F99" s="18">
        <v>41639</v>
      </c>
      <c r="G99" s="13" t="s">
        <v>106</v>
      </c>
      <c r="H99" s="13" t="s">
        <v>107</v>
      </c>
      <c r="I99" s="13" t="s">
        <v>107</v>
      </c>
      <c r="J99" s="13" t="s">
        <v>104</v>
      </c>
      <c r="K99" s="13" t="s">
        <v>104</v>
      </c>
      <c r="L99" s="20" t="s">
        <v>111</v>
      </c>
      <c r="M99" s="25" t="str">
        <f t="shared" si="15"/>
        <v>POINT (664962 6110922)</v>
      </c>
      <c r="N99" s="26" t="str">
        <f t="shared" si="16"/>
        <v>DKKLOROFYLSMAALAABNE1015</v>
      </c>
      <c r="O99" s="26" t="s">
        <v>10</v>
      </c>
      <c r="P99" s="26" t="s">
        <v>426</v>
      </c>
      <c r="Q99" s="26" t="str">
        <f t="shared" si="17"/>
        <v>DKKLOROFYLSMAALAABNE1015</v>
      </c>
      <c r="R99" s="26" t="s">
        <v>10</v>
      </c>
      <c r="S99" s="26" t="str">
        <f t="shared" si="18"/>
        <v>2015-12-22</v>
      </c>
      <c r="T99" s="26" t="str">
        <f t="shared" si="19"/>
        <v>2021-12-22</v>
      </c>
      <c r="U99" s="26" t="s">
        <v>427</v>
      </c>
      <c r="V99" s="26" t="s">
        <v>427</v>
      </c>
      <c r="W99" s="26" t="s">
        <v>427</v>
      </c>
      <c r="X99" s="26" t="s">
        <v>427</v>
      </c>
      <c r="Y99" s="26" t="s">
        <v>428</v>
      </c>
      <c r="Z99" s="26" t="str">
        <f t="shared" si="20"/>
        <v>DKKLOROFYLSMAALAABNE1015</v>
      </c>
      <c r="AA99" s="26" t="str">
        <f t="shared" si="21"/>
        <v>DKKLOROFYLSMAALAABNE1015</v>
      </c>
      <c r="AB99" s="26" t="s">
        <v>429</v>
      </c>
      <c r="AC99" s="27" t="str">
        <f t="shared" si="22"/>
        <v>2011-01-01</v>
      </c>
      <c r="AD99" s="27" t="str">
        <f t="shared" si="23"/>
        <v>2013-12-31</v>
      </c>
      <c r="AE99" s="26" t="str">
        <f t="shared" si="24"/>
        <v>DKCOAST206</v>
      </c>
      <c r="AF99" s="26" t="s">
        <v>425</v>
      </c>
      <c r="AG99" s="26" t="s">
        <v>427</v>
      </c>
      <c r="AH99" s="26" t="s">
        <v>427</v>
      </c>
      <c r="AI99" s="26" t="str">
        <f t="shared" si="25"/>
        <v>TRUE</v>
      </c>
      <c r="AJ99" s="26" t="str">
        <f t="shared" si="26"/>
        <v>FALSE</v>
      </c>
      <c r="AK99" s="26" t="str">
        <f t="shared" si="27"/>
        <v>FALSE</v>
      </c>
      <c r="AL99" s="26" t="s">
        <v>430</v>
      </c>
      <c r="AM99" s="26">
        <v>-9999</v>
      </c>
      <c r="AN99" s="26">
        <f t="shared" si="29"/>
        <v>-9999</v>
      </c>
      <c r="AO99" s="26" t="s">
        <v>431</v>
      </c>
      <c r="AP99" s="28" t="str">
        <f t="shared" si="28"/>
        <v>http://www.miljoeportal.dk/borger/Intro_overfladevand/Sider/default.aspx</v>
      </c>
    </row>
    <row r="100" spans="1:42" ht="17.25" x14ac:dyDescent="0.3">
      <c r="A100" s="33" t="s">
        <v>345</v>
      </c>
      <c r="B100" s="29">
        <v>648323</v>
      </c>
      <c r="C100" s="29">
        <v>6109613</v>
      </c>
      <c r="D100" s="13" t="s">
        <v>86</v>
      </c>
      <c r="E100" s="18">
        <v>40544</v>
      </c>
      <c r="F100" s="18">
        <v>41639</v>
      </c>
      <c r="G100" s="13" t="s">
        <v>106</v>
      </c>
      <c r="H100" s="13" t="s">
        <v>107</v>
      </c>
      <c r="I100" s="13" t="s">
        <v>107</v>
      </c>
      <c r="J100" s="13" t="s">
        <v>104</v>
      </c>
      <c r="K100" s="13" t="s">
        <v>104</v>
      </c>
      <c r="L100" s="20" t="s">
        <v>111</v>
      </c>
      <c r="M100" s="25" t="str">
        <f t="shared" si="15"/>
        <v>POINT (648323 6109613)</v>
      </c>
      <c r="N100" s="26" t="str">
        <f t="shared" si="16"/>
        <v>DKKLOROFYLSMAALAABNE1023</v>
      </c>
      <c r="O100" s="26" t="s">
        <v>10</v>
      </c>
      <c r="P100" s="26" t="s">
        <v>426</v>
      </c>
      <c r="Q100" s="26" t="str">
        <f t="shared" si="17"/>
        <v>DKKLOROFYLSMAALAABNE1023</v>
      </c>
      <c r="R100" s="26" t="s">
        <v>10</v>
      </c>
      <c r="S100" s="26" t="str">
        <f t="shared" si="18"/>
        <v>2015-12-22</v>
      </c>
      <c r="T100" s="26" t="str">
        <f t="shared" si="19"/>
        <v>2021-12-22</v>
      </c>
      <c r="U100" s="26" t="s">
        <v>427</v>
      </c>
      <c r="V100" s="26" t="s">
        <v>427</v>
      </c>
      <c r="W100" s="26" t="s">
        <v>427</v>
      </c>
      <c r="X100" s="26" t="s">
        <v>427</v>
      </c>
      <c r="Y100" s="26" t="s">
        <v>428</v>
      </c>
      <c r="Z100" s="26" t="str">
        <f t="shared" si="20"/>
        <v>DKKLOROFYLSMAALAABNE1023</v>
      </c>
      <c r="AA100" s="26" t="str">
        <f t="shared" si="21"/>
        <v>DKKLOROFYLSMAALAABNE1023</v>
      </c>
      <c r="AB100" s="26" t="s">
        <v>429</v>
      </c>
      <c r="AC100" s="27" t="str">
        <f t="shared" si="22"/>
        <v>2011-01-01</v>
      </c>
      <c r="AD100" s="27" t="str">
        <f t="shared" si="23"/>
        <v>2013-12-31</v>
      </c>
      <c r="AE100" s="26" t="str">
        <f t="shared" si="24"/>
        <v>DKCOAST206</v>
      </c>
      <c r="AF100" s="26" t="s">
        <v>425</v>
      </c>
      <c r="AG100" s="26" t="s">
        <v>427</v>
      </c>
      <c r="AH100" s="26" t="s">
        <v>427</v>
      </c>
      <c r="AI100" s="26" t="str">
        <f t="shared" si="25"/>
        <v>TRUE</v>
      </c>
      <c r="AJ100" s="26" t="str">
        <f t="shared" si="26"/>
        <v>FALSE</v>
      </c>
      <c r="AK100" s="26" t="str">
        <f t="shared" si="27"/>
        <v>FALSE</v>
      </c>
      <c r="AL100" s="26" t="s">
        <v>430</v>
      </c>
      <c r="AM100" s="26">
        <v>-9999</v>
      </c>
      <c r="AN100" s="26">
        <f t="shared" si="29"/>
        <v>-9999</v>
      </c>
      <c r="AO100" s="26" t="s">
        <v>431</v>
      </c>
      <c r="AP100" s="28" t="str">
        <f t="shared" si="28"/>
        <v>http://www.miljoeportal.dk/borger/Intro_overfladevand/Sider/default.aspx</v>
      </c>
    </row>
    <row r="101" spans="1:42" ht="17.25" x14ac:dyDescent="0.3">
      <c r="A101" s="33" t="s">
        <v>347</v>
      </c>
      <c r="B101" s="29">
        <v>685172</v>
      </c>
      <c r="C101" s="29">
        <v>6055082</v>
      </c>
      <c r="D101" s="13" t="s">
        <v>349</v>
      </c>
      <c r="E101" s="18">
        <v>40544</v>
      </c>
      <c r="F101" s="18">
        <v>41274</v>
      </c>
      <c r="G101" s="13" t="s">
        <v>106</v>
      </c>
      <c r="H101" s="13" t="s">
        <v>107</v>
      </c>
      <c r="I101" s="13" t="s">
        <v>107</v>
      </c>
      <c r="J101" s="13" t="s">
        <v>104</v>
      </c>
      <c r="K101" s="13" t="s">
        <v>104</v>
      </c>
      <c r="L101" s="20" t="s">
        <v>111</v>
      </c>
      <c r="M101" s="25" t="str">
        <f t="shared" si="15"/>
        <v>POINT (685172 6055082)</v>
      </c>
      <c r="N101" s="26" t="str">
        <f t="shared" si="16"/>
        <v>DKKLOROFYLROEDSAND</v>
      </c>
      <c r="O101" s="26" t="s">
        <v>10</v>
      </c>
      <c r="P101" s="26" t="s">
        <v>426</v>
      </c>
      <c r="Q101" s="26" t="str">
        <f t="shared" si="17"/>
        <v>DKKLOROFYLROEDSAND</v>
      </c>
      <c r="R101" s="26" t="s">
        <v>10</v>
      </c>
      <c r="S101" s="26" t="str">
        <f t="shared" si="18"/>
        <v>2015-12-22</v>
      </c>
      <c r="T101" s="26" t="str">
        <f t="shared" si="19"/>
        <v>2021-12-22</v>
      </c>
      <c r="U101" s="26" t="s">
        <v>427</v>
      </c>
      <c r="V101" s="26" t="s">
        <v>427</v>
      </c>
      <c r="W101" s="26" t="s">
        <v>427</v>
      </c>
      <c r="X101" s="26" t="s">
        <v>427</v>
      </c>
      <c r="Y101" s="26" t="s">
        <v>428</v>
      </c>
      <c r="Z101" s="26" t="str">
        <f t="shared" si="20"/>
        <v>DKKLOROFYLROEDSAND</v>
      </c>
      <c r="AA101" s="26" t="str">
        <f t="shared" si="21"/>
        <v>DKKLOROFYLROEDSAND</v>
      </c>
      <c r="AB101" s="26" t="s">
        <v>429</v>
      </c>
      <c r="AC101" s="27" t="str">
        <f t="shared" si="22"/>
        <v>2011-01-01</v>
      </c>
      <c r="AD101" s="27" t="str">
        <f t="shared" si="23"/>
        <v>2012-12-31</v>
      </c>
      <c r="AE101" s="26" t="str">
        <f t="shared" si="24"/>
        <v>DKCOAST209</v>
      </c>
      <c r="AF101" s="26" t="s">
        <v>425</v>
      </c>
      <c r="AG101" s="26" t="s">
        <v>427</v>
      </c>
      <c r="AH101" s="26" t="s">
        <v>427</v>
      </c>
      <c r="AI101" s="26" t="str">
        <f t="shared" si="25"/>
        <v>TRUE</v>
      </c>
      <c r="AJ101" s="26" t="str">
        <f t="shared" si="26"/>
        <v>FALSE</v>
      </c>
      <c r="AK101" s="26" t="str">
        <f t="shared" si="27"/>
        <v>FALSE</v>
      </c>
      <c r="AL101" s="26" t="s">
        <v>430</v>
      </c>
      <c r="AM101" s="26">
        <v>-9999</v>
      </c>
      <c r="AN101" s="26">
        <f t="shared" si="29"/>
        <v>-9999</v>
      </c>
      <c r="AO101" s="26" t="s">
        <v>431</v>
      </c>
      <c r="AP101" s="28" t="str">
        <f t="shared" si="28"/>
        <v>http://www.miljoeportal.dk/borger/Intro_overfladevand/Sider/default.aspx</v>
      </c>
    </row>
    <row r="102" spans="1:42" ht="17.25" x14ac:dyDescent="0.3">
      <c r="A102" s="33" t="s">
        <v>350</v>
      </c>
      <c r="B102" s="29">
        <v>580246</v>
      </c>
      <c r="C102" s="29">
        <v>6103916</v>
      </c>
      <c r="D102" s="13" t="s">
        <v>352</v>
      </c>
      <c r="E102" s="18">
        <v>40544</v>
      </c>
      <c r="F102" s="18">
        <v>41639</v>
      </c>
      <c r="G102" s="13" t="s">
        <v>106</v>
      </c>
      <c r="H102" s="13" t="s">
        <v>107</v>
      </c>
      <c r="I102" s="13" t="s">
        <v>107</v>
      </c>
      <c r="J102" s="13" t="s">
        <v>104</v>
      </c>
      <c r="K102" s="13" t="s">
        <v>104</v>
      </c>
      <c r="L102" s="20" t="s">
        <v>111</v>
      </c>
      <c r="M102" s="25" t="str">
        <f t="shared" si="15"/>
        <v>POINT (580246 6103916)</v>
      </c>
      <c r="N102" s="26" t="str">
        <f t="shared" si="16"/>
        <v>DKKLOROFYLFAABORG</v>
      </c>
      <c r="O102" s="26" t="s">
        <v>10</v>
      </c>
      <c r="P102" s="26" t="s">
        <v>426</v>
      </c>
      <c r="Q102" s="26" t="str">
        <f t="shared" si="17"/>
        <v>DKKLOROFYLFAABORG</v>
      </c>
      <c r="R102" s="26" t="s">
        <v>10</v>
      </c>
      <c r="S102" s="26" t="str">
        <f t="shared" si="18"/>
        <v>2015-12-22</v>
      </c>
      <c r="T102" s="26" t="str">
        <f t="shared" si="19"/>
        <v>2021-12-22</v>
      </c>
      <c r="U102" s="26" t="s">
        <v>427</v>
      </c>
      <c r="V102" s="26" t="s">
        <v>427</v>
      </c>
      <c r="W102" s="26" t="s">
        <v>427</v>
      </c>
      <c r="X102" s="26" t="s">
        <v>427</v>
      </c>
      <c r="Y102" s="26" t="s">
        <v>428</v>
      </c>
      <c r="Z102" s="26" t="str">
        <f t="shared" si="20"/>
        <v>DKKLOROFYLFAABORG</v>
      </c>
      <c r="AA102" s="26" t="str">
        <f t="shared" si="21"/>
        <v>DKKLOROFYLFAABORG</v>
      </c>
      <c r="AB102" s="26" t="s">
        <v>429</v>
      </c>
      <c r="AC102" s="27" t="str">
        <f t="shared" si="22"/>
        <v>2011-01-01</v>
      </c>
      <c r="AD102" s="27" t="str">
        <f t="shared" si="23"/>
        <v>2013-12-31</v>
      </c>
      <c r="AE102" s="26" t="str">
        <f t="shared" si="24"/>
        <v>DKCOAST212</v>
      </c>
      <c r="AF102" s="26" t="s">
        <v>425</v>
      </c>
      <c r="AG102" s="26" t="s">
        <v>427</v>
      </c>
      <c r="AH102" s="26" t="s">
        <v>427</v>
      </c>
      <c r="AI102" s="26" t="str">
        <f t="shared" si="25"/>
        <v>TRUE</v>
      </c>
      <c r="AJ102" s="26" t="str">
        <f t="shared" si="26"/>
        <v>FALSE</v>
      </c>
      <c r="AK102" s="26" t="str">
        <f t="shared" si="27"/>
        <v>FALSE</v>
      </c>
      <c r="AL102" s="26" t="s">
        <v>430</v>
      </c>
      <c r="AM102" s="26">
        <v>-9999</v>
      </c>
      <c r="AN102" s="26">
        <f t="shared" si="29"/>
        <v>-9999</v>
      </c>
      <c r="AO102" s="26" t="s">
        <v>431</v>
      </c>
      <c r="AP102" s="28" t="str">
        <f t="shared" si="28"/>
        <v>http://www.miljoeportal.dk/borger/Intro_overfladevand/Sider/default.aspx</v>
      </c>
    </row>
    <row r="103" spans="1:42" ht="17.25" x14ac:dyDescent="0.3">
      <c r="A103" s="33" t="s">
        <v>353</v>
      </c>
      <c r="B103" s="29">
        <v>555931</v>
      </c>
      <c r="C103" s="29">
        <v>6123706</v>
      </c>
      <c r="D103" s="13" t="s">
        <v>87</v>
      </c>
      <c r="E103" s="18">
        <v>40909</v>
      </c>
      <c r="F103" s="18">
        <v>41274</v>
      </c>
      <c r="G103" s="13" t="s">
        <v>106</v>
      </c>
      <c r="H103" s="13" t="s">
        <v>107</v>
      </c>
      <c r="I103" s="13" t="s">
        <v>107</v>
      </c>
      <c r="J103" s="13" t="s">
        <v>104</v>
      </c>
      <c r="K103" s="13" t="s">
        <v>104</v>
      </c>
      <c r="L103" s="20" t="s">
        <v>111</v>
      </c>
      <c r="M103" s="25" t="str">
        <f t="shared" si="15"/>
        <v>POINT (555931 6123706)</v>
      </c>
      <c r="N103" s="26" t="str">
        <f t="shared" si="16"/>
        <v>DKKLOROFYLTOROEVIG</v>
      </c>
      <c r="O103" s="26" t="s">
        <v>10</v>
      </c>
      <c r="P103" s="26" t="s">
        <v>426</v>
      </c>
      <c r="Q103" s="26" t="str">
        <f t="shared" si="17"/>
        <v>DKKLOROFYLTOROEVIG</v>
      </c>
      <c r="R103" s="26" t="s">
        <v>10</v>
      </c>
      <c r="S103" s="26" t="str">
        <f t="shared" si="18"/>
        <v>2015-12-22</v>
      </c>
      <c r="T103" s="26" t="str">
        <f t="shared" si="19"/>
        <v>2021-12-22</v>
      </c>
      <c r="U103" s="26" t="s">
        <v>427</v>
      </c>
      <c r="V103" s="26" t="s">
        <v>427</v>
      </c>
      <c r="W103" s="26" t="s">
        <v>427</v>
      </c>
      <c r="X103" s="26" t="s">
        <v>427</v>
      </c>
      <c r="Y103" s="26" t="s">
        <v>428</v>
      </c>
      <c r="Z103" s="26" t="str">
        <f t="shared" si="20"/>
        <v>DKKLOROFYLTOROEVIG</v>
      </c>
      <c r="AA103" s="26" t="str">
        <f t="shared" si="21"/>
        <v>DKKLOROFYLTOROEVIG</v>
      </c>
      <c r="AB103" s="26" t="s">
        <v>429</v>
      </c>
      <c r="AC103" s="27" t="str">
        <f t="shared" si="22"/>
        <v>2012-01-01</v>
      </c>
      <c r="AD103" s="27" t="str">
        <f t="shared" si="23"/>
        <v>2012-12-31</v>
      </c>
      <c r="AE103" s="26" t="str">
        <f t="shared" si="24"/>
        <v>DKCOAST213</v>
      </c>
      <c r="AF103" s="26" t="s">
        <v>425</v>
      </c>
      <c r="AG103" s="26" t="s">
        <v>427</v>
      </c>
      <c r="AH103" s="26" t="s">
        <v>427</v>
      </c>
      <c r="AI103" s="26" t="str">
        <f t="shared" si="25"/>
        <v>TRUE</v>
      </c>
      <c r="AJ103" s="26" t="str">
        <f t="shared" si="26"/>
        <v>FALSE</v>
      </c>
      <c r="AK103" s="26" t="str">
        <f t="shared" si="27"/>
        <v>FALSE</v>
      </c>
      <c r="AL103" s="26" t="s">
        <v>430</v>
      </c>
      <c r="AM103" s="26">
        <v>-9999</v>
      </c>
      <c r="AN103" s="26">
        <f t="shared" si="29"/>
        <v>-9999</v>
      </c>
      <c r="AO103" s="26" t="s">
        <v>431</v>
      </c>
      <c r="AP103" s="28" t="str">
        <f t="shared" si="28"/>
        <v>http://www.miljoeportal.dk/borger/Intro_overfladevand/Sider/default.aspx</v>
      </c>
    </row>
    <row r="104" spans="1:42" ht="17.25" x14ac:dyDescent="0.3">
      <c r="A104" s="33" t="s">
        <v>355</v>
      </c>
      <c r="B104" s="29">
        <v>578615</v>
      </c>
      <c r="C104" s="29">
        <v>6094198</v>
      </c>
      <c r="D104" s="13" t="s">
        <v>357</v>
      </c>
      <c r="E104" s="18">
        <v>39083</v>
      </c>
      <c r="F104" s="18">
        <v>41639</v>
      </c>
      <c r="G104" s="13" t="s">
        <v>106</v>
      </c>
      <c r="H104" s="13" t="s">
        <v>107</v>
      </c>
      <c r="I104" s="13" t="s">
        <v>107</v>
      </c>
      <c r="J104" s="13" t="s">
        <v>104</v>
      </c>
      <c r="K104" s="13" t="s">
        <v>104</v>
      </c>
      <c r="L104" s="20" t="s">
        <v>111</v>
      </c>
      <c r="M104" s="25" t="str">
        <f t="shared" si="15"/>
        <v>POINT (578615 6094198)</v>
      </c>
      <c r="N104" s="26" t="str">
        <f t="shared" si="16"/>
        <v>DKKLOROFYLDSOEAABNE44</v>
      </c>
      <c r="O104" s="26" t="s">
        <v>10</v>
      </c>
      <c r="P104" s="26" t="s">
        <v>426</v>
      </c>
      <c r="Q104" s="26" t="str">
        <f t="shared" si="17"/>
        <v>DKKLOROFYLDSOEAABNE44</v>
      </c>
      <c r="R104" s="26" t="s">
        <v>10</v>
      </c>
      <c r="S104" s="26" t="str">
        <f t="shared" si="18"/>
        <v>2015-12-22</v>
      </c>
      <c r="T104" s="26" t="str">
        <f t="shared" si="19"/>
        <v>2021-12-22</v>
      </c>
      <c r="U104" s="26" t="s">
        <v>427</v>
      </c>
      <c r="V104" s="26" t="s">
        <v>427</v>
      </c>
      <c r="W104" s="26" t="s">
        <v>427</v>
      </c>
      <c r="X104" s="26" t="s">
        <v>427</v>
      </c>
      <c r="Y104" s="26" t="s">
        <v>428</v>
      </c>
      <c r="Z104" s="26" t="str">
        <f t="shared" si="20"/>
        <v>DKKLOROFYLDSOEAABNE44</v>
      </c>
      <c r="AA104" s="26" t="str">
        <f t="shared" si="21"/>
        <v>DKKLOROFYLDSOEAABNE44</v>
      </c>
      <c r="AB104" s="26" t="s">
        <v>429</v>
      </c>
      <c r="AC104" s="27" t="str">
        <f t="shared" si="22"/>
        <v>2007-01-01</v>
      </c>
      <c r="AD104" s="27" t="str">
        <f t="shared" si="23"/>
        <v>2013-12-31</v>
      </c>
      <c r="AE104" s="26" t="str">
        <f t="shared" si="24"/>
        <v>DKCOAST214</v>
      </c>
      <c r="AF104" s="26" t="s">
        <v>425</v>
      </c>
      <c r="AG104" s="26" t="s">
        <v>427</v>
      </c>
      <c r="AH104" s="26" t="s">
        <v>427</v>
      </c>
      <c r="AI104" s="26" t="str">
        <f t="shared" si="25"/>
        <v>TRUE</v>
      </c>
      <c r="AJ104" s="26" t="str">
        <f t="shared" si="26"/>
        <v>FALSE</v>
      </c>
      <c r="AK104" s="26" t="str">
        <f t="shared" si="27"/>
        <v>FALSE</v>
      </c>
      <c r="AL104" s="26" t="s">
        <v>430</v>
      </c>
      <c r="AM104" s="26">
        <v>-9999</v>
      </c>
      <c r="AN104" s="26">
        <f t="shared" si="29"/>
        <v>-9999</v>
      </c>
      <c r="AO104" s="26" t="s">
        <v>431</v>
      </c>
      <c r="AP104" s="28" t="str">
        <f t="shared" si="28"/>
        <v>http://www.miljoeportal.dk/borger/Intro_overfladevand/Sider/default.aspx</v>
      </c>
    </row>
    <row r="105" spans="1:42" ht="17.25" x14ac:dyDescent="0.3">
      <c r="A105" s="33" t="s">
        <v>358</v>
      </c>
      <c r="B105" s="29">
        <v>603678</v>
      </c>
      <c r="C105" s="29">
        <v>6102546</v>
      </c>
      <c r="D105" s="13" t="s">
        <v>357</v>
      </c>
      <c r="E105" s="18">
        <v>39083</v>
      </c>
      <c r="F105" s="18">
        <v>41639</v>
      </c>
      <c r="G105" s="13" t="s">
        <v>106</v>
      </c>
      <c r="H105" s="13" t="s">
        <v>107</v>
      </c>
      <c r="I105" s="13" t="s">
        <v>107</v>
      </c>
      <c r="J105" s="13" t="s">
        <v>104</v>
      </c>
      <c r="K105" s="13" t="s">
        <v>104</v>
      </c>
      <c r="L105" s="20" t="s">
        <v>111</v>
      </c>
      <c r="M105" s="25" t="str">
        <f t="shared" si="15"/>
        <v>POINT (603678 6102546)</v>
      </c>
      <c r="N105" s="26" t="str">
        <f t="shared" si="16"/>
        <v>DKKLOROFYLDSOEAABNE33</v>
      </c>
      <c r="O105" s="26" t="s">
        <v>10</v>
      </c>
      <c r="P105" s="26" t="s">
        <v>426</v>
      </c>
      <c r="Q105" s="26" t="str">
        <f t="shared" si="17"/>
        <v>DKKLOROFYLDSOEAABNE33</v>
      </c>
      <c r="R105" s="26" t="s">
        <v>10</v>
      </c>
      <c r="S105" s="26" t="str">
        <f t="shared" si="18"/>
        <v>2015-12-22</v>
      </c>
      <c r="T105" s="26" t="str">
        <f t="shared" si="19"/>
        <v>2021-12-22</v>
      </c>
      <c r="U105" s="26" t="s">
        <v>427</v>
      </c>
      <c r="V105" s="26" t="s">
        <v>427</v>
      </c>
      <c r="W105" s="26" t="s">
        <v>427</v>
      </c>
      <c r="X105" s="26" t="s">
        <v>427</v>
      </c>
      <c r="Y105" s="26" t="s">
        <v>428</v>
      </c>
      <c r="Z105" s="26" t="str">
        <f t="shared" si="20"/>
        <v>DKKLOROFYLDSOEAABNE33</v>
      </c>
      <c r="AA105" s="26" t="str">
        <f t="shared" si="21"/>
        <v>DKKLOROFYLDSOEAABNE33</v>
      </c>
      <c r="AB105" s="26" t="s">
        <v>429</v>
      </c>
      <c r="AC105" s="27" t="str">
        <f t="shared" si="22"/>
        <v>2007-01-01</v>
      </c>
      <c r="AD105" s="27" t="str">
        <f t="shared" si="23"/>
        <v>2013-12-31</v>
      </c>
      <c r="AE105" s="26" t="str">
        <f t="shared" si="24"/>
        <v>DKCOAST214</v>
      </c>
      <c r="AF105" s="26" t="s">
        <v>425</v>
      </c>
      <c r="AG105" s="26" t="s">
        <v>427</v>
      </c>
      <c r="AH105" s="26" t="s">
        <v>427</v>
      </c>
      <c r="AI105" s="26" t="str">
        <f t="shared" si="25"/>
        <v>TRUE</v>
      </c>
      <c r="AJ105" s="26" t="str">
        <f t="shared" si="26"/>
        <v>FALSE</v>
      </c>
      <c r="AK105" s="26" t="str">
        <f t="shared" si="27"/>
        <v>FALSE</v>
      </c>
      <c r="AL105" s="26" t="s">
        <v>430</v>
      </c>
      <c r="AM105" s="26">
        <v>-9999</v>
      </c>
      <c r="AN105" s="26">
        <f t="shared" si="29"/>
        <v>-9999</v>
      </c>
      <c r="AO105" s="26" t="s">
        <v>431</v>
      </c>
      <c r="AP105" s="28" t="str">
        <f t="shared" si="28"/>
        <v>http://www.miljoeportal.dk/borger/Intro_overfladevand/Sider/default.aspx</v>
      </c>
    </row>
    <row r="106" spans="1:42" ht="17.25" x14ac:dyDescent="0.3">
      <c r="A106" s="33" t="s">
        <v>360</v>
      </c>
      <c r="B106" s="29">
        <v>590791</v>
      </c>
      <c r="C106" s="29">
        <v>6098982</v>
      </c>
      <c r="D106" s="13" t="s">
        <v>357</v>
      </c>
      <c r="E106" s="18">
        <v>39083</v>
      </c>
      <c r="F106" s="18">
        <v>41639</v>
      </c>
      <c r="G106" s="13" t="s">
        <v>106</v>
      </c>
      <c r="H106" s="13" t="s">
        <v>107</v>
      </c>
      <c r="I106" s="13" t="s">
        <v>107</v>
      </c>
      <c r="J106" s="13" t="s">
        <v>104</v>
      </c>
      <c r="K106" s="13" t="s">
        <v>104</v>
      </c>
      <c r="L106" s="20" t="s">
        <v>111</v>
      </c>
      <c r="M106" s="25" t="str">
        <f t="shared" si="15"/>
        <v>POINT (590791 6098982)</v>
      </c>
      <c r="N106" s="26" t="str">
        <f t="shared" si="16"/>
        <v>DKKLOROFYLDSOEAABNE51</v>
      </c>
      <c r="O106" s="26" t="s">
        <v>10</v>
      </c>
      <c r="P106" s="26" t="s">
        <v>426</v>
      </c>
      <c r="Q106" s="26" t="str">
        <f t="shared" si="17"/>
        <v>DKKLOROFYLDSOEAABNE51</v>
      </c>
      <c r="R106" s="26" t="s">
        <v>10</v>
      </c>
      <c r="S106" s="26" t="str">
        <f t="shared" si="18"/>
        <v>2015-12-22</v>
      </c>
      <c r="T106" s="26" t="str">
        <f t="shared" si="19"/>
        <v>2021-12-22</v>
      </c>
      <c r="U106" s="26" t="s">
        <v>427</v>
      </c>
      <c r="V106" s="26" t="s">
        <v>427</v>
      </c>
      <c r="W106" s="26" t="s">
        <v>427</v>
      </c>
      <c r="X106" s="26" t="s">
        <v>427</v>
      </c>
      <c r="Y106" s="26" t="s">
        <v>428</v>
      </c>
      <c r="Z106" s="26" t="str">
        <f t="shared" si="20"/>
        <v>DKKLOROFYLDSOEAABNE51</v>
      </c>
      <c r="AA106" s="26" t="str">
        <f t="shared" si="21"/>
        <v>DKKLOROFYLDSOEAABNE51</v>
      </c>
      <c r="AB106" s="26" t="s">
        <v>429</v>
      </c>
      <c r="AC106" s="27" t="str">
        <f t="shared" si="22"/>
        <v>2007-01-01</v>
      </c>
      <c r="AD106" s="27" t="str">
        <f t="shared" si="23"/>
        <v>2013-12-31</v>
      </c>
      <c r="AE106" s="26" t="str">
        <f t="shared" si="24"/>
        <v>DKCOAST214</v>
      </c>
      <c r="AF106" s="26" t="s">
        <v>425</v>
      </c>
      <c r="AG106" s="26" t="s">
        <v>427</v>
      </c>
      <c r="AH106" s="26" t="s">
        <v>427</v>
      </c>
      <c r="AI106" s="26" t="str">
        <f t="shared" si="25"/>
        <v>TRUE</v>
      </c>
      <c r="AJ106" s="26" t="str">
        <f t="shared" si="26"/>
        <v>FALSE</v>
      </c>
      <c r="AK106" s="26" t="str">
        <f t="shared" si="27"/>
        <v>FALSE</v>
      </c>
      <c r="AL106" s="26" t="s">
        <v>430</v>
      </c>
      <c r="AM106" s="26">
        <v>-9999</v>
      </c>
      <c r="AN106" s="26">
        <f t="shared" si="29"/>
        <v>-9999</v>
      </c>
      <c r="AO106" s="26" t="s">
        <v>431</v>
      </c>
      <c r="AP106" s="28" t="str">
        <f t="shared" si="28"/>
        <v>http://www.miljoeportal.dk/borger/Intro_overfladevand/Sider/default.aspx</v>
      </c>
    </row>
    <row r="107" spans="1:42" ht="17.25" x14ac:dyDescent="0.3">
      <c r="A107" s="33" t="s">
        <v>362</v>
      </c>
      <c r="B107" s="29">
        <v>587437</v>
      </c>
      <c r="C107" s="29">
        <v>6089913</v>
      </c>
      <c r="D107" s="13" t="s">
        <v>357</v>
      </c>
      <c r="E107" s="18">
        <v>39083</v>
      </c>
      <c r="F107" s="18">
        <v>41639</v>
      </c>
      <c r="G107" s="13" t="s">
        <v>106</v>
      </c>
      <c r="H107" s="13" t="s">
        <v>107</v>
      </c>
      <c r="I107" s="13" t="s">
        <v>107</v>
      </c>
      <c r="J107" s="13" t="s">
        <v>104</v>
      </c>
      <c r="K107" s="13" t="s">
        <v>104</v>
      </c>
      <c r="L107" s="20" t="s">
        <v>111</v>
      </c>
      <c r="M107" s="25" t="str">
        <f t="shared" si="15"/>
        <v>POINT (587437 6089913)</v>
      </c>
      <c r="N107" s="26" t="str">
        <f t="shared" si="16"/>
        <v>DKKLOROFYLDSOEAABNE1911</v>
      </c>
      <c r="O107" s="26" t="s">
        <v>10</v>
      </c>
      <c r="P107" s="26" t="s">
        <v>426</v>
      </c>
      <c r="Q107" s="26" t="str">
        <f t="shared" si="17"/>
        <v>DKKLOROFYLDSOEAABNE1911</v>
      </c>
      <c r="R107" s="26" t="s">
        <v>10</v>
      </c>
      <c r="S107" s="26" t="str">
        <f t="shared" si="18"/>
        <v>2015-12-22</v>
      </c>
      <c r="T107" s="26" t="str">
        <f t="shared" si="19"/>
        <v>2021-12-22</v>
      </c>
      <c r="U107" s="26" t="s">
        <v>427</v>
      </c>
      <c r="V107" s="26" t="s">
        <v>427</v>
      </c>
      <c r="W107" s="26" t="s">
        <v>427</v>
      </c>
      <c r="X107" s="26" t="s">
        <v>427</v>
      </c>
      <c r="Y107" s="26" t="s">
        <v>428</v>
      </c>
      <c r="Z107" s="26" t="str">
        <f t="shared" si="20"/>
        <v>DKKLOROFYLDSOEAABNE1911</v>
      </c>
      <c r="AA107" s="26" t="str">
        <f t="shared" si="21"/>
        <v>DKKLOROFYLDSOEAABNE1911</v>
      </c>
      <c r="AB107" s="26" t="s">
        <v>429</v>
      </c>
      <c r="AC107" s="27" t="str">
        <f t="shared" si="22"/>
        <v>2007-01-01</v>
      </c>
      <c r="AD107" s="27" t="str">
        <f t="shared" si="23"/>
        <v>2013-12-31</v>
      </c>
      <c r="AE107" s="26" t="str">
        <f t="shared" si="24"/>
        <v>DKCOAST214</v>
      </c>
      <c r="AF107" s="26" t="s">
        <v>425</v>
      </c>
      <c r="AG107" s="26" t="s">
        <v>427</v>
      </c>
      <c r="AH107" s="26" t="s">
        <v>427</v>
      </c>
      <c r="AI107" s="26" t="str">
        <f t="shared" si="25"/>
        <v>TRUE</v>
      </c>
      <c r="AJ107" s="26" t="str">
        <f t="shared" si="26"/>
        <v>FALSE</v>
      </c>
      <c r="AK107" s="26" t="str">
        <f t="shared" si="27"/>
        <v>FALSE</v>
      </c>
      <c r="AL107" s="26" t="s">
        <v>430</v>
      </c>
      <c r="AM107" s="26">
        <v>-9999</v>
      </c>
      <c r="AN107" s="26">
        <f t="shared" si="29"/>
        <v>-9999</v>
      </c>
      <c r="AO107" s="26" t="s">
        <v>431</v>
      </c>
      <c r="AP107" s="28" t="str">
        <f t="shared" si="28"/>
        <v>http://www.miljoeportal.dk/borger/Intro_overfladevand/Sider/default.aspx</v>
      </c>
    </row>
    <row r="108" spans="1:42" ht="17.25" x14ac:dyDescent="0.3">
      <c r="A108" s="33" t="s">
        <v>364</v>
      </c>
      <c r="B108" s="29">
        <v>549447</v>
      </c>
      <c r="C108" s="29">
        <v>6118365</v>
      </c>
      <c r="D108" s="13" t="s">
        <v>88</v>
      </c>
      <c r="E108" s="18">
        <v>39083</v>
      </c>
      <c r="F108" s="18">
        <v>41639</v>
      </c>
      <c r="G108" s="13" t="s">
        <v>106</v>
      </c>
      <c r="H108" s="13" t="s">
        <v>107</v>
      </c>
      <c r="I108" s="13" t="s">
        <v>107</v>
      </c>
      <c r="J108" s="13" t="s">
        <v>104</v>
      </c>
      <c r="K108" s="13" t="s">
        <v>104</v>
      </c>
      <c r="L108" s="20" t="s">
        <v>111</v>
      </c>
      <c r="M108" s="25" t="str">
        <f t="shared" si="15"/>
        <v>POINT (549447 6118365)</v>
      </c>
      <c r="N108" s="26" t="str">
        <f t="shared" si="16"/>
        <v>DKKLOROFYLLILLEBAELTSYD27</v>
      </c>
      <c r="O108" s="26" t="s">
        <v>10</v>
      </c>
      <c r="P108" s="26" t="s">
        <v>426</v>
      </c>
      <c r="Q108" s="26" t="str">
        <f t="shared" si="17"/>
        <v>DKKLOROFYLLILLEBAELTSYD27</v>
      </c>
      <c r="R108" s="26" t="s">
        <v>10</v>
      </c>
      <c r="S108" s="26" t="str">
        <f t="shared" si="18"/>
        <v>2015-12-22</v>
      </c>
      <c r="T108" s="26" t="str">
        <f t="shared" si="19"/>
        <v>2021-12-22</v>
      </c>
      <c r="U108" s="26" t="s">
        <v>427</v>
      </c>
      <c r="V108" s="26" t="s">
        <v>427</v>
      </c>
      <c r="W108" s="26" t="s">
        <v>427</v>
      </c>
      <c r="X108" s="26" t="s">
        <v>427</v>
      </c>
      <c r="Y108" s="26" t="s">
        <v>428</v>
      </c>
      <c r="Z108" s="26" t="str">
        <f t="shared" si="20"/>
        <v>DKKLOROFYLLILLEBAELTSYD27</v>
      </c>
      <c r="AA108" s="26" t="str">
        <f t="shared" si="21"/>
        <v>DKKLOROFYLLILLEBAELTSYD27</v>
      </c>
      <c r="AB108" s="26" t="s">
        <v>429</v>
      </c>
      <c r="AC108" s="27" t="str">
        <f t="shared" si="22"/>
        <v>2007-01-01</v>
      </c>
      <c r="AD108" s="27" t="str">
        <f t="shared" si="23"/>
        <v>2013-12-31</v>
      </c>
      <c r="AE108" s="26" t="str">
        <f t="shared" si="24"/>
        <v>DKCOAST216</v>
      </c>
      <c r="AF108" s="26" t="s">
        <v>425</v>
      </c>
      <c r="AG108" s="26" t="s">
        <v>427</v>
      </c>
      <c r="AH108" s="26" t="s">
        <v>427</v>
      </c>
      <c r="AI108" s="26" t="str">
        <f t="shared" si="25"/>
        <v>TRUE</v>
      </c>
      <c r="AJ108" s="26" t="str">
        <f t="shared" si="26"/>
        <v>FALSE</v>
      </c>
      <c r="AK108" s="26" t="str">
        <f t="shared" si="27"/>
        <v>FALSE</v>
      </c>
      <c r="AL108" s="26" t="s">
        <v>430</v>
      </c>
      <c r="AM108" s="26">
        <v>-9999</v>
      </c>
      <c r="AN108" s="26">
        <f t="shared" si="29"/>
        <v>-9999</v>
      </c>
      <c r="AO108" s="26" t="s">
        <v>431</v>
      </c>
      <c r="AP108" s="28" t="str">
        <f t="shared" si="28"/>
        <v>http://www.miljoeportal.dk/borger/Intro_overfladevand/Sider/default.aspx</v>
      </c>
    </row>
    <row r="109" spans="1:42" ht="17.25" x14ac:dyDescent="0.3">
      <c r="A109" s="33" t="s">
        <v>366</v>
      </c>
      <c r="B109" s="29">
        <v>564360</v>
      </c>
      <c r="C109" s="29">
        <v>6106684</v>
      </c>
      <c r="D109" s="13" t="s">
        <v>88</v>
      </c>
      <c r="E109" s="18">
        <v>39083</v>
      </c>
      <c r="F109" s="18">
        <v>41639</v>
      </c>
      <c r="G109" s="13" t="s">
        <v>106</v>
      </c>
      <c r="H109" s="13" t="s">
        <v>107</v>
      </c>
      <c r="I109" s="13" t="s">
        <v>107</v>
      </c>
      <c r="J109" s="13" t="s">
        <v>104</v>
      </c>
      <c r="K109" s="13" t="s">
        <v>104</v>
      </c>
      <c r="L109" s="20" t="s">
        <v>111</v>
      </c>
      <c r="M109" s="25" t="str">
        <f t="shared" si="15"/>
        <v>POINT (564360 6106684)</v>
      </c>
      <c r="N109" s="26" t="str">
        <f t="shared" si="16"/>
        <v>DKKLOROFYLLILLEBAELTSYD29</v>
      </c>
      <c r="O109" s="26" t="s">
        <v>10</v>
      </c>
      <c r="P109" s="26" t="s">
        <v>426</v>
      </c>
      <c r="Q109" s="26" t="str">
        <f t="shared" si="17"/>
        <v>DKKLOROFYLLILLEBAELTSYD29</v>
      </c>
      <c r="R109" s="26" t="s">
        <v>10</v>
      </c>
      <c r="S109" s="26" t="str">
        <f t="shared" si="18"/>
        <v>2015-12-22</v>
      </c>
      <c r="T109" s="26" t="str">
        <f t="shared" si="19"/>
        <v>2021-12-22</v>
      </c>
      <c r="U109" s="26" t="s">
        <v>427</v>
      </c>
      <c r="V109" s="26" t="s">
        <v>427</v>
      </c>
      <c r="W109" s="26" t="s">
        <v>427</v>
      </c>
      <c r="X109" s="26" t="s">
        <v>427</v>
      </c>
      <c r="Y109" s="26" t="s">
        <v>428</v>
      </c>
      <c r="Z109" s="26" t="str">
        <f t="shared" si="20"/>
        <v>DKKLOROFYLLILLEBAELTSYD29</v>
      </c>
      <c r="AA109" s="26" t="str">
        <f t="shared" si="21"/>
        <v>DKKLOROFYLLILLEBAELTSYD29</v>
      </c>
      <c r="AB109" s="26" t="s">
        <v>429</v>
      </c>
      <c r="AC109" s="27" t="str">
        <f t="shared" si="22"/>
        <v>2007-01-01</v>
      </c>
      <c r="AD109" s="27" t="str">
        <f t="shared" si="23"/>
        <v>2013-12-31</v>
      </c>
      <c r="AE109" s="26" t="str">
        <f t="shared" si="24"/>
        <v>DKCOAST216</v>
      </c>
      <c r="AF109" s="26" t="s">
        <v>425</v>
      </c>
      <c r="AG109" s="26" t="s">
        <v>427</v>
      </c>
      <c r="AH109" s="26" t="s">
        <v>427</v>
      </c>
      <c r="AI109" s="26" t="str">
        <f t="shared" si="25"/>
        <v>TRUE</v>
      </c>
      <c r="AJ109" s="26" t="str">
        <f t="shared" si="26"/>
        <v>FALSE</v>
      </c>
      <c r="AK109" s="26" t="str">
        <f t="shared" si="27"/>
        <v>FALSE</v>
      </c>
      <c r="AL109" s="26" t="s">
        <v>430</v>
      </c>
      <c r="AM109" s="26">
        <v>-9999</v>
      </c>
      <c r="AN109" s="26">
        <f t="shared" si="29"/>
        <v>-9999</v>
      </c>
      <c r="AO109" s="26" t="s">
        <v>431</v>
      </c>
      <c r="AP109" s="28" t="str">
        <f t="shared" si="28"/>
        <v>http://www.miljoeportal.dk/borger/Intro_overfladevand/Sider/default.aspx</v>
      </c>
    </row>
    <row r="110" spans="1:42" ht="17.25" x14ac:dyDescent="0.3">
      <c r="A110" s="33" t="s">
        <v>368</v>
      </c>
      <c r="B110" s="29">
        <v>574230</v>
      </c>
      <c r="C110" s="29">
        <v>6095149</v>
      </c>
      <c r="D110" s="13" t="s">
        <v>88</v>
      </c>
      <c r="E110" s="18">
        <v>39083</v>
      </c>
      <c r="F110" s="18">
        <v>41639</v>
      </c>
      <c r="G110" s="13" t="s">
        <v>106</v>
      </c>
      <c r="H110" s="13" t="s">
        <v>107</v>
      </c>
      <c r="I110" s="13" t="s">
        <v>107</v>
      </c>
      <c r="J110" s="13" t="s">
        <v>104</v>
      </c>
      <c r="K110" s="13" t="s">
        <v>104</v>
      </c>
      <c r="L110" s="20" t="s">
        <v>111</v>
      </c>
      <c r="M110" s="25" t="str">
        <f t="shared" si="15"/>
        <v>POINT (574230 6095149)</v>
      </c>
      <c r="N110" s="26" t="str">
        <f t="shared" si="16"/>
        <v>DKKLOROFYLLILLEBAELTSYD43</v>
      </c>
      <c r="O110" s="26" t="s">
        <v>10</v>
      </c>
      <c r="P110" s="26" t="s">
        <v>426</v>
      </c>
      <c r="Q110" s="26" t="str">
        <f t="shared" si="17"/>
        <v>DKKLOROFYLLILLEBAELTSYD43</v>
      </c>
      <c r="R110" s="26" t="s">
        <v>10</v>
      </c>
      <c r="S110" s="26" t="str">
        <f t="shared" si="18"/>
        <v>2015-12-22</v>
      </c>
      <c r="T110" s="26" t="str">
        <f t="shared" si="19"/>
        <v>2021-12-22</v>
      </c>
      <c r="U110" s="26" t="s">
        <v>427</v>
      </c>
      <c r="V110" s="26" t="s">
        <v>427</v>
      </c>
      <c r="W110" s="26" t="s">
        <v>427</v>
      </c>
      <c r="X110" s="26" t="s">
        <v>427</v>
      </c>
      <c r="Y110" s="26" t="s">
        <v>428</v>
      </c>
      <c r="Z110" s="26" t="str">
        <f t="shared" si="20"/>
        <v>DKKLOROFYLLILLEBAELTSYD43</v>
      </c>
      <c r="AA110" s="26" t="str">
        <f t="shared" si="21"/>
        <v>DKKLOROFYLLILLEBAELTSYD43</v>
      </c>
      <c r="AB110" s="26" t="s">
        <v>429</v>
      </c>
      <c r="AC110" s="27" t="str">
        <f t="shared" si="22"/>
        <v>2007-01-01</v>
      </c>
      <c r="AD110" s="27" t="str">
        <f t="shared" si="23"/>
        <v>2013-12-31</v>
      </c>
      <c r="AE110" s="26" t="str">
        <f t="shared" si="24"/>
        <v>DKCOAST216</v>
      </c>
      <c r="AF110" s="26" t="s">
        <v>425</v>
      </c>
      <c r="AG110" s="26" t="s">
        <v>427</v>
      </c>
      <c r="AH110" s="26" t="s">
        <v>427</v>
      </c>
      <c r="AI110" s="26" t="str">
        <f t="shared" si="25"/>
        <v>TRUE</v>
      </c>
      <c r="AJ110" s="26" t="str">
        <f t="shared" si="26"/>
        <v>FALSE</v>
      </c>
      <c r="AK110" s="26" t="str">
        <f t="shared" si="27"/>
        <v>FALSE</v>
      </c>
      <c r="AL110" s="26" t="s">
        <v>430</v>
      </c>
      <c r="AM110" s="26">
        <v>-9999</v>
      </c>
      <c r="AN110" s="26">
        <f t="shared" si="29"/>
        <v>-9999</v>
      </c>
      <c r="AO110" s="26" t="s">
        <v>431</v>
      </c>
      <c r="AP110" s="28" t="str">
        <f t="shared" si="28"/>
        <v>http://www.miljoeportal.dk/borger/Intro_overfladevand/Sider/default.aspx</v>
      </c>
    </row>
    <row r="111" spans="1:42" ht="17.25" x14ac:dyDescent="0.3">
      <c r="A111" s="33" t="s">
        <v>370</v>
      </c>
      <c r="B111" s="29">
        <v>576417</v>
      </c>
      <c r="C111" s="29">
        <v>6084314</v>
      </c>
      <c r="D111" s="13" t="s">
        <v>88</v>
      </c>
      <c r="E111" s="18">
        <v>39083</v>
      </c>
      <c r="F111" s="18">
        <v>41639</v>
      </c>
      <c r="G111" s="13" t="s">
        <v>106</v>
      </c>
      <c r="H111" s="13" t="s">
        <v>107</v>
      </c>
      <c r="I111" s="13" t="s">
        <v>107</v>
      </c>
      <c r="J111" s="13" t="s">
        <v>104</v>
      </c>
      <c r="K111" s="13" t="s">
        <v>104</v>
      </c>
      <c r="L111" s="20" t="s">
        <v>111</v>
      </c>
      <c r="M111" s="25" t="str">
        <f t="shared" si="15"/>
        <v>POINT (576417 6084314)</v>
      </c>
      <c r="N111" s="26" t="str">
        <f t="shared" si="16"/>
        <v>DKKLOROFYLLILLEBAELTSYD1801</v>
      </c>
      <c r="O111" s="26" t="s">
        <v>10</v>
      </c>
      <c r="P111" s="26" t="s">
        <v>426</v>
      </c>
      <c r="Q111" s="26" t="str">
        <f t="shared" si="17"/>
        <v>DKKLOROFYLLILLEBAELTSYD1801</v>
      </c>
      <c r="R111" s="26" t="s">
        <v>10</v>
      </c>
      <c r="S111" s="26" t="str">
        <f t="shared" si="18"/>
        <v>2015-12-22</v>
      </c>
      <c r="T111" s="26" t="str">
        <f t="shared" si="19"/>
        <v>2021-12-22</v>
      </c>
      <c r="U111" s="26" t="s">
        <v>427</v>
      </c>
      <c r="V111" s="26" t="s">
        <v>427</v>
      </c>
      <c r="W111" s="26" t="s">
        <v>427</v>
      </c>
      <c r="X111" s="26" t="s">
        <v>427</v>
      </c>
      <c r="Y111" s="26" t="s">
        <v>428</v>
      </c>
      <c r="Z111" s="26" t="str">
        <f t="shared" si="20"/>
        <v>DKKLOROFYLLILLEBAELTSYD1801</v>
      </c>
      <c r="AA111" s="26" t="str">
        <f t="shared" si="21"/>
        <v>DKKLOROFYLLILLEBAELTSYD1801</v>
      </c>
      <c r="AB111" s="26" t="s">
        <v>429</v>
      </c>
      <c r="AC111" s="27" t="str">
        <f t="shared" si="22"/>
        <v>2007-01-01</v>
      </c>
      <c r="AD111" s="27" t="str">
        <f t="shared" si="23"/>
        <v>2013-12-31</v>
      </c>
      <c r="AE111" s="26" t="str">
        <f t="shared" si="24"/>
        <v>DKCOAST216</v>
      </c>
      <c r="AF111" s="26" t="s">
        <v>425</v>
      </c>
      <c r="AG111" s="26" t="s">
        <v>427</v>
      </c>
      <c r="AH111" s="26" t="s">
        <v>427</v>
      </c>
      <c r="AI111" s="26" t="str">
        <f t="shared" si="25"/>
        <v>TRUE</v>
      </c>
      <c r="AJ111" s="26" t="str">
        <f t="shared" si="26"/>
        <v>FALSE</v>
      </c>
      <c r="AK111" s="26" t="str">
        <f t="shared" si="27"/>
        <v>FALSE</v>
      </c>
      <c r="AL111" s="26" t="s">
        <v>430</v>
      </c>
      <c r="AM111" s="26">
        <v>-9999</v>
      </c>
      <c r="AN111" s="26">
        <f t="shared" si="29"/>
        <v>-9999</v>
      </c>
      <c r="AO111" s="26" t="s">
        <v>431</v>
      </c>
      <c r="AP111" s="28" t="str">
        <f t="shared" si="28"/>
        <v>http://www.miljoeportal.dk/borger/Intro_overfladevand/Sider/default.aspx</v>
      </c>
    </row>
    <row r="112" spans="1:42" ht="17.25" x14ac:dyDescent="0.3">
      <c r="A112" s="33" t="s">
        <v>372</v>
      </c>
      <c r="B112" s="29">
        <v>545692</v>
      </c>
      <c r="C112" s="29">
        <v>6142772</v>
      </c>
      <c r="D112" s="13" t="s">
        <v>89</v>
      </c>
      <c r="E112" s="18">
        <v>39083</v>
      </c>
      <c r="F112" s="18">
        <v>41639</v>
      </c>
      <c r="G112" s="13" t="s">
        <v>106</v>
      </c>
      <c r="H112" s="13" t="s">
        <v>107</v>
      </c>
      <c r="I112" s="13" t="s">
        <v>107</v>
      </c>
      <c r="J112" s="13" t="s">
        <v>104</v>
      </c>
      <c r="K112" s="13" t="s">
        <v>104</v>
      </c>
      <c r="L112" s="20" t="s">
        <v>111</v>
      </c>
      <c r="M112" s="25" t="str">
        <f t="shared" si="15"/>
        <v>POINT (545692 6142772)</v>
      </c>
      <c r="N112" s="26" t="str">
        <f t="shared" si="16"/>
        <v>DKKLOROFYLLILLEBAELTBRED</v>
      </c>
      <c r="O112" s="26" t="s">
        <v>10</v>
      </c>
      <c r="P112" s="26" t="s">
        <v>426</v>
      </c>
      <c r="Q112" s="26" t="str">
        <f t="shared" si="17"/>
        <v>DKKLOROFYLLILLEBAELTBRED</v>
      </c>
      <c r="R112" s="26" t="s">
        <v>10</v>
      </c>
      <c r="S112" s="26" t="str">
        <f t="shared" si="18"/>
        <v>2015-12-22</v>
      </c>
      <c r="T112" s="26" t="str">
        <f t="shared" si="19"/>
        <v>2021-12-22</v>
      </c>
      <c r="U112" s="26" t="s">
        <v>427</v>
      </c>
      <c r="V112" s="26" t="s">
        <v>427</v>
      </c>
      <c r="W112" s="26" t="s">
        <v>427</v>
      </c>
      <c r="X112" s="26" t="s">
        <v>427</v>
      </c>
      <c r="Y112" s="26" t="s">
        <v>428</v>
      </c>
      <c r="Z112" s="26" t="str">
        <f t="shared" si="20"/>
        <v>DKKLOROFYLLILLEBAELTBRED</v>
      </c>
      <c r="AA112" s="26" t="str">
        <f t="shared" si="21"/>
        <v>DKKLOROFYLLILLEBAELTBRED</v>
      </c>
      <c r="AB112" s="26" t="s">
        <v>429</v>
      </c>
      <c r="AC112" s="27" t="str">
        <f t="shared" si="22"/>
        <v>2007-01-01</v>
      </c>
      <c r="AD112" s="27" t="str">
        <f t="shared" si="23"/>
        <v>2013-12-31</v>
      </c>
      <c r="AE112" s="26" t="str">
        <f t="shared" si="24"/>
        <v>DKCOAST217</v>
      </c>
      <c r="AF112" s="26" t="s">
        <v>425</v>
      </c>
      <c r="AG112" s="26" t="s">
        <v>427</v>
      </c>
      <c r="AH112" s="26" t="s">
        <v>427</v>
      </c>
      <c r="AI112" s="26" t="str">
        <f t="shared" si="25"/>
        <v>TRUE</v>
      </c>
      <c r="AJ112" s="26" t="str">
        <f t="shared" si="26"/>
        <v>FALSE</v>
      </c>
      <c r="AK112" s="26" t="str">
        <f t="shared" si="27"/>
        <v>FALSE</v>
      </c>
      <c r="AL112" s="26" t="s">
        <v>430</v>
      </c>
      <c r="AM112" s="26">
        <v>-9999</v>
      </c>
      <c r="AN112" s="26">
        <f t="shared" si="29"/>
        <v>-9999</v>
      </c>
      <c r="AO112" s="26" t="s">
        <v>431</v>
      </c>
      <c r="AP112" s="28" t="str">
        <f t="shared" si="28"/>
        <v>http://www.miljoeportal.dk/borger/Intro_overfladevand/Sider/default.aspx</v>
      </c>
    </row>
    <row r="113" spans="1:42" ht="17.25" x14ac:dyDescent="0.3">
      <c r="A113" s="33" t="s">
        <v>390</v>
      </c>
      <c r="B113" s="29">
        <v>586671</v>
      </c>
      <c r="C113" s="29">
        <v>6211870</v>
      </c>
      <c r="D113" s="13" t="s">
        <v>375</v>
      </c>
      <c r="E113" s="18">
        <v>39083</v>
      </c>
      <c r="F113" s="18">
        <v>41639</v>
      </c>
      <c r="G113" s="13" t="s">
        <v>106</v>
      </c>
      <c r="H113" s="13" t="s">
        <v>107</v>
      </c>
      <c r="I113" s="13" t="s">
        <v>107</v>
      </c>
      <c r="J113" s="13" t="s">
        <v>104</v>
      </c>
      <c r="K113" s="13" t="s">
        <v>104</v>
      </c>
      <c r="L113" s="20" t="s">
        <v>111</v>
      </c>
      <c r="M113" s="25" t="str">
        <f t="shared" si="15"/>
        <v>POINT (586671 6211870)</v>
      </c>
      <c r="N113" s="26" t="str">
        <f t="shared" si="16"/>
        <v>DKKLOROFYLAARHUSBUGTSYD117</v>
      </c>
      <c r="O113" s="26" t="s">
        <v>10</v>
      </c>
      <c r="P113" s="26" t="s">
        <v>426</v>
      </c>
      <c r="Q113" s="26" t="str">
        <f t="shared" si="17"/>
        <v>DKKLOROFYLAARHUSBUGTSYD117</v>
      </c>
      <c r="R113" s="26" t="s">
        <v>10</v>
      </c>
      <c r="S113" s="26" t="str">
        <f t="shared" si="18"/>
        <v>2015-12-22</v>
      </c>
      <c r="T113" s="26" t="str">
        <f t="shared" si="19"/>
        <v>2021-12-22</v>
      </c>
      <c r="U113" s="26" t="s">
        <v>427</v>
      </c>
      <c r="V113" s="26" t="s">
        <v>427</v>
      </c>
      <c r="W113" s="26" t="s">
        <v>427</v>
      </c>
      <c r="X113" s="26" t="s">
        <v>427</v>
      </c>
      <c r="Y113" s="26" t="s">
        <v>428</v>
      </c>
      <c r="Z113" s="26" t="str">
        <f t="shared" si="20"/>
        <v>DKKLOROFYLAARHUSBUGTSYD117</v>
      </c>
      <c r="AA113" s="26" t="str">
        <f t="shared" si="21"/>
        <v>DKKLOROFYLAARHUSBUGTSYD117</v>
      </c>
      <c r="AB113" s="26" t="s">
        <v>429</v>
      </c>
      <c r="AC113" s="27" t="str">
        <f t="shared" si="22"/>
        <v>2007-01-01</v>
      </c>
      <c r="AD113" s="27" t="str">
        <f t="shared" si="23"/>
        <v>2013-12-31</v>
      </c>
      <c r="AE113" s="26" t="str">
        <f t="shared" si="24"/>
        <v>DKCOAST219</v>
      </c>
      <c r="AF113" s="26" t="s">
        <v>425</v>
      </c>
      <c r="AG113" s="26" t="s">
        <v>427</v>
      </c>
      <c r="AH113" s="26" t="s">
        <v>427</v>
      </c>
      <c r="AI113" s="26" t="str">
        <f t="shared" si="25"/>
        <v>TRUE</v>
      </c>
      <c r="AJ113" s="26" t="str">
        <f t="shared" si="26"/>
        <v>FALSE</v>
      </c>
      <c r="AK113" s="26" t="str">
        <f t="shared" si="27"/>
        <v>FALSE</v>
      </c>
      <c r="AL113" s="26" t="s">
        <v>430</v>
      </c>
      <c r="AM113" s="26">
        <v>-9999</v>
      </c>
      <c r="AN113" s="26">
        <f t="shared" si="29"/>
        <v>-9999</v>
      </c>
      <c r="AO113" s="26" t="s">
        <v>431</v>
      </c>
      <c r="AP113" s="28" t="str">
        <f t="shared" si="28"/>
        <v>http://www.miljoeportal.dk/borger/Intro_overfladevand/Sider/default.aspx</v>
      </c>
    </row>
    <row r="114" spans="1:42" ht="17.25" x14ac:dyDescent="0.3">
      <c r="A114" s="33" t="s">
        <v>391</v>
      </c>
      <c r="B114" s="29">
        <v>581682</v>
      </c>
      <c r="C114" s="29">
        <v>6170233</v>
      </c>
      <c r="D114" s="13" t="s">
        <v>375</v>
      </c>
      <c r="E114" s="18">
        <v>39083</v>
      </c>
      <c r="F114" s="18">
        <v>41639</v>
      </c>
      <c r="G114" s="13" t="s">
        <v>106</v>
      </c>
      <c r="H114" s="13" t="s">
        <v>107</v>
      </c>
      <c r="I114" s="13" t="s">
        <v>107</v>
      </c>
      <c r="J114" s="13" t="s">
        <v>104</v>
      </c>
      <c r="K114" s="13" t="s">
        <v>104</v>
      </c>
      <c r="L114" s="20" t="s">
        <v>111</v>
      </c>
      <c r="M114" s="25" t="str">
        <f t="shared" si="15"/>
        <v>POINT (581682 6170233)</v>
      </c>
      <c r="N114" s="26" t="str">
        <f t="shared" si="16"/>
        <v>DKKLOROFYLAARHUSBUGTSYD052</v>
      </c>
      <c r="O114" s="26" t="s">
        <v>10</v>
      </c>
      <c r="P114" s="26" t="s">
        <v>426</v>
      </c>
      <c r="Q114" s="26" t="str">
        <f t="shared" si="17"/>
        <v>DKKLOROFYLAARHUSBUGTSYD052</v>
      </c>
      <c r="R114" s="26" t="s">
        <v>10</v>
      </c>
      <c r="S114" s="26" t="str">
        <f t="shared" si="18"/>
        <v>2015-12-22</v>
      </c>
      <c r="T114" s="26" t="str">
        <f t="shared" si="19"/>
        <v>2021-12-22</v>
      </c>
      <c r="U114" s="26" t="s">
        <v>427</v>
      </c>
      <c r="V114" s="26" t="s">
        <v>427</v>
      </c>
      <c r="W114" s="26" t="s">
        <v>427</v>
      </c>
      <c r="X114" s="26" t="s">
        <v>427</v>
      </c>
      <c r="Y114" s="26" t="s">
        <v>428</v>
      </c>
      <c r="Z114" s="26" t="str">
        <f t="shared" si="20"/>
        <v>DKKLOROFYLAARHUSBUGTSYD052</v>
      </c>
      <c r="AA114" s="26" t="str">
        <f t="shared" si="21"/>
        <v>DKKLOROFYLAARHUSBUGTSYD052</v>
      </c>
      <c r="AB114" s="26" t="s">
        <v>429</v>
      </c>
      <c r="AC114" s="27" t="str">
        <f t="shared" si="22"/>
        <v>2007-01-01</v>
      </c>
      <c r="AD114" s="27" t="str">
        <f t="shared" si="23"/>
        <v>2013-12-31</v>
      </c>
      <c r="AE114" s="26" t="str">
        <f t="shared" si="24"/>
        <v>DKCOAST219</v>
      </c>
      <c r="AF114" s="26" t="s">
        <v>425</v>
      </c>
      <c r="AG114" s="26" t="s">
        <v>427</v>
      </c>
      <c r="AH114" s="26" t="s">
        <v>427</v>
      </c>
      <c r="AI114" s="26" t="str">
        <f t="shared" si="25"/>
        <v>TRUE</v>
      </c>
      <c r="AJ114" s="26" t="str">
        <f t="shared" si="26"/>
        <v>FALSE</v>
      </c>
      <c r="AK114" s="26" t="str">
        <f t="shared" si="27"/>
        <v>FALSE</v>
      </c>
      <c r="AL114" s="26" t="s">
        <v>430</v>
      </c>
      <c r="AM114" s="26">
        <v>-9999</v>
      </c>
      <c r="AN114" s="26">
        <f t="shared" si="29"/>
        <v>-9999</v>
      </c>
      <c r="AO114" s="26" t="s">
        <v>431</v>
      </c>
      <c r="AP114" s="28" t="str">
        <f t="shared" si="28"/>
        <v>http://www.miljoeportal.dk/borger/Intro_overfladevand/Sider/default.aspx</v>
      </c>
    </row>
    <row r="115" spans="1:42" ht="17.25" x14ac:dyDescent="0.3">
      <c r="A115" s="33" t="s">
        <v>392</v>
      </c>
      <c r="B115" s="29">
        <v>596524</v>
      </c>
      <c r="C115" s="29">
        <v>6162929</v>
      </c>
      <c r="D115" s="13" t="s">
        <v>375</v>
      </c>
      <c r="E115" s="18">
        <v>39083</v>
      </c>
      <c r="F115" s="18">
        <v>41639</v>
      </c>
      <c r="G115" s="13" t="s">
        <v>106</v>
      </c>
      <c r="H115" s="13" t="s">
        <v>107</v>
      </c>
      <c r="I115" s="13" t="s">
        <v>107</v>
      </c>
      <c r="J115" s="13" t="s">
        <v>104</v>
      </c>
      <c r="K115" s="13" t="s">
        <v>104</v>
      </c>
      <c r="L115" s="20" t="s">
        <v>111</v>
      </c>
      <c r="M115" s="25" t="str">
        <f t="shared" si="15"/>
        <v>POINT (596524 6162929)</v>
      </c>
      <c r="N115" s="26" t="str">
        <f t="shared" si="16"/>
        <v>DKKLOROFYLAARHUSBUGTSYD622</v>
      </c>
      <c r="O115" s="26" t="s">
        <v>10</v>
      </c>
      <c r="P115" s="26" t="s">
        <v>426</v>
      </c>
      <c r="Q115" s="26" t="str">
        <f t="shared" si="17"/>
        <v>DKKLOROFYLAARHUSBUGTSYD622</v>
      </c>
      <c r="R115" s="26" t="s">
        <v>10</v>
      </c>
      <c r="S115" s="26" t="str">
        <f t="shared" si="18"/>
        <v>2015-12-22</v>
      </c>
      <c r="T115" s="26" t="str">
        <f t="shared" si="19"/>
        <v>2021-12-22</v>
      </c>
      <c r="U115" s="26" t="s">
        <v>427</v>
      </c>
      <c r="V115" s="26" t="s">
        <v>427</v>
      </c>
      <c r="W115" s="26" t="s">
        <v>427</v>
      </c>
      <c r="X115" s="26" t="s">
        <v>427</v>
      </c>
      <c r="Y115" s="26" t="s">
        <v>428</v>
      </c>
      <c r="Z115" s="26" t="str">
        <f t="shared" si="20"/>
        <v>DKKLOROFYLAARHUSBUGTSYD622</v>
      </c>
      <c r="AA115" s="26" t="str">
        <f t="shared" si="21"/>
        <v>DKKLOROFYLAARHUSBUGTSYD622</v>
      </c>
      <c r="AB115" s="26" t="s">
        <v>429</v>
      </c>
      <c r="AC115" s="27" t="str">
        <f t="shared" si="22"/>
        <v>2007-01-01</v>
      </c>
      <c r="AD115" s="27" t="str">
        <f t="shared" si="23"/>
        <v>2013-12-31</v>
      </c>
      <c r="AE115" s="26" t="str">
        <f t="shared" si="24"/>
        <v>DKCOAST219</v>
      </c>
      <c r="AF115" s="26" t="s">
        <v>425</v>
      </c>
      <c r="AG115" s="26" t="s">
        <v>427</v>
      </c>
      <c r="AH115" s="26" t="s">
        <v>427</v>
      </c>
      <c r="AI115" s="26" t="str">
        <f t="shared" si="25"/>
        <v>TRUE</v>
      </c>
      <c r="AJ115" s="26" t="str">
        <f t="shared" si="26"/>
        <v>FALSE</v>
      </c>
      <c r="AK115" s="26" t="str">
        <f t="shared" si="27"/>
        <v>FALSE</v>
      </c>
      <c r="AL115" s="26" t="s">
        <v>430</v>
      </c>
      <c r="AM115" s="26">
        <v>-9999</v>
      </c>
      <c r="AN115" s="26">
        <f t="shared" si="29"/>
        <v>-9999</v>
      </c>
      <c r="AO115" s="26" t="s">
        <v>431</v>
      </c>
      <c r="AP115" s="28" t="str">
        <f t="shared" si="28"/>
        <v>http://www.miljoeportal.dk/borger/Intro_overfladevand/Sider/default.aspx</v>
      </c>
    </row>
    <row r="116" spans="1:42" ht="17.25" x14ac:dyDescent="0.3">
      <c r="A116" s="33" t="s">
        <v>393</v>
      </c>
      <c r="B116" s="29">
        <v>568576</v>
      </c>
      <c r="C116" s="29">
        <v>6170378</v>
      </c>
      <c r="D116" s="13" t="s">
        <v>375</v>
      </c>
      <c r="E116" s="18">
        <v>39083</v>
      </c>
      <c r="F116" s="18">
        <v>41639</v>
      </c>
      <c r="G116" s="13" t="s">
        <v>106</v>
      </c>
      <c r="H116" s="13" t="s">
        <v>107</v>
      </c>
      <c r="I116" s="13" t="s">
        <v>107</v>
      </c>
      <c r="J116" s="13" t="s">
        <v>104</v>
      </c>
      <c r="K116" s="13" t="s">
        <v>104</v>
      </c>
      <c r="L116" s="20" t="s">
        <v>111</v>
      </c>
      <c r="M116" s="25" t="str">
        <f t="shared" si="15"/>
        <v>POINT (568576 6170378)</v>
      </c>
      <c r="N116" s="26" t="str">
        <f t="shared" si="16"/>
        <v>DKKLOROFYLAARHUSBUGTSYD6870</v>
      </c>
      <c r="O116" s="26" t="s">
        <v>10</v>
      </c>
      <c r="P116" s="26" t="s">
        <v>426</v>
      </c>
      <c r="Q116" s="26" t="str">
        <f t="shared" si="17"/>
        <v>DKKLOROFYLAARHUSBUGTSYD6870</v>
      </c>
      <c r="R116" s="26" t="s">
        <v>10</v>
      </c>
      <c r="S116" s="26" t="str">
        <f t="shared" si="18"/>
        <v>2015-12-22</v>
      </c>
      <c r="T116" s="26" t="str">
        <f t="shared" si="19"/>
        <v>2021-12-22</v>
      </c>
      <c r="U116" s="26" t="s">
        <v>427</v>
      </c>
      <c r="V116" s="26" t="s">
        <v>427</v>
      </c>
      <c r="W116" s="26" t="s">
        <v>427</v>
      </c>
      <c r="X116" s="26" t="s">
        <v>427</v>
      </c>
      <c r="Y116" s="26" t="s">
        <v>428</v>
      </c>
      <c r="Z116" s="26" t="str">
        <f t="shared" si="20"/>
        <v>DKKLOROFYLAARHUSBUGTSYD6870</v>
      </c>
      <c r="AA116" s="26" t="str">
        <f t="shared" si="21"/>
        <v>DKKLOROFYLAARHUSBUGTSYD6870</v>
      </c>
      <c r="AB116" s="26" t="s">
        <v>429</v>
      </c>
      <c r="AC116" s="27" t="str">
        <f t="shared" si="22"/>
        <v>2007-01-01</v>
      </c>
      <c r="AD116" s="27" t="str">
        <f t="shared" si="23"/>
        <v>2013-12-31</v>
      </c>
      <c r="AE116" s="26" t="str">
        <f t="shared" si="24"/>
        <v>DKCOAST219</v>
      </c>
      <c r="AF116" s="26" t="s">
        <v>425</v>
      </c>
      <c r="AG116" s="26" t="s">
        <v>427</v>
      </c>
      <c r="AH116" s="26" t="s">
        <v>427</v>
      </c>
      <c r="AI116" s="26" t="str">
        <f t="shared" si="25"/>
        <v>TRUE</v>
      </c>
      <c r="AJ116" s="26" t="str">
        <f t="shared" si="26"/>
        <v>FALSE</v>
      </c>
      <c r="AK116" s="26" t="str">
        <f t="shared" si="27"/>
        <v>FALSE</v>
      </c>
      <c r="AL116" s="26" t="s">
        <v>430</v>
      </c>
      <c r="AM116" s="26">
        <v>-9999</v>
      </c>
      <c r="AN116" s="26">
        <f t="shared" si="29"/>
        <v>-9999</v>
      </c>
      <c r="AO116" s="26" t="s">
        <v>431</v>
      </c>
      <c r="AP116" s="28" t="str">
        <f t="shared" si="28"/>
        <v>http://www.miljoeportal.dk/borger/Intro_overfladevand/Sider/default.aspx</v>
      </c>
    </row>
    <row r="117" spans="1:42" ht="17.25" x14ac:dyDescent="0.3">
      <c r="A117" s="33" t="s">
        <v>379</v>
      </c>
      <c r="B117" s="29">
        <v>554694</v>
      </c>
      <c r="C117" s="29">
        <v>6385412</v>
      </c>
      <c r="D117" s="13" t="s">
        <v>90</v>
      </c>
      <c r="E117" s="18">
        <v>39083</v>
      </c>
      <c r="F117" s="18">
        <v>41639</v>
      </c>
      <c r="G117" s="13" t="s">
        <v>106</v>
      </c>
      <c r="H117" s="13" t="s">
        <v>107</v>
      </c>
      <c r="I117" s="13" t="s">
        <v>107</v>
      </c>
      <c r="J117" s="13" t="s">
        <v>104</v>
      </c>
      <c r="K117" s="13" t="s">
        <v>104</v>
      </c>
      <c r="L117" s="20" t="s">
        <v>111</v>
      </c>
      <c r="M117" s="25" t="str">
        <f t="shared" si="15"/>
        <v>POINT (554694 6385412)</v>
      </c>
      <c r="N117" s="26" t="str">
        <f t="shared" si="16"/>
        <v>DKKLOROFYLSKAGERRAK7715</v>
      </c>
      <c r="O117" s="26" t="s">
        <v>10</v>
      </c>
      <c r="P117" s="26" t="s">
        <v>426</v>
      </c>
      <c r="Q117" s="26" t="str">
        <f t="shared" si="17"/>
        <v>DKKLOROFYLSKAGERRAK7715</v>
      </c>
      <c r="R117" s="26" t="s">
        <v>10</v>
      </c>
      <c r="S117" s="26" t="str">
        <f t="shared" si="18"/>
        <v>2015-12-22</v>
      </c>
      <c r="T117" s="26" t="str">
        <f t="shared" si="19"/>
        <v>2021-12-22</v>
      </c>
      <c r="U117" s="26" t="s">
        <v>427</v>
      </c>
      <c r="V117" s="26" t="s">
        <v>427</v>
      </c>
      <c r="W117" s="26" t="s">
        <v>427</v>
      </c>
      <c r="X117" s="26" t="s">
        <v>427</v>
      </c>
      <c r="Y117" s="26" t="s">
        <v>428</v>
      </c>
      <c r="Z117" s="26" t="str">
        <f t="shared" si="20"/>
        <v>DKKLOROFYLSKAGERRAK7715</v>
      </c>
      <c r="AA117" s="26" t="str">
        <f t="shared" si="21"/>
        <v>DKKLOROFYLSKAGERRAK7715</v>
      </c>
      <c r="AB117" s="26" t="s">
        <v>429</v>
      </c>
      <c r="AC117" s="27" t="str">
        <f t="shared" si="22"/>
        <v>2007-01-01</v>
      </c>
      <c r="AD117" s="27" t="str">
        <f t="shared" si="23"/>
        <v>2013-12-31</v>
      </c>
      <c r="AE117" s="26" t="str">
        <f t="shared" si="24"/>
        <v>DKCOAST221</v>
      </c>
      <c r="AF117" s="26" t="s">
        <v>425</v>
      </c>
      <c r="AG117" s="26" t="s">
        <v>427</v>
      </c>
      <c r="AH117" s="26" t="s">
        <v>427</v>
      </c>
      <c r="AI117" s="26" t="str">
        <f t="shared" si="25"/>
        <v>TRUE</v>
      </c>
      <c r="AJ117" s="26" t="str">
        <f t="shared" si="26"/>
        <v>FALSE</v>
      </c>
      <c r="AK117" s="26" t="str">
        <f t="shared" si="27"/>
        <v>FALSE</v>
      </c>
      <c r="AL117" s="26" t="s">
        <v>430</v>
      </c>
      <c r="AM117" s="26">
        <v>-9999</v>
      </c>
      <c r="AN117" s="26">
        <f t="shared" si="29"/>
        <v>-9999</v>
      </c>
      <c r="AO117" s="26" t="s">
        <v>431</v>
      </c>
      <c r="AP117" s="28" t="str">
        <f t="shared" si="28"/>
        <v>http://www.miljoeportal.dk/borger/Intro_overfladevand/Sider/default.aspx</v>
      </c>
    </row>
    <row r="118" spans="1:42" ht="17.25" x14ac:dyDescent="0.3">
      <c r="A118" s="33" t="s">
        <v>381</v>
      </c>
      <c r="B118" s="29">
        <v>474697</v>
      </c>
      <c r="C118" s="29">
        <v>6332240</v>
      </c>
      <c r="D118" s="13" t="s">
        <v>90</v>
      </c>
      <c r="E118" s="18">
        <v>39448</v>
      </c>
      <c r="F118" s="18">
        <v>40178</v>
      </c>
      <c r="G118" s="13" t="s">
        <v>106</v>
      </c>
      <c r="H118" s="13" t="s">
        <v>107</v>
      </c>
      <c r="I118" s="13" t="s">
        <v>107</v>
      </c>
      <c r="J118" s="13" t="s">
        <v>104</v>
      </c>
      <c r="K118" s="13" t="s">
        <v>104</v>
      </c>
      <c r="L118" s="20" t="s">
        <v>111</v>
      </c>
      <c r="M118" s="25" t="str">
        <f t="shared" si="15"/>
        <v>POINT (474697 6332240)</v>
      </c>
      <c r="N118" s="26" t="str">
        <f t="shared" si="16"/>
        <v>DKKLOROFYLSKAGERRAK2300</v>
      </c>
      <c r="O118" s="26" t="s">
        <v>10</v>
      </c>
      <c r="P118" s="26" t="s">
        <v>426</v>
      </c>
      <c r="Q118" s="26" t="str">
        <f t="shared" si="17"/>
        <v>DKKLOROFYLSKAGERRAK2300</v>
      </c>
      <c r="R118" s="26" t="s">
        <v>10</v>
      </c>
      <c r="S118" s="26" t="str">
        <f t="shared" si="18"/>
        <v>2015-12-22</v>
      </c>
      <c r="T118" s="26" t="str">
        <f t="shared" si="19"/>
        <v>2021-12-22</v>
      </c>
      <c r="U118" s="26" t="s">
        <v>427</v>
      </c>
      <c r="V118" s="26" t="s">
        <v>427</v>
      </c>
      <c r="W118" s="26" t="s">
        <v>427</v>
      </c>
      <c r="X118" s="26" t="s">
        <v>427</v>
      </c>
      <c r="Y118" s="26" t="s">
        <v>428</v>
      </c>
      <c r="Z118" s="26" t="str">
        <f t="shared" si="20"/>
        <v>DKKLOROFYLSKAGERRAK2300</v>
      </c>
      <c r="AA118" s="26" t="str">
        <f t="shared" si="21"/>
        <v>DKKLOROFYLSKAGERRAK2300</v>
      </c>
      <c r="AB118" s="26" t="s">
        <v>429</v>
      </c>
      <c r="AC118" s="27" t="str">
        <f t="shared" si="22"/>
        <v>2008-01-01</v>
      </c>
      <c r="AD118" s="27" t="str">
        <f t="shared" si="23"/>
        <v>2009-12-31</v>
      </c>
      <c r="AE118" s="26" t="str">
        <f t="shared" si="24"/>
        <v>DKCOAST221</v>
      </c>
      <c r="AF118" s="26" t="s">
        <v>425</v>
      </c>
      <c r="AG118" s="26" t="s">
        <v>427</v>
      </c>
      <c r="AH118" s="26" t="s">
        <v>427</v>
      </c>
      <c r="AI118" s="26" t="str">
        <f t="shared" si="25"/>
        <v>TRUE</v>
      </c>
      <c r="AJ118" s="26" t="str">
        <f t="shared" si="26"/>
        <v>FALSE</v>
      </c>
      <c r="AK118" s="26" t="str">
        <f t="shared" si="27"/>
        <v>FALSE</v>
      </c>
      <c r="AL118" s="26" t="s">
        <v>430</v>
      </c>
      <c r="AM118" s="26">
        <v>-9999</v>
      </c>
      <c r="AN118" s="26">
        <f t="shared" si="29"/>
        <v>-9999</v>
      </c>
      <c r="AO118" s="26" t="s">
        <v>431</v>
      </c>
      <c r="AP118" s="28" t="str">
        <f t="shared" si="28"/>
        <v>http://www.miljoeportal.dk/borger/Intro_overfladevand/Sider/default.aspx</v>
      </c>
    </row>
    <row r="119" spans="1:42" ht="17.25" x14ac:dyDescent="0.3">
      <c r="A119" s="33" t="s">
        <v>383</v>
      </c>
      <c r="B119" s="29">
        <v>592441</v>
      </c>
      <c r="C119" s="29">
        <v>6303560</v>
      </c>
      <c r="D119" s="13" t="s">
        <v>91</v>
      </c>
      <c r="E119" s="18">
        <v>39083</v>
      </c>
      <c r="F119" s="18">
        <v>41639</v>
      </c>
      <c r="G119" s="13" t="s">
        <v>106</v>
      </c>
      <c r="H119" s="13" t="s">
        <v>107</v>
      </c>
      <c r="I119" s="13" t="s">
        <v>107</v>
      </c>
      <c r="J119" s="13" t="s">
        <v>104</v>
      </c>
      <c r="K119" s="13" t="s">
        <v>104</v>
      </c>
      <c r="L119" s="20" t="s">
        <v>111</v>
      </c>
      <c r="M119" s="25" t="str">
        <f t="shared" si="15"/>
        <v>POINT (592441 6303560)</v>
      </c>
      <c r="N119" s="26" t="str">
        <f t="shared" si="16"/>
        <v>DKKLOROFYLAALBORGBUGT</v>
      </c>
      <c r="O119" s="26" t="s">
        <v>10</v>
      </c>
      <c r="P119" s="26" t="s">
        <v>426</v>
      </c>
      <c r="Q119" s="26" t="str">
        <f t="shared" si="17"/>
        <v>DKKLOROFYLAALBORGBUGT</v>
      </c>
      <c r="R119" s="26" t="s">
        <v>10</v>
      </c>
      <c r="S119" s="26" t="str">
        <f t="shared" si="18"/>
        <v>2015-12-22</v>
      </c>
      <c r="T119" s="26" t="str">
        <f t="shared" si="19"/>
        <v>2021-12-22</v>
      </c>
      <c r="U119" s="26" t="s">
        <v>427</v>
      </c>
      <c r="V119" s="26" t="s">
        <v>427</v>
      </c>
      <c r="W119" s="26" t="s">
        <v>427</v>
      </c>
      <c r="X119" s="26" t="s">
        <v>427</v>
      </c>
      <c r="Y119" s="26" t="s">
        <v>428</v>
      </c>
      <c r="Z119" s="26" t="str">
        <f t="shared" si="20"/>
        <v>DKKLOROFYLAALBORGBUGT</v>
      </c>
      <c r="AA119" s="26" t="str">
        <f t="shared" si="21"/>
        <v>DKKLOROFYLAALBORGBUGT</v>
      </c>
      <c r="AB119" s="26" t="s">
        <v>429</v>
      </c>
      <c r="AC119" s="27" t="str">
        <f t="shared" si="22"/>
        <v>2007-01-01</v>
      </c>
      <c r="AD119" s="27" t="str">
        <f t="shared" si="23"/>
        <v>2013-12-31</v>
      </c>
      <c r="AE119" s="26" t="str">
        <f t="shared" si="24"/>
        <v>DKCOAST222</v>
      </c>
      <c r="AF119" s="26" t="s">
        <v>425</v>
      </c>
      <c r="AG119" s="26" t="s">
        <v>427</v>
      </c>
      <c r="AH119" s="26" t="s">
        <v>427</v>
      </c>
      <c r="AI119" s="26" t="str">
        <f t="shared" si="25"/>
        <v>TRUE</v>
      </c>
      <c r="AJ119" s="26" t="str">
        <f t="shared" si="26"/>
        <v>FALSE</v>
      </c>
      <c r="AK119" s="26" t="str">
        <f t="shared" si="27"/>
        <v>FALSE</v>
      </c>
      <c r="AL119" s="26" t="s">
        <v>430</v>
      </c>
      <c r="AM119" s="26">
        <v>-9999</v>
      </c>
      <c r="AN119" s="26">
        <f t="shared" si="29"/>
        <v>-9999</v>
      </c>
      <c r="AO119" s="26" t="s">
        <v>431</v>
      </c>
      <c r="AP119" s="28" t="str">
        <f t="shared" si="28"/>
        <v>http://www.miljoeportal.dk/borger/Intro_overfladevand/Sider/default.aspx</v>
      </c>
    </row>
    <row r="120" spans="1:42" ht="17.25" x14ac:dyDescent="0.3">
      <c r="A120" s="33" t="s">
        <v>385</v>
      </c>
      <c r="B120" s="29">
        <v>547802</v>
      </c>
      <c r="C120" s="29">
        <v>6156742</v>
      </c>
      <c r="D120" s="13" t="s">
        <v>387</v>
      </c>
      <c r="E120" s="18">
        <v>39083</v>
      </c>
      <c r="F120" s="18">
        <v>41639</v>
      </c>
      <c r="G120" s="13" t="s">
        <v>106</v>
      </c>
      <c r="H120" s="13" t="s">
        <v>107</v>
      </c>
      <c r="I120" s="13" t="s">
        <v>107</v>
      </c>
      <c r="J120" s="13" t="s">
        <v>104</v>
      </c>
      <c r="K120" s="13" t="s">
        <v>104</v>
      </c>
      <c r="L120" s="20" t="s">
        <v>111</v>
      </c>
      <c r="M120" s="25" t="str">
        <f t="shared" si="15"/>
        <v>POINT (547802 6156742)</v>
      </c>
      <c r="N120" s="26" t="str">
        <f t="shared" si="16"/>
        <v>DKKLOROFYLNORDLILLEBAELT51</v>
      </c>
      <c r="O120" s="26" t="s">
        <v>10</v>
      </c>
      <c r="P120" s="26" t="s">
        <v>426</v>
      </c>
      <c r="Q120" s="26" t="str">
        <f t="shared" si="17"/>
        <v>DKKLOROFYLNORDLILLEBAELT51</v>
      </c>
      <c r="R120" s="26" t="s">
        <v>10</v>
      </c>
      <c r="S120" s="26" t="str">
        <f t="shared" si="18"/>
        <v>2015-12-22</v>
      </c>
      <c r="T120" s="26" t="str">
        <f t="shared" si="19"/>
        <v>2021-12-22</v>
      </c>
      <c r="U120" s="26" t="s">
        <v>427</v>
      </c>
      <c r="V120" s="26" t="s">
        <v>427</v>
      </c>
      <c r="W120" s="26" t="s">
        <v>427</v>
      </c>
      <c r="X120" s="26" t="s">
        <v>427</v>
      </c>
      <c r="Y120" s="26" t="s">
        <v>428</v>
      </c>
      <c r="Z120" s="26" t="str">
        <f t="shared" si="20"/>
        <v>DKKLOROFYLNORDLILLEBAELT51</v>
      </c>
      <c r="AA120" s="26" t="str">
        <f t="shared" si="21"/>
        <v>DKKLOROFYLNORDLILLEBAELT51</v>
      </c>
      <c r="AB120" s="26" t="s">
        <v>429</v>
      </c>
      <c r="AC120" s="27" t="str">
        <f t="shared" si="22"/>
        <v>2007-01-01</v>
      </c>
      <c r="AD120" s="27" t="str">
        <f t="shared" si="23"/>
        <v>2013-12-31</v>
      </c>
      <c r="AE120" s="26" t="str">
        <f t="shared" si="24"/>
        <v>DKCOAST224</v>
      </c>
      <c r="AF120" s="26" t="s">
        <v>425</v>
      </c>
      <c r="AG120" s="26" t="s">
        <v>427</v>
      </c>
      <c r="AH120" s="26" t="s">
        <v>427</v>
      </c>
      <c r="AI120" s="26" t="str">
        <f t="shared" si="25"/>
        <v>TRUE</v>
      </c>
      <c r="AJ120" s="26" t="str">
        <f t="shared" si="26"/>
        <v>FALSE</v>
      </c>
      <c r="AK120" s="26" t="str">
        <f t="shared" si="27"/>
        <v>FALSE</v>
      </c>
      <c r="AL120" s="26" t="s">
        <v>430</v>
      </c>
      <c r="AM120" s="26">
        <v>-9999</v>
      </c>
      <c r="AN120" s="26">
        <f t="shared" si="29"/>
        <v>-9999</v>
      </c>
      <c r="AO120" s="26" t="s">
        <v>431</v>
      </c>
      <c r="AP120" s="28" t="str">
        <f t="shared" si="28"/>
        <v>http://www.miljoeportal.dk/borger/Intro_overfladevand/Sider/default.aspx</v>
      </c>
    </row>
    <row r="121" spans="1:42" ht="17.25" x14ac:dyDescent="0.3">
      <c r="A121" s="33" t="s">
        <v>388</v>
      </c>
      <c r="B121" s="29">
        <v>568576</v>
      </c>
      <c r="C121" s="29">
        <v>6170378</v>
      </c>
      <c r="D121" s="13" t="s">
        <v>387</v>
      </c>
      <c r="E121" s="18">
        <v>39083</v>
      </c>
      <c r="F121" s="18">
        <v>41639</v>
      </c>
      <c r="G121" s="13" t="s">
        <v>106</v>
      </c>
      <c r="H121" s="13" t="s">
        <v>107</v>
      </c>
      <c r="I121" s="13" t="s">
        <v>107</v>
      </c>
      <c r="J121" s="13" t="s">
        <v>104</v>
      </c>
      <c r="K121" s="13" t="s">
        <v>104</v>
      </c>
      <c r="L121" s="20" t="s">
        <v>111</v>
      </c>
      <c r="M121" s="25" t="str">
        <f t="shared" si="15"/>
        <v>POINT (568576 6170378)</v>
      </c>
      <c r="N121" s="26" t="str">
        <f t="shared" si="16"/>
        <v>DKKLOROFYLNORDLILLEBAELT6870</v>
      </c>
      <c r="O121" s="26" t="s">
        <v>10</v>
      </c>
      <c r="P121" s="26" t="s">
        <v>426</v>
      </c>
      <c r="Q121" s="26" t="str">
        <f t="shared" si="17"/>
        <v>DKKLOROFYLNORDLILLEBAELT6870</v>
      </c>
      <c r="R121" s="26" t="s">
        <v>10</v>
      </c>
      <c r="S121" s="26" t="str">
        <f t="shared" si="18"/>
        <v>2015-12-22</v>
      </c>
      <c r="T121" s="26" t="str">
        <f t="shared" si="19"/>
        <v>2021-12-22</v>
      </c>
      <c r="U121" s="26" t="s">
        <v>427</v>
      </c>
      <c r="V121" s="26" t="s">
        <v>427</v>
      </c>
      <c r="W121" s="26" t="s">
        <v>427</v>
      </c>
      <c r="X121" s="26" t="s">
        <v>427</v>
      </c>
      <c r="Y121" s="26" t="s">
        <v>428</v>
      </c>
      <c r="Z121" s="26" t="str">
        <f t="shared" si="20"/>
        <v>DKKLOROFYLNORDLILLEBAELT6870</v>
      </c>
      <c r="AA121" s="26" t="str">
        <f t="shared" si="21"/>
        <v>DKKLOROFYLNORDLILLEBAELT6870</v>
      </c>
      <c r="AB121" s="26" t="s">
        <v>429</v>
      </c>
      <c r="AC121" s="27" t="str">
        <f t="shared" si="22"/>
        <v>2007-01-01</v>
      </c>
      <c r="AD121" s="27" t="str">
        <f t="shared" si="23"/>
        <v>2013-12-31</v>
      </c>
      <c r="AE121" s="26" t="str">
        <f t="shared" si="24"/>
        <v>DKCOAST224</v>
      </c>
      <c r="AF121" s="26" t="s">
        <v>425</v>
      </c>
      <c r="AG121" s="26" t="s">
        <v>427</v>
      </c>
      <c r="AH121" s="26" t="s">
        <v>427</v>
      </c>
      <c r="AI121" s="26" t="str">
        <f t="shared" si="25"/>
        <v>TRUE</v>
      </c>
      <c r="AJ121" s="26" t="str">
        <f t="shared" si="26"/>
        <v>FALSE</v>
      </c>
      <c r="AK121" s="26" t="str">
        <f t="shared" si="27"/>
        <v>FALSE</v>
      </c>
      <c r="AL121" s="26" t="s">
        <v>430</v>
      </c>
      <c r="AM121" s="26">
        <v>-9999</v>
      </c>
      <c r="AN121" s="26">
        <f t="shared" si="29"/>
        <v>-9999</v>
      </c>
      <c r="AO121" s="26" t="s">
        <v>431</v>
      </c>
      <c r="AP121" s="28" t="str">
        <f t="shared" si="28"/>
        <v>http://www.miljoeportal.dk/borger/Intro_overfladevand/Sider/default.aspx</v>
      </c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  <hyperlink ref="L18" r:id="rId16"/>
    <hyperlink ref="L19" r:id="rId17"/>
    <hyperlink ref="L20" r:id="rId18"/>
    <hyperlink ref="L21" r:id="rId19"/>
    <hyperlink ref="L22" r:id="rId20"/>
    <hyperlink ref="L23" r:id="rId21"/>
    <hyperlink ref="L24" r:id="rId22"/>
    <hyperlink ref="L25" r:id="rId23"/>
    <hyperlink ref="L26" r:id="rId24"/>
    <hyperlink ref="L27" r:id="rId25"/>
    <hyperlink ref="L28" r:id="rId26"/>
    <hyperlink ref="L29" r:id="rId27"/>
    <hyperlink ref="L30" r:id="rId28"/>
    <hyperlink ref="L31" r:id="rId29"/>
    <hyperlink ref="L32" r:id="rId30"/>
    <hyperlink ref="L33" r:id="rId31"/>
    <hyperlink ref="L34" r:id="rId32"/>
    <hyperlink ref="L35" r:id="rId33"/>
    <hyperlink ref="L36" r:id="rId34"/>
    <hyperlink ref="L37" r:id="rId35"/>
    <hyperlink ref="L38" r:id="rId36"/>
    <hyperlink ref="L39" r:id="rId37"/>
    <hyperlink ref="L40" r:id="rId38"/>
    <hyperlink ref="L41" r:id="rId39"/>
    <hyperlink ref="L42" r:id="rId40"/>
    <hyperlink ref="L43" r:id="rId41"/>
    <hyperlink ref="L44" r:id="rId42"/>
    <hyperlink ref="L45" r:id="rId43"/>
    <hyperlink ref="L46" r:id="rId44"/>
    <hyperlink ref="L47" r:id="rId45"/>
    <hyperlink ref="L48" r:id="rId46"/>
    <hyperlink ref="L49" r:id="rId47"/>
    <hyperlink ref="L50" r:id="rId48"/>
    <hyperlink ref="L51" r:id="rId49"/>
    <hyperlink ref="L52" r:id="rId50"/>
    <hyperlink ref="L53" r:id="rId51"/>
    <hyperlink ref="L54" r:id="rId52"/>
    <hyperlink ref="L55" r:id="rId53"/>
    <hyperlink ref="L56" r:id="rId54"/>
    <hyperlink ref="L57" r:id="rId55"/>
    <hyperlink ref="L58" r:id="rId56"/>
    <hyperlink ref="L59" r:id="rId57"/>
    <hyperlink ref="L60" r:id="rId58"/>
    <hyperlink ref="L61" r:id="rId59"/>
    <hyperlink ref="L62" r:id="rId60"/>
    <hyperlink ref="L63" r:id="rId61"/>
    <hyperlink ref="L64" r:id="rId62"/>
    <hyperlink ref="L65" r:id="rId63"/>
    <hyperlink ref="L66" r:id="rId64"/>
    <hyperlink ref="L67" r:id="rId65"/>
    <hyperlink ref="L68" r:id="rId66"/>
    <hyperlink ref="L69" r:id="rId67"/>
    <hyperlink ref="L70" r:id="rId68"/>
    <hyperlink ref="L71" r:id="rId69"/>
    <hyperlink ref="L72" r:id="rId70"/>
    <hyperlink ref="L73" r:id="rId71"/>
    <hyperlink ref="L74" r:id="rId72"/>
    <hyperlink ref="L75" r:id="rId73"/>
    <hyperlink ref="L76" r:id="rId74"/>
    <hyperlink ref="L77" r:id="rId75"/>
    <hyperlink ref="L78" r:id="rId76"/>
    <hyperlink ref="L79" r:id="rId77"/>
    <hyperlink ref="L80" r:id="rId78"/>
    <hyperlink ref="L81" r:id="rId79"/>
    <hyperlink ref="L82" r:id="rId80"/>
    <hyperlink ref="L83" r:id="rId81"/>
    <hyperlink ref="L84" r:id="rId82"/>
    <hyperlink ref="L85" r:id="rId83"/>
    <hyperlink ref="L86" r:id="rId84"/>
    <hyperlink ref="L87" r:id="rId85"/>
    <hyperlink ref="L88" r:id="rId86"/>
    <hyperlink ref="L89" r:id="rId87"/>
    <hyperlink ref="L90" r:id="rId88"/>
    <hyperlink ref="L91" r:id="rId89"/>
    <hyperlink ref="L92" r:id="rId90"/>
    <hyperlink ref="L93" r:id="rId91"/>
    <hyperlink ref="L94" r:id="rId92"/>
    <hyperlink ref="L95" r:id="rId93"/>
    <hyperlink ref="L96" r:id="rId94"/>
    <hyperlink ref="L97" r:id="rId95"/>
    <hyperlink ref="L98" r:id="rId96"/>
    <hyperlink ref="L99" r:id="rId97"/>
    <hyperlink ref="L100" r:id="rId98"/>
    <hyperlink ref="L101" r:id="rId99"/>
    <hyperlink ref="L102" r:id="rId100"/>
    <hyperlink ref="L103" r:id="rId101"/>
    <hyperlink ref="L104" r:id="rId102"/>
    <hyperlink ref="L105" r:id="rId103"/>
    <hyperlink ref="L106" r:id="rId104"/>
    <hyperlink ref="L107" r:id="rId105"/>
    <hyperlink ref="L108" r:id="rId106"/>
    <hyperlink ref="L109" r:id="rId107"/>
    <hyperlink ref="L110" r:id="rId108"/>
    <hyperlink ref="L111" r:id="rId109"/>
    <hyperlink ref="L112" r:id="rId110"/>
    <hyperlink ref="L113" r:id="rId111"/>
    <hyperlink ref="L114" r:id="rId112"/>
    <hyperlink ref="L115" r:id="rId113"/>
    <hyperlink ref="L116" r:id="rId114"/>
    <hyperlink ref="L117" r:id="rId115"/>
    <hyperlink ref="L118" r:id="rId116"/>
    <hyperlink ref="L119" r:id="rId117"/>
    <hyperlink ref="L120" r:id="rId118"/>
    <hyperlink ref="L121" r:id="rId119"/>
    <hyperlink ref="L17" r:id="rId120"/>
    <hyperlink ref="AP2" r:id="rId121" display="http://svana.dk/vand/vandomraadeplaner/vandomraadeplaner-2015-2021/vandomraadeplaner-2015-2021/"/>
    <hyperlink ref="AP3" r:id="rId122" display="http://svana.dk/vand/vandomraadeplaner/vandomraadeplaner-2015-2021/vandomraadeplaner-2015-2021/"/>
    <hyperlink ref="AP4" r:id="rId123" display="http://svana.dk/vand/vandomraadeplaner/vandomraadeplaner-2015-2021/vandomraadeplaner-2015-2021/"/>
    <hyperlink ref="AP5" r:id="rId124" display="http://svana.dk/vand/vandomraadeplaner/vandomraadeplaner-2015-2021/vandomraadeplaner-2015-2021/"/>
    <hyperlink ref="AP6" r:id="rId125" display="http://svana.dk/vand/vandomraadeplaner/vandomraadeplaner-2015-2021/vandomraadeplaner-2015-2021/"/>
    <hyperlink ref="AP7" r:id="rId126" display="http://svana.dk/vand/vandomraadeplaner/vandomraadeplaner-2015-2021/vandomraadeplaner-2015-2021/"/>
    <hyperlink ref="AP8" r:id="rId127" display="http://svana.dk/vand/vandomraadeplaner/vandomraadeplaner-2015-2021/vandomraadeplaner-2015-2021/"/>
    <hyperlink ref="AP9" r:id="rId128" display="http://svana.dk/vand/vandomraadeplaner/vandomraadeplaner-2015-2021/vandomraadeplaner-2015-2021/"/>
    <hyperlink ref="AP10" r:id="rId129" display="http://svana.dk/vand/vandomraadeplaner/vandomraadeplaner-2015-2021/vandomraadeplaner-2015-2021/"/>
    <hyperlink ref="AP11" r:id="rId130" display="http://svana.dk/vand/vandomraadeplaner/vandomraadeplaner-2015-2021/vandomraadeplaner-2015-2021/"/>
    <hyperlink ref="AP12" r:id="rId131" display="http://svana.dk/vand/vandomraadeplaner/vandomraadeplaner-2015-2021/vandomraadeplaner-2015-2021/"/>
    <hyperlink ref="AP13" r:id="rId132" display="http://svana.dk/vand/vandomraadeplaner/vandomraadeplaner-2015-2021/vandomraadeplaner-2015-2021/"/>
    <hyperlink ref="AP14" r:id="rId133" display="http://svana.dk/vand/vandomraadeplaner/vandomraadeplaner-2015-2021/vandomraadeplaner-2015-2021/"/>
    <hyperlink ref="AP15" r:id="rId134" display="http://svana.dk/vand/vandomraadeplaner/vandomraadeplaner-2015-2021/vandomraadeplaner-2015-2021/"/>
    <hyperlink ref="AP16" r:id="rId135" display="http://svana.dk/vand/vandomraadeplaner/vandomraadeplaner-2015-2021/vandomraadeplaner-2015-2021/"/>
    <hyperlink ref="AP17" r:id="rId136" display="http://svana.dk/vand/vandomraadeplaner/vandomraadeplaner-2015-2021/vandomraadeplaner-2015-2021/"/>
    <hyperlink ref="AP18" r:id="rId137" display="http://svana.dk/vand/vandomraadeplaner/vandomraadeplaner-2015-2021/vandomraadeplaner-2015-2021/"/>
    <hyperlink ref="AP19" r:id="rId138" display="http://svana.dk/vand/vandomraadeplaner/vandomraadeplaner-2015-2021/vandomraadeplaner-2015-2021/"/>
    <hyperlink ref="AP20" r:id="rId139" display="http://svana.dk/vand/vandomraadeplaner/vandomraadeplaner-2015-2021/vandomraadeplaner-2015-2021/"/>
    <hyperlink ref="AP21" r:id="rId140" display="http://svana.dk/vand/vandomraadeplaner/vandomraadeplaner-2015-2021/vandomraadeplaner-2015-2021/"/>
    <hyperlink ref="AP22" r:id="rId141" display="http://svana.dk/vand/vandomraadeplaner/vandomraadeplaner-2015-2021/vandomraadeplaner-2015-2021/"/>
    <hyperlink ref="AP23" r:id="rId142" display="http://svana.dk/vand/vandomraadeplaner/vandomraadeplaner-2015-2021/vandomraadeplaner-2015-2021/"/>
    <hyperlink ref="AP24" r:id="rId143" display="http://svana.dk/vand/vandomraadeplaner/vandomraadeplaner-2015-2021/vandomraadeplaner-2015-2021/"/>
    <hyperlink ref="AP25" r:id="rId144" display="http://svana.dk/vand/vandomraadeplaner/vandomraadeplaner-2015-2021/vandomraadeplaner-2015-2021/"/>
    <hyperlink ref="AP26" r:id="rId145" display="http://svana.dk/vand/vandomraadeplaner/vandomraadeplaner-2015-2021/vandomraadeplaner-2015-2021/"/>
    <hyperlink ref="AP27" r:id="rId146" display="http://svana.dk/vand/vandomraadeplaner/vandomraadeplaner-2015-2021/vandomraadeplaner-2015-2021/"/>
    <hyperlink ref="AP28" r:id="rId147" display="http://svana.dk/vand/vandomraadeplaner/vandomraadeplaner-2015-2021/vandomraadeplaner-2015-2021/"/>
    <hyperlink ref="AP29" r:id="rId148" display="http://svana.dk/vand/vandomraadeplaner/vandomraadeplaner-2015-2021/vandomraadeplaner-2015-2021/"/>
    <hyperlink ref="AP30" r:id="rId149" display="http://svana.dk/vand/vandomraadeplaner/vandomraadeplaner-2015-2021/vandomraadeplaner-2015-2021/"/>
    <hyperlink ref="AP31" r:id="rId150" display="http://svana.dk/vand/vandomraadeplaner/vandomraadeplaner-2015-2021/vandomraadeplaner-2015-2021/"/>
    <hyperlink ref="AP32" r:id="rId151" display="http://svana.dk/vand/vandomraadeplaner/vandomraadeplaner-2015-2021/vandomraadeplaner-2015-2021/"/>
    <hyperlink ref="AP33" r:id="rId152" display="http://svana.dk/vand/vandomraadeplaner/vandomraadeplaner-2015-2021/vandomraadeplaner-2015-2021/"/>
    <hyperlink ref="AP34" r:id="rId153" display="http://svana.dk/vand/vandomraadeplaner/vandomraadeplaner-2015-2021/vandomraadeplaner-2015-2021/"/>
    <hyperlink ref="AP35" r:id="rId154" display="http://svana.dk/vand/vandomraadeplaner/vandomraadeplaner-2015-2021/vandomraadeplaner-2015-2021/"/>
    <hyperlink ref="AP36" r:id="rId155" display="http://svana.dk/vand/vandomraadeplaner/vandomraadeplaner-2015-2021/vandomraadeplaner-2015-2021/"/>
    <hyperlink ref="AP37" r:id="rId156" display="http://svana.dk/vand/vandomraadeplaner/vandomraadeplaner-2015-2021/vandomraadeplaner-2015-2021/"/>
    <hyperlink ref="AP38" r:id="rId157" display="http://svana.dk/vand/vandomraadeplaner/vandomraadeplaner-2015-2021/vandomraadeplaner-2015-2021/"/>
    <hyperlink ref="AP39" r:id="rId158" display="http://svana.dk/vand/vandomraadeplaner/vandomraadeplaner-2015-2021/vandomraadeplaner-2015-2021/"/>
    <hyperlink ref="AP40" r:id="rId159" display="http://svana.dk/vand/vandomraadeplaner/vandomraadeplaner-2015-2021/vandomraadeplaner-2015-2021/"/>
    <hyperlink ref="AP41" r:id="rId160" display="http://svana.dk/vand/vandomraadeplaner/vandomraadeplaner-2015-2021/vandomraadeplaner-2015-2021/"/>
    <hyperlink ref="AP42" r:id="rId161" display="http://svana.dk/vand/vandomraadeplaner/vandomraadeplaner-2015-2021/vandomraadeplaner-2015-2021/"/>
    <hyperlink ref="AP43" r:id="rId162" display="http://svana.dk/vand/vandomraadeplaner/vandomraadeplaner-2015-2021/vandomraadeplaner-2015-2021/"/>
    <hyperlink ref="AP44" r:id="rId163" display="http://svana.dk/vand/vandomraadeplaner/vandomraadeplaner-2015-2021/vandomraadeplaner-2015-2021/"/>
    <hyperlink ref="AP45" r:id="rId164" display="http://svana.dk/vand/vandomraadeplaner/vandomraadeplaner-2015-2021/vandomraadeplaner-2015-2021/"/>
    <hyperlink ref="AP46" r:id="rId165" display="http://svana.dk/vand/vandomraadeplaner/vandomraadeplaner-2015-2021/vandomraadeplaner-2015-2021/"/>
    <hyperlink ref="AP47" r:id="rId166" display="http://svana.dk/vand/vandomraadeplaner/vandomraadeplaner-2015-2021/vandomraadeplaner-2015-2021/"/>
    <hyperlink ref="AP48" r:id="rId167" display="http://svana.dk/vand/vandomraadeplaner/vandomraadeplaner-2015-2021/vandomraadeplaner-2015-2021/"/>
    <hyperlink ref="AP49" r:id="rId168" display="http://svana.dk/vand/vandomraadeplaner/vandomraadeplaner-2015-2021/vandomraadeplaner-2015-2021/"/>
    <hyperlink ref="AP50" r:id="rId169" display="http://svana.dk/vand/vandomraadeplaner/vandomraadeplaner-2015-2021/vandomraadeplaner-2015-2021/"/>
    <hyperlink ref="AP51" r:id="rId170" display="http://svana.dk/vand/vandomraadeplaner/vandomraadeplaner-2015-2021/vandomraadeplaner-2015-2021/"/>
    <hyperlink ref="AP52" r:id="rId171" display="http://svana.dk/vand/vandomraadeplaner/vandomraadeplaner-2015-2021/vandomraadeplaner-2015-2021/"/>
    <hyperlink ref="AP53" r:id="rId172" display="http://svana.dk/vand/vandomraadeplaner/vandomraadeplaner-2015-2021/vandomraadeplaner-2015-2021/"/>
    <hyperlink ref="AP54" r:id="rId173" display="http://svana.dk/vand/vandomraadeplaner/vandomraadeplaner-2015-2021/vandomraadeplaner-2015-2021/"/>
    <hyperlink ref="AP55" r:id="rId174" display="http://svana.dk/vand/vandomraadeplaner/vandomraadeplaner-2015-2021/vandomraadeplaner-2015-2021/"/>
    <hyperlink ref="AP56" r:id="rId175" display="http://svana.dk/vand/vandomraadeplaner/vandomraadeplaner-2015-2021/vandomraadeplaner-2015-2021/"/>
    <hyperlink ref="AP57" r:id="rId176" display="http://svana.dk/vand/vandomraadeplaner/vandomraadeplaner-2015-2021/vandomraadeplaner-2015-2021/"/>
    <hyperlink ref="AP58" r:id="rId177" display="http://svana.dk/vand/vandomraadeplaner/vandomraadeplaner-2015-2021/vandomraadeplaner-2015-2021/"/>
    <hyperlink ref="AP59" r:id="rId178" display="http://svana.dk/vand/vandomraadeplaner/vandomraadeplaner-2015-2021/vandomraadeplaner-2015-2021/"/>
    <hyperlink ref="AP60" r:id="rId179" display="http://svana.dk/vand/vandomraadeplaner/vandomraadeplaner-2015-2021/vandomraadeplaner-2015-2021/"/>
    <hyperlink ref="AP61" r:id="rId180" display="http://svana.dk/vand/vandomraadeplaner/vandomraadeplaner-2015-2021/vandomraadeplaner-2015-2021/"/>
    <hyperlink ref="AP62" r:id="rId181" display="http://svana.dk/vand/vandomraadeplaner/vandomraadeplaner-2015-2021/vandomraadeplaner-2015-2021/"/>
    <hyperlink ref="AP63" r:id="rId182" display="http://svana.dk/vand/vandomraadeplaner/vandomraadeplaner-2015-2021/vandomraadeplaner-2015-2021/"/>
    <hyperlink ref="AP64" r:id="rId183" display="http://svana.dk/vand/vandomraadeplaner/vandomraadeplaner-2015-2021/vandomraadeplaner-2015-2021/"/>
    <hyperlink ref="AP65" r:id="rId184" display="http://svana.dk/vand/vandomraadeplaner/vandomraadeplaner-2015-2021/vandomraadeplaner-2015-2021/"/>
    <hyperlink ref="AP66" r:id="rId185" display="http://svana.dk/vand/vandomraadeplaner/vandomraadeplaner-2015-2021/vandomraadeplaner-2015-2021/"/>
    <hyperlink ref="AP67" r:id="rId186" display="http://svana.dk/vand/vandomraadeplaner/vandomraadeplaner-2015-2021/vandomraadeplaner-2015-2021/"/>
    <hyperlink ref="AP68" r:id="rId187" display="http://svana.dk/vand/vandomraadeplaner/vandomraadeplaner-2015-2021/vandomraadeplaner-2015-2021/"/>
    <hyperlink ref="AP69" r:id="rId188" display="http://svana.dk/vand/vandomraadeplaner/vandomraadeplaner-2015-2021/vandomraadeplaner-2015-2021/"/>
    <hyperlink ref="AP70" r:id="rId189" display="http://svana.dk/vand/vandomraadeplaner/vandomraadeplaner-2015-2021/vandomraadeplaner-2015-2021/"/>
    <hyperlink ref="AP71" r:id="rId190" display="http://svana.dk/vand/vandomraadeplaner/vandomraadeplaner-2015-2021/vandomraadeplaner-2015-2021/"/>
    <hyperlink ref="AP72" r:id="rId191" display="http://svana.dk/vand/vandomraadeplaner/vandomraadeplaner-2015-2021/vandomraadeplaner-2015-2021/"/>
    <hyperlink ref="AP73" r:id="rId192" display="http://svana.dk/vand/vandomraadeplaner/vandomraadeplaner-2015-2021/vandomraadeplaner-2015-2021/"/>
    <hyperlink ref="AP74" r:id="rId193" display="http://svana.dk/vand/vandomraadeplaner/vandomraadeplaner-2015-2021/vandomraadeplaner-2015-2021/"/>
    <hyperlink ref="AP75" r:id="rId194" display="http://svana.dk/vand/vandomraadeplaner/vandomraadeplaner-2015-2021/vandomraadeplaner-2015-2021/"/>
    <hyperlink ref="AP76" r:id="rId195" display="http://svana.dk/vand/vandomraadeplaner/vandomraadeplaner-2015-2021/vandomraadeplaner-2015-2021/"/>
    <hyperlink ref="AP77" r:id="rId196" display="http://svana.dk/vand/vandomraadeplaner/vandomraadeplaner-2015-2021/vandomraadeplaner-2015-2021/"/>
    <hyperlink ref="AP78" r:id="rId197" display="http://svana.dk/vand/vandomraadeplaner/vandomraadeplaner-2015-2021/vandomraadeplaner-2015-2021/"/>
    <hyperlink ref="AP79" r:id="rId198" display="http://svana.dk/vand/vandomraadeplaner/vandomraadeplaner-2015-2021/vandomraadeplaner-2015-2021/"/>
    <hyperlink ref="AP80" r:id="rId199" display="http://svana.dk/vand/vandomraadeplaner/vandomraadeplaner-2015-2021/vandomraadeplaner-2015-2021/"/>
    <hyperlink ref="AP81" r:id="rId200" display="http://svana.dk/vand/vandomraadeplaner/vandomraadeplaner-2015-2021/vandomraadeplaner-2015-2021/"/>
    <hyperlink ref="AP82" r:id="rId201" display="http://svana.dk/vand/vandomraadeplaner/vandomraadeplaner-2015-2021/vandomraadeplaner-2015-2021/"/>
    <hyperlink ref="AP83" r:id="rId202" display="http://svana.dk/vand/vandomraadeplaner/vandomraadeplaner-2015-2021/vandomraadeplaner-2015-2021/"/>
    <hyperlink ref="AP84" r:id="rId203" display="http://svana.dk/vand/vandomraadeplaner/vandomraadeplaner-2015-2021/vandomraadeplaner-2015-2021/"/>
    <hyperlink ref="AP85" r:id="rId204" display="http://svana.dk/vand/vandomraadeplaner/vandomraadeplaner-2015-2021/vandomraadeplaner-2015-2021/"/>
    <hyperlink ref="AP86" r:id="rId205" display="http://svana.dk/vand/vandomraadeplaner/vandomraadeplaner-2015-2021/vandomraadeplaner-2015-2021/"/>
    <hyperlink ref="AP87" r:id="rId206" display="http://svana.dk/vand/vandomraadeplaner/vandomraadeplaner-2015-2021/vandomraadeplaner-2015-2021/"/>
    <hyperlink ref="AP88" r:id="rId207" display="http://svana.dk/vand/vandomraadeplaner/vandomraadeplaner-2015-2021/vandomraadeplaner-2015-2021/"/>
    <hyperlink ref="AP89" r:id="rId208" display="http://svana.dk/vand/vandomraadeplaner/vandomraadeplaner-2015-2021/vandomraadeplaner-2015-2021/"/>
    <hyperlink ref="AP90" r:id="rId209" display="http://svana.dk/vand/vandomraadeplaner/vandomraadeplaner-2015-2021/vandomraadeplaner-2015-2021/"/>
    <hyperlink ref="AP91" r:id="rId210" display="http://svana.dk/vand/vandomraadeplaner/vandomraadeplaner-2015-2021/vandomraadeplaner-2015-2021/"/>
    <hyperlink ref="AP92" r:id="rId211" display="http://svana.dk/vand/vandomraadeplaner/vandomraadeplaner-2015-2021/vandomraadeplaner-2015-2021/"/>
    <hyperlink ref="AP93" r:id="rId212" display="http://svana.dk/vand/vandomraadeplaner/vandomraadeplaner-2015-2021/vandomraadeplaner-2015-2021/"/>
    <hyperlink ref="AP94" r:id="rId213" display="http://svana.dk/vand/vandomraadeplaner/vandomraadeplaner-2015-2021/vandomraadeplaner-2015-2021/"/>
    <hyperlink ref="AP95" r:id="rId214" display="http://svana.dk/vand/vandomraadeplaner/vandomraadeplaner-2015-2021/vandomraadeplaner-2015-2021/"/>
    <hyperlink ref="AP96" r:id="rId215" display="http://svana.dk/vand/vandomraadeplaner/vandomraadeplaner-2015-2021/vandomraadeplaner-2015-2021/"/>
    <hyperlink ref="AP97" r:id="rId216" display="http://svana.dk/vand/vandomraadeplaner/vandomraadeplaner-2015-2021/vandomraadeplaner-2015-2021/"/>
    <hyperlink ref="AP98" r:id="rId217" display="http://svana.dk/vand/vandomraadeplaner/vandomraadeplaner-2015-2021/vandomraadeplaner-2015-2021/"/>
    <hyperlink ref="AP99" r:id="rId218" display="http://svana.dk/vand/vandomraadeplaner/vandomraadeplaner-2015-2021/vandomraadeplaner-2015-2021/"/>
    <hyperlink ref="AP100" r:id="rId219" display="http://svana.dk/vand/vandomraadeplaner/vandomraadeplaner-2015-2021/vandomraadeplaner-2015-2021/"/>
    <hyperlink ref="AP101" r:id="rId220" display="http://svana.dk/vand/vandomraadeplaner/vandomraadeplaner-2015-2021/vandomraadeplaner-2015-2021/"/>
    <hyperlink ref="AP102" r:id="rId221" display="http://svana.dk/vand/vandomraadeplaner/vandomraadeplaner-2015-2021/vandomraadeplaner-2015-2021/"/>
    <hyperlink ref="AP103" r:id="rId222" display="http://svana.dk/vand/vandomraadeplaner/vandomraadeplaner-2015-2021/vandomraadeplaner-2015-2021/"/>
    <hyperlink ref="AP104" r:id="rId223" display="http://svana.dk/vand/vandomraadeplaner/vandomraadeplaner-2015-2021/vandomraadeplaner-2015-2021/"/>
    <hyperlink ref="AP105" r:id="rId224" display="http://svana.dk/vand/vandomraadeplaner/vandomraadeplaner-2015-2021/vandomraadeplaner-2015-2021/"/>
    <hyperlink ref="AP106" r:id="rId225" display="http://svana.dk/vand/vandomraadeplaner/vandomraadeplaner-2015-2021/vandomraadeplaner-2015-2021/"/>
    <hyperlink ref="AP107" r:id="rId226" display="http://svana.dk/vand/vandomraadeplaner/vandomraadeplaner-2015-2021/vandomraadeplaner-2015-2021/"/>
    <hyperlink ref="AP108" r:id="rId227" display="http://svana.dk/vand/vandomraadeplaner/vandomraadeplaner-2015-2021/vandomraadeplaner-2015-2021/"/>
    <hyperlink ref="AP109" r:id="rId228" display="http://svana.dk/vand/vandomraadeplaner/vandomraadeplaner-2015-2021/vandomraadeplaner-2015-2021/"/>
    <hyperlink ref="AP110" r:id="rId229" display="http://svana.dk/vand/vandomraadeplaner/vandomraadeplaner-2015-2021/vandomraadeplaner-2015-2021/"/>
    <hyperlink ref="AP111" r:id="rId230" display="http://svana.dk/vand/vandomraadeplaner/vandomraadeplaner-2015-2021/vandomraadeplaner-2015-2021/"/>
    <hyperlink ref="AP112" r:id="rId231" display="http://svana.dk/vand/vandomraadeplaner/vandomraadeplaner-2015-2021/vandomraadeplaner-2015-2021/"/>
    <hyperlink ref="AP113" r:id="rId232" display="http://svana.dk/vand/vandomraadeplaner/vandomraadeplaner-2015-2021/vandomraadeplaner-2015-2021/"/>
    <hyperlink ref="AP114" r:id="rId233" display="http://svana.dk/vand/vandomraadeplaner/vandomraadeplaner-2015-2021/vandomraadeplaner-2015-2021/"/>
    <hyperlink ref="AP115" r:id="rId234" display="http://svana.dk/vand/vandomraadeplaner/vandomraadeplaner-2015-2021/vandomraadeplaner-2015-2021/"/>
    <hyperlink ref="AP116" r:id="rId235" display="http://svana.dk/vand/vandomraadeplaner/vandomraadeplaner-2015-2021/vandomraadeplaner-2015-2021/"/>
    <hyperlink ref="AP117" r:id="rId236" display="http://svana.dk/vand/vandomraadeplaner/vandomraadeplaner-2015-2021/vandomraadeplaner-2015-2021/"/>
    <hyperlink ref="AP118" r:id="rId237" display="http://svana.dk/vand/vandomraadeplaner/vandomraadeplaner-2015-2021/vandomraadeplaner-2015-2021/"/>
    <hyperlink ref="AP119" r:id="rId238" display="http://svana.dk/vand/vandomraadeplaner/vandomraadeplaner-2015-2021/vandomraadeplaner-2015-2021/"/>
    <hyperlink ref="AP120" r:id="rId239" display="http://svana.dk/vand/vandomraadeplaner/vandomraadeplaner-2015-2021/vandomraadeplaner-2015-2021/"/>
    <hyperlink ref="AP121" r:id="rId240" display="http://svana.dk/vand/vandomraadeplaner/vandomraadeplaner-2015-2021/vandomraadeplaner-2015-2021/"/>
  </hyperlinks>
  <pageMargins left="0.7" right="0.7" top="0.75" bottom="0.75" header="0.3" footer="0.3"/>
  <pageSetup paperSize="9" orientation="portrait" r:id="rId24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9</vt:i4>
      </vt:variant>
    </vt:vector>
  </HeadingPairs>
  <TitlesOfParts>
    <vt:vector size="9" baseType="lpstr">
      <vt:lpstr>Struktur</vt:lpstr>
      <vt:lpstr>Programme</vt:lpstr>
      <vt:lpstr>MonitoringSite</vt:lpstr>
      <vt:lpstr>MonitoringPurpose</vt:lpstr>
      <vt:lpstr>SWEcologicalMonitoring</vt:lpstr>
      <vt:lpstr>ChemicalMonitoring</vt:lpstr>
      <vt:lpstr>GIS_SWB</vt:lpstr>
      <vt:lpstr>Ark2</vt:lpstr>
      <vt:lpstr>Ark1</vt:lpstr>
    </vt:vector>
  </TitlesOfParts>
  <Company>Statens 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Broch, Kirsten Elisabeth</dc:creator>
  <cp:lastModifiedBy>Pedersen, Cathrine Bøgh</cp:lastModifiedBy>
  <dcterms:created xsi:type="dcterms:W3CDTF">2017-01-11T11:55:44Z</dcterms:created>
  <dcterms:modified xsi:type="dcterms:W3CDTF">2017-05-16T08:58:28Z</dcterms:modified>
</cp:coreProperties>
</file>