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687527\GitHub\GreenGDP\gis\data\"/>
    </mc:Choice>
  </mc:AlternateContent>
  <xr:revisionPtr revIDLastSave="0" documentId="13_ncr:1_{32C6D3FA-3326-47FC-BA10-A563D63CF6CA}" xr6:coauthVersionLast="47" xr6:coauthVersionMax="47" xr10:uidLastSave="{00000000-0000-0000-0000-000000000000}"/>
  <bookViews>
    <workbookView xWindow="25490" yWindow="-110" windowWidth="25820" windowHeight="13900" xr2:uid="{6C3CB45D-6930-4358-8246-5C5767DAECE9}"/>
  </bookViews>
  <sheets>
    <sheet name="catchment" sheetId="1" r:id="rId1"/>
    <sheet name="all_VP_shore length" sheetId="3" r:id="rId2"/>
    <sheet name="ID_108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2" i="1"/>
  <c r="A3" i="1"/>
  <c r="C3" i="1"/>
  <c r="D3" i="1"/>
  <c r="A4" i="1"/>
  <c r="C4" i="1"/>
  <c r="D4" i="1"/>
  <c r="A5" i="1"/>
  <c r="C5" i="1"/>
  <c r="D5" i="1"/>
  <c r="A6" i="1"/>
  <c r="C6" i="1"/>
  <c r="D6" i="1"/>
  <c r="A7" i="1"/>
  <c r="C7" i="1"/>
  <c r="D7" i="1"/>
  <c r="A8" i="1"/>
  <c r="C8" i="1"/>
  <c r="D8" i="1"/>
  <c r="A9" i="1"/>
  <c r="C9" i="1"/>
  <c r="D9" i="1"/>
  <c r="A10" i="1"/>
  <c r="C10" i="1"/>
  <c r="D10" i="1"/>
  <c r="A11" i="1"/>
  <c r="C11" i="1"/>
  <c r="D11" i="1"/>
  <c r="A12" i="1"/>
  <c r="C12" i="1"/>
  <c r="D12" i="1"/>
  <c r="A13" i="1"/>
  <c r="C13" i="1"/>
  <c r="D13" i="1"/>
  <c r="A14" i="1"/>
  <c r="C14" i="1"/>
  <c r="D14" i="1"/>
  <c r="A15" i="1"/>
  <c r="C15" i="1"/>
  <c r="D15" i="1"/>
  <c r="A16" i="1"/>
  <c r="C16" i="1"/>
  <c r="D16" i="1"/>
  <c r="A17" i="1"/>
  <c r="C17" i="1"/>
  <c r="D17" i="1"/>
  <c r="A18" i="1"/>
  <c r="C18" i="1"/>
  <c r="D18" i="1"/>
  <c r="A19" i="1"/>
  <c r="C19" i="1"/>
  <c r="D19" i="1"/>
  <c r="A20" i="1"/>
  <c r="C20" i="1"/>
  <c r="D20" i="1"/>
  <c r="A21" i="1"/>
  <c r="C21" i="1"/>
  <c r="D21" i="1"/>
  <c r="A22" i="1"/>
  <c r="C22" i="1"/>
  <c r="D22" i="1"/>
  <c r="A23" i="1"/>
  <c r="C23" i="1"/>
  <c r="D23" i="1"/>
  <c r="A24" i="1"/>
  <c r="C24" i="1"/>
  <c r="D24" i="1"/>
  <c r="A25" i="1"/>
  <c r="C25" i="1"/>
  <c r="D25" i="1"/>
  <c r="A26" i="1"/>
  <c r="C26" i="1"/>
  <c r="D26" i="1"/>
  <c r="A27" i="1"/>
  <c r="C27" i="1"/>
  <c r="D27" i="1"/>
  <c r="A28" i="1"/>
  <c r="C28" i="1"/>
  <c r="D28" i="1"/>
  <c r="A29" i="1"/>
  <c r="C29" i="1"/>
  <c r="D29" i="1"/>
  <c r="A30" i="1"/>
  <c r="C30" i="1"/>
  <c r="D30" i="1"/>
  <c r="A31" i="1"/>
  <c r="C31" i="1"/>
  <c r="D31" i="1"/>
  <c r="A32" i="1"/>
  <c r="C32" i="1"/>
  <c r="D32" i="1"/>
  <c r="A33" i="1"/>
  <c r="C33" i="1"/>
  <c r="D33" i="1"/>
  <c r="A34" i="1"/>
  <c r="C34" i="1"/>
  <c r="D34" i="1"/>
  <c r="A35" i="1"/>
  <c r="C35" i="1"/>
  <c r="D35" i="1"/>
  <c r="A36" i="1"/>
  <c r="C36" i="1"/>
  <c r="D36" i="1"/>
  <c r="A37" i="1"/>
  <c r="C37" i="1"/>
  <c r="D37" i="1"/>
  <c r="A38" i="1"/>
  <c r="C38" i="1"/>
  <c r="D38" i="1"/>
  <c r="A39" i="1"/>
  <c r="C39" i="1"/>
  <c r="D39" i="1"/>
  <c r="A40" i="1"/>
  <c r="C40" i="1"/>
  <c r="D40" i="1"/>
  <c r="A41" i="1"/>
  <c r="C41" i="1"/>
  <c r="D41" i="1"/>
  <c r="A42" i="1"/>
  <c r="C42" i="1"/>
  <c r="D42" i="1"/>
  <c r="A43" i="1"/>
  <c r="C43" i="1"/>
  <c r="D43" i="1"/>
  <c r="A44" i="1"/>
  <c r="C44" i="1"/>
  <c r="D44" i="1"/>
  <c r="A45" i="1"/>
  <c r="C45" i="1"/>
  <c r="D45" i="1"/>
  <c r="A46" i="1"/>
  <c r="C46" i="1"/>
  <c r="D46" i="1"/>
  <c r="A47" i="1"/>
  <c r="C47" i="1"/>
  <c r="D47" i="1"/>
  <c r="A48" i="1"/>
  <c r="C48" i="1"/>
  <c r="D48" i="1"/>
  <c r="A49" i="1"/>
  <c r="C49" i="1"/>
  <c r="D49" i="1"/>
  <c r="A50" i="1"/>
  <c r="C50" i="1"/>
  <c r="D50" i="1"/>
  <c r="A51" i="1"/>
  <c r="C51" i="1"/>
  <c r="D51" i="1"/>
  <c r="A52" i="1"/>
  <c r="C52" i="1"/>
  <c r="D52" i="1"/>
  <c r="A53" i="1"/>
  <c r="C53" i="1"/>
  <c r="D53" i="1"/>
  <c r="A54" i="1"/>
  <c r="C54" i="1"/>
  <c r="D54" i="1"/>
  <c r="A55" i="1"/>
  <c r="C55" i="1"/>
  <c r="D55" i="1"/>
  <c r="A56" i="1"/>
  <c r="C56" i="1"/>
  <c r="D56" i="1"/>
  <c r="A57" i="1"/>
  <c r="C57" i="1"/>
  <c r="D57" i="1"/>
  <c r="A58" i="1"/>
  <c r="C58" i="1"/>
  <c r="D58" i="1"/>
  <c r="A59" i="1"/>
  <c r="C59" i="1"/>
  <c r="D59" i="1"/>
  <c r="A60" i="1"/>
  <c r="C60" i="1"/>
  <c r="D60" i="1"/>
  <c r="A61" i="1"/>
  <c r="C61" i="1"/>
  <c r="D61" i="1"/>
  <c r="A62" i="1"/>
  <c r="C62" i="1"/>
  <c r="D62" i="1"/>
  <c r="A63" i="1"/>
  <c r="C63" i="1"/>
  <c r="D63" i="1"/>
  <c r="A64" i="1"/>
  <c r="C64" i="1"/>
  <c r="D64" i="1"/>
  <c r="A65" i="1"/>
  <c r="C65" i="1"/>
  <c r="D65" i="1"/>
  <c r="A66" i="1"/>
  <c r="C66" i="1"/>
  <c r="D66" i="1"/>
  <c r="A67" i="1"/>
  <c r="C67" i="1"/>
  <c r="D67" i="1"/>
  <c r="A68" i="1"/>
  <c r="C68" i="1"/>
  <c r="D68" i="1"/>
  <c r="A69" i="1"/>
  <c r="C69" i="1"/>
  <c r="D69" i="1"/>
  <c r="A70" i="1"/>
  <c r="C70" i="1"/>
  <c r="D70" i="1"/>
  <c r="A71" i="1"/>
  <c r="C71" i="1"/>
  <c r="D71" i="1"/>
  <c r="A72" i="1"/>
  <c r="C72" i="1"/>
  <c r="D72" i="1"/>
  <c r="A73" i="1"/>
  <c r="C73" i="1"/>
  <c r="D73" i="1"/>
  <c r="A74" i="1"/>
  <c r="C74" i="1"/>
  <c r="D74" i="1"/>
  <c r="A75" i="1"/>
  <c r="C75" i="1"/>
  <c r="D75" i="1"/>
  <c r="A76" i="1"/>
  <c r="C76" i="1"/>
  <c r="D76" i="1"/>
  <c r="A77" i="1"/>
  <c r="C77" i="1"/>
  <c r="D77" i="1"/>
  <c r="A78" i="1"/>
  <c r="C78" i="1"/>
  <c r="D78" i="1"/>
  <c r="A79" i="1"/>
  <c r="C79" i="1"/>
  <c r="D79" i="1"/>
  <c r="A80" i="1"/>
  <c r="C80" i="1"/>
  <c r="D80" i="1"/>
  <c r="A81" i="1"/>
  <c r="C81" i="1"/>
  <c r="D81" i="1"/>
  <c r="A82" i="1"/>
  <c r="C82" i="1"/>
  <c r="D82" i="1"/>
  <c r="A83" i="1"/>
  <c r="C83" i="1"/>
  <c r="D83" i="1"/>
  <c r="A84" i="1"/>
  <c r="C84" i="1"/>
  <c r="D84" i="1"/>
  <c r="A85" i="1"/>
  <c r="C85" i="1"/>
  <c r="D85" i="1"/>
  <c r="A86" i="1"/>
  <c r="C86" i="1"/>
  <c r="D86" i="1"/>
  <c r="A87" i="1"/>
  <c r="C87" i="1"/>
  <c r="D87" i="1"/>
  <c r="A88" i="1"/>
  <c r="C88" i="1"/>
  <c r="D88" i="1"/>
  <c r="A89" i="1"/>
  <c r="C89" i="1"/>
  <c r="D89" i="1"/>
  <c r="A90" i="1"/>
  <c r="C90" i="1"/>
  <c r="D90" i="1"/>
  <c r="A91" i="1"/>
  <c r="C91" i="1"/>
  <c r="D91" i="1"/>
  <c r="A92" i="1"/>
  <c r="C92" i="1"/>
  <c r="D92" i="1"/>
  <c r="A93" i="1"/>
  <c r="C93" i="1"/>
  <c r="D93" i="1"/>
  <c r="A94" i="1"/>
  <c r="C94" i="1"/>
  <c r="D94" i="1"/>
  <c r="A95" i="1"/>
  <c r="C95" i="1"/>
  <c r="D95" i="1"/>
  <c r="A96" i="1"/>
  <c r="C96" i="1"/>
  <c r="D96" i="1"/>
  <c r="A97" i="1"/>
  <c r="C97" i="1"/>
  <c r="D97" i="1"/>
  <c r="A98" i="1"/>
  <c r="C98" i="1"/>
  <c r="D98" i="1"/>
  <c r="A99" i="1"/>
  <c r="C99" i="1"/>
  <c r="D99" i="1"/>
  <c r="A100" i="1"/>
  <c r="C100" i="1"/>
  <c r="D100" i="1"/>
  <c r="A101" i="1"/>
  <c r="C101" i="1"/>
  <c r="D101" i="1"/>
  <c r="A102" i="1"/>
  <c r="C102" i="1"/>
  <c r="D102" i="1"/>
  <c r="A103" i="1"/>
  <c r="C103" i="1"/>
  <c r="D103" i="1"/>
  <c r="A104" i="1"/>
  <c r="C104" i="1"/>
  <c r="D104" i="1"/>
  <c r="A105" i="1"/>
  <c r="C105" i="1"/>
  <c r="D105" i="1"/>
  <c r="A106" i="1"/>
  <c r="C106" i="1"/>
  <c r="D106" i="1"/>
  <c r="A107" i="1"/>
  <c r="C107" i="1"/>
  <c r="D107" i="1"/>
  <c r="A108" i="1"/>
  <c r="C108" i="1"/>
  <c r="D108" i="1"/>
  <c r="A109" i="1"/>
  <c r="C109" i="1"/>
  <c r="D109" i="1"/>
  <c r="D2" i="1"/>
  <c r="C2" i="1"/>
  <c r="A2" i="1"/>
  <c r="P109" i="2"/>
  <c r="Q109" i="2" s="1"/>
  <c r="J109" i="2"/>
  <c r="P108" i="2"/>
  <c r="Q108" i="2" s="1"/>
  <c r="J108" i="2"/>
  <c r="P107" i="2"/>
  <c r="Q107" i="2" s="1"/>
  <c r="J107" i="2"/>
  <c r="P106" i="2"/>
  <c r="Q106" i="2" s="1"/>
  <c r="J106" i="2"/>
  <c r="P105" i="2"/>
  <c r="Q105" i="2" s="1"/>
  <c r="J105" i="2"/>
  <c r="P104" i="2"/>
  <c r="Q104" i="2" s="1"/>
  <c r="J104" i="2"/>
  <c r="P103" i="2"/>
  <c r="Q103" i="2" s="1"/>
  <c r="J103" i="2"/>
  <c r="P102" i="2"/>
  <c r="Q102" i="2" s="1"/>
  <c r="J102" i="2"/>
  <c r="P101" i="2"/>
  <c r="Q101" i="2" s="1"/>
  <c r="J101" i="2"/>
  <c r="P100" i="2"/>
  <c r="Q100" i="2" s="1"/>
  <c r="J100" i="2"/>
  <c r="P99" i="2"/>
  <c r="Q99" i="2" s="1"/>
  <c r="J99" i="2"/>
  <c r="P98" i="2"/>
  <c r="Q98" i="2" s="1"/>
  <c r="J98" i="2"/>
  <c r="P97" i="2"/>
  <c r="Q97" i="2" s="1"/>
  <c r="J97" i="2"/>
  <c r="P96" i="2"/>
  <c r="Q96" i="2" s="1"/>
  <c r="J96" i="2"/>
  <c r="P95" i="2"/>
  <c r="Q95" i="2" s="1"/>
  <c r="J95" i="2"/>
  <c r="P94" i="2"/>
  <c r="Q94" i="2" s="1"/>
  <c r="J94" i="2"/>
  <c r="P93" i="2"/>
  <c r="Q93" i="2" s="1"/>
  <c r="J93" i="2"/>
  <c r="P92" i="2"/>
  <c r="Q92" i="2" s="1"/>
  <c r="J92" i="2"/>
  <c r="P91" i="2"/>
  <c r="Q91" i="2" s="1"/>
  <c r="J91" i="2"/>
  <c r="P90" i="2"/>
  <c r="Q90" i="2" s="1"/>
  <c r="J90" i="2"/>
  <c r="P89" i="2"/>
  <c r="Q89" i="2" s="1"/>
  <c r="J89" i="2"/>
  <c r="P88" i="2"/>
  <c r="Q88" i="2" s="1"/>
  <c r="J88" i="2"/>
  <c r="P87" i="2"/>
  <c r="Q87" i="2" s="1"/>
  <c r="J87" i="2"/>
  <c r="P86" i="2"/>
  <c r="Q86" i="2" s="1"/>
  <c r="J86" i="2"/>
  <c r="P85" i="2"/>
  <c r="Q85" i="2" s="1"/>
  <c r="J85" i="2"/>
  <c r="P84" i="2"/>
  <c r="Q84" i="2" s="1"/>
  <c r="J84" i="2"/>
  <c r="P83" i="2"/>
  <c r="Q83" i="2" s="1"/>
  <c r="J83" i="2"/>
  <c r="P82" i="2"/>
  <c r="Q82" i="2" s="1"/>
  <c r="J82" i="2"/>
  <c r="P81" i="2"/>
  <c r="Q81" i="2" s="1"/>
  <c r="J81" i="2"/>
  <c r="P80" i="2"/>
  <c r="Q80" i="2" s="1"/>
  <c r="J80" i="2"/>
  <c r="P79" i="2"/>
  <c r="Q79" i="2" s="1"/>
  <c r="J79" i="2"/>
  <c r="Q78" i="2"/>
  <c r="P78" i="2"/>
  <c r="J78" i="2"/>
  <c r="P77" i="2"/>
  <c r="Q77" i="2" s="1"/>
  <c r="J77" i="2"/>
  <c r="P76" i="2"/>
  <c r="Q76" i="2" s="1"/>
  <c r="J76" i="2"/>
  <c r="P75" i="2"/>
  <c r="Q75" i="2" s="1"/>
  <c r="J75" i="2"/>
  <c r="P74" i="2"/>
  <c r="Q74" i="2" s="1"/>
  <c r="J74" i="2"/>
  <c r="P73" i="2"/>
  <c r="Q73" i="2" s="1"/>
  <c r="J73" i="2"/>
  <c r="P72" i="2"/>
  <c r="Q72" i="2" s="1"/>
  <c r="J72" i="2"/>
  <c r="P71" i="2"/>
  <c r="Q71" i="2" s="1"/>
  <c r="J71" i="2"/>
  <c r="P70" i="2"/>
  <c r="Q70" i="2" s="1"/>
  <c r="J70" i="2"/>
  <c r="P69" i="2"/>
  <c r="Q69" i="2" s="1"/>
  <c r="J69" i="2"/>
  <c r="P68" i="2"/>
  <c r="Q68" i="2" s="1"/>
  <c r="J68" i="2"/>
  <c r="P67" i="2"/>
  <c r="Q67" i="2" s="1"/>
  <c r="J67" i="2"/>
  <c r="P66" i="2"/>
  <c r="Q66" i="2" s="1"/>
  <c r="J66" i="2"/>
  <c r="P65" i="2"/>
  <c r="Q65" i="2" s="1"/>
  <c r="J65" i="2"/>
  <c r="P64" i="2"/>
  <c r="Q64" i="2" s="1"/>
  <c r="J64" i="2"/>
  <c r="P63" i="2"/>
  <c r="Q63" i="2" s="1"/>
  <c r="J63" i="2"/>
  <c r="P62" i="2"/>
  <c r="Q62" i="2" s="1"/>
  <c r="J62" i="2"/>
  <c r="P61" i="2"/>
  <c r="Q61" i="2" s="1"/>
  <c r="J61" i="2"/>
  <c r="P60" i="2"/>
  <c r="Q60" i="2" s="1"/>
  <c r="J60" i="2"/>
  <c r="P59" i="2"/>
  <c r="Q59" i="2" s="1"/>
  <c r="J59" i="2"/>
  <c r="P58" i="2"/>
  <c r="Q58" i="2" s="1"/>
  <c r="J58" i="2"/>
  <c r="P57" i="2"/>
  <c r="Q57" i="2" s="1"/>
  <c r="J57" i="2"/>
  <c r="Q56" i="2"/>
  <c r="P56" i="2"/>
  <c r="J56" i="2"/>
  <c r="P55" i="2"/>
  <c r="Q55" i="2" s="1"/>
  <c r="J55" i="2"/>
  <c r="P54" i="2"/>
  <c r="Q54" i="2" s="1"/>
  <c r="J54" i="2"/>
  <c r="P53" i="2"/>
  <c r="Q53" i="2" s="1"/>
  <c r="J53" i="2"/>
  <c r="P52" i="2"/>
  <c r="Q52" i="2" s="1"/>
  <c r="J52" i="2"/>
  <c r="P51" i="2"/>
  <c r="Q51" i="2" s="1"/>
  <c r="J51" i="2"/>
  <c r="P50" i="2"/>
  <c r="Q50" i="2" s="1"/>
  <c r="J50" i="2"/>
  <c r="P49" i="2"/>
  <c r="Q49" i="2" s="1"/>
  <c r="J49" i="2"/>
  <c r="Q48" i="2"/>
  <c r="P48" i="2"/>
  <c r="J48" i="2"/>
  <c r="P47" i="2"/>
  <c r="Q47" i="2" s="1"/>
  <c r="J47" i="2"/>
  <c r="P46" i="2"/>
  <c r="Q46" i="2" s="1"/>
  <c r="J46" i="2"/>
  <c r="P45" i="2"/>
  <c r="Q45" i="2" s="1"/>
  <c r="J45" i="2"/>
  <c r="Q44" i="2"/>
  <c r="P44" i="2"/>
  <c r="J44" i="2"/>
  <c r="P43" i="2"/>
  <c r="Q43" i="2" s="1"/>
  <c r="J43" i="2"/>
  <c r="P42" i="2"/>
  <c r="Q42" i="2" s="1"/>
  <c r="J42" i="2"/>
  <c r="P41" i="2"/>
  <c r="Q41" i="2" s="1"/>
  <c r="J41" i="2"/>
  <c r="P40" i="2"/>
  <c r="Q40" i="2" s="1"/>
  <c r="J40" i="2"/>
  <c r="P39" i="2"/>
  <c r="Q39" i="2" s="1"/>
  <c r="J39" i="2"/>
  <c r="Q38" i="2"/>
  <c r="P38" i="2"/>
  <c r="J38" i="2"/>
  <c r="P37" i="2"/>
  <c r="Q37" i="2" s="1"/>
  <c r="J37" i="2"/>
  <c r="P36" i="2"/>
  <c r="Q36" i="2" s="1"/>
  <c r="J36" i="2"/>
  <c r="P35" i="2"/>
  <c r="Q35" i="2" s="1"/>
  <c r="J35" i="2"/>
  <c r="P34" i="2"/>
  <c r="Q34" i="2" s="1"/>
  <c r="J34" i="2"/>
  <c r="P33" i="2"/>
  <c r="Q33" i="2" s="1"/>
  <c r="J33" i="2"/>
  <c r="P32" i="2"/>
  <c r="Q32" i="2" s="1"/>
  <c r="J32" i="2"/>
  <c r="P31" i="2"/>
  <c r="Q31" i="2" s="1"/>
  <c r="J31" i="2"/>
  <c r="Q30" i="2"/>
  <c r="P30" i="2"/>
  <c r="J30" i="2"/>
  <c r="P29" i="2"/>
  <c r="Q29" i="2" s="1"/>
  <c r="J29" i="2"/>
  <c r="P28" i="2"/>
  <c r="Q28" i="2" s="1"/>
  <c r="J28" i="2"/>
  <c r="P27" i="2"/>
  <c r="Q27" i="2" s="1"/>
  <c r="J27" i="2"/>
  <c r="P26" i="2"/>
  <c r="Q26" i="2" s="1"/>
  <c r="J26" i="2"/>
  <c r="P25" i="2"/>
  <c r="Q25" i="2" s="1"/>
  <c r="J25" i="2"/>
  <c r="P24" i="2"/>
  <c r="Q24" i="2" s="1"/>
  <c r="J24" i="2"/>
  <c r="P23" i="2"/>
  <c r="Q23" i="2" s="1"/>
  <c r="J23" i="2"/>
  <c r="P22" i="2"/>
  <c r="Q22" i="2" s="1"/>
  <c r="J22" i="2"/>
  <c r="P21" i="2"/>
  <c r="Q21" i="2" s="1"/>
  <c r="J21" i="2"/>
  <c r="P20" i="2"/>
  <c r="Q20" i="2" s="1"/>
  <c r="J20" i="2"/>
  <c r="P19" i="2"/>
  <c r="Q19" i="2" s="1"/>
  <c r="J19" i="2"/>
  <c r="P18" i="2"/>
  <c r="Q18" i="2" s="1"/>
  <c r="J18" i="2"/>
  <c r="P17" i="2"/>
  <c r="Q17" i="2" s="1"/>
  <c r="J17" i="2"/>
  <c r="P16" i="2"/>
  <c r="Q16" i="2" s="1"/>
  <c r="J16" i="2"/>
  <c r="P15" i="2"/>
  <c r="Q15" i="2" s="1"/>
  <c r="J15" i="2"/>
  <c r="P14" i="2"/>
  <c r="Q14" i="2" s="1"/>
  <c r="J14" i="2"/>
  <c r="P13" i="2"/>
  <c r="Q13" i="2" s="1"/>
  <c r="J13" i="2"/>
  <c r="P12" i="2"/>
  <c r="Q12" i="2" s="1"/>
  <c r="J12" i="2"/>
  <c r="P11" i="2"/>
  <c r="Q11" i="2" s="1"/>
  <c r="J11" i="2"/>
  <c r="P10" i="2"/>
  <c r="Q10" i="2" s="1"/>
  <c r="J10" i="2"/>
  <c r="P9" i="2"/>
  <c r="Q9" i="2" s="1"/>
  <c r="J9" i="2"/>
  <c r="P8" i="2"/>
  <c r="Q8" i="2" s="1"/>
  <c r="J8" i="2"/>
  <c r="P7" i="2"/>
  <c r="Q7" i="2" s="1"/>
  <c r="J7" i="2"/>
  <c r="P6" i="2"/>
  <c r="Q6" i="2" s="1"/>
  <c r="J6" i="2"/>
  <c r="P5" i="2"/>
  <c r="Q5" i="2" s="1"/>
  <c r="J5" i="2"/>
  <c r="Q4" i="2"/>
  <c r="P4" i="2"/>
  <c r="J4" i="2"/>
  <c r="P3" i="2"/>
  <c r="Q3" i="2" s="1"/>
  <c r="J3" i="2"/>
  <c r="P2" i="2"/>
  <c r="Q2" i="2" s="1"/>
  <c r="J2" i="2"/>
</calcChain>
</file>

<file path=xl/sharedStrings.xml><?xml version="1.0" encoding="utf-8"?>
<sst xmlns="http://schemas.openxmlformats.org/spreadsheetml/2006/main" count="150" uniqueCount="136">
  <si>
    <t>MEAN_AGE_ABOVE_45_POP</t>
  </si>
  <si>
    <t>Roskilde Fjord, ydre</t>
  </si>
  <si>
    <t>Roskilde Fjord, indre</t>
  </si>
  <si>
    <t>Nordlige Øresund</t>
  </si>
  <si>
    <t>Korsør Nor</t>
  </si>
  <si>
    <t>Basnæs Nor</t>
  </si>
  <si>
    <t>Holsteinborg Nor</t>
  </si>
  <si>
    <t>Isefjord, ydre</t>
  </si>
  <si>
    <t>Skælskør Fjord og Nor</t>
  </si>
  <si>
    <t>Sejerø Bugt</t>
  </si>
  <si>
    <t>Kalundborg Fjord</t>
  </si>
  <si>
    <t>Smålandsfarvandet, syd</t>
  </si>
  <si>
    <t>Karrebæk Fjord</t>
  </si>
  <si>
    <t>Dybsø Fjord</t>
  </si>
  <si>
    <t>Avnø Fjord</t>
  </si>
  <si>
    <t>Guldborgsund</t>
  </si>
  <si>
    <t>Hjelm Bugt</t>
  </si>
  <si>
    <t>Grønsund</t>
  </si>
  <si>
    <t>Fakse Bugt</t>
  </si>
  <si>
    <t>Præstø Fjord</t>
  </si>
  <si>
    <t>Stege Bugt</t>
  </si>
  <si>
    <t>Stege Nor</t>
  </si>
  <si>
    <t>Østersøen, Bornholm</t>
  </si>
  <si>
    <t>Østersøen, Christiansø</t>
  </si>
  <si>
    <t>Nærå Strand</t>
  </si>
  <si>
    <t>Lillestrand</t>
  </si>
  <si>
    <t>Lindelse Nor</t>
  </si>
  <si>
    <t>Kløven</t>
  </si>
  <si>
    <t>Bredningen</t>
  </si>
  <si>
    <t>Gamborg Fjord</t>
  </si>
  <si>
    <t>Aborg Minde Nor</t>
  </si>
  <si>
    <t>Holckenhavn Fjord</t>
  </si>
  <si>
    <t>Kerteminde Fjord</t>
  </si>
  <si>
    <t>Kertinge Nor</t>
  </si>
  <si>
    <t>Nyborg Fjord</t>
  </si>
  <si>
    <t>Helnæs Bugt</t>
  </si>
  <si>
    <t>Lunkebugten</t>
  </si>
  <si>
    <t>Langelandssund</t>
  </si>
  <si>
    <t>Odense Fjord, ydre</t>
  </si>
  <si>
    <t>Odense Fjord, Seden Strand</t>
  </si>
  <si>
    <t>Storebælt, SV</t>
  </si>
  <si>
    <t>Storebælt, NV</t>
  </si>
  <si>
    <t>Genner Bugt</t>
  </si>
  <si>
    <t>Åbenrå Fjord</t>
  </si>
  <si>
    <t>Als Fjord</t>
  </si>
  <si>
    <t>Als Sund</t>
  </si>
  <si>
    <t>Augustenborg Fjord</t>
  </si>
  <si>
    <t>Haderslev Fjord</t>
  </si>
  <si>
    <t>Juvre Dyb</t>
  </si>
  <si>
    <t>Avnø Vig</t>
  </si>
  <si>
    <t>Hejlsminde Nor</t>
  </si>
  <si>
    <t>Nybøl Nor</t>
  </si>
  <si>
    <t>Lister Dyb</t>
  </si>
  <si>
    <t>Flensborg Fjord, indre</t>
  </si>
  <si>
    <t>Flensborg Fjord, ydre</t>
  </si>
  <si>
    <t>Vesterhavet, syd</t>
  </si>
  <si>
    <t>Knudedyb</t>
  </si>
  <si>
    <t>Grådyb</t>
  </si>
  <si>
    <t>Vejle Fjord, ydre</t>
  </si>
  <si>
    <t>Vejle Fjord, indre</t>
  </si>
  <si>
    <t>Kolding Fjord, indre</t>
  </si>
  <si>
    <t>Kolding Fjord, ydre</t>
  </si>
  <si>
    <t>Horsens Fjord, ydre</t>
  </si>
  <si>
    <t>Horsens Fjord, indre</t>
  </si>
  <si>
    <t>Nissum Fjord, ydre</t>
  </si>
  <si>
    <t>Nissum Fjord, mellem</t>
  </si>
  <si>
    <t>Nissum Fjord, Felsted Kog</t>
  </si>
  <si>
    <t>Ringkøbing Fjord</t>
  </si>
  <si>
    <t>Vesterhavet, nord</t>
  </si>
  <si>
    <t>Randers Fjord, indre</t>
  </si>
  <si>
    <t>Randers Fjord, ydre</t>
  </si>
  <si>
    <t>Hevring Bugt</t>
  </si>
  <si>
    <t>Anholt</t>
  </si>
  <si>
    <t>Djursland Øst</t>
  </si>
  <si>
    <t>Ebeltoft Vig</t>
  </si>
  <si>
    <t>Stavns Fjord</t>
  </si>
  <si>
    <t>Knebel Vig</t>
  </si>
  <si>
    <t>Kalø Vig</t>
  </si>
  <si>
    <t>Norsminde Fjord</t>
  </si>
  <si>
    <t>Århus Bugt og Begtrup Vig</t>
  </si>
  <si>
    <t>Kattegat, Læsø</t>
  </si>
  <si>
    <t>Bjørnholms Bugt, Riisgårde Bredning, Skive Fjord og Lovns Bredning</t>
  </si>
  <si>
    <t>Hjarbæk Fjord</t>
  </si>
  <si>
    <t>Mariager Fjord, indre</t>
  </si>
  <si>
    <t>Mariager Fjord, ydre</t>
  </si>
  <si>
    <t>Isefjord, indre</t>
  </si>
  <si>
    <t>Kattegat, Nordsjælland</t>
  </si>
  <si>
    <t>Køge Bugt</t>
  </si>
  <si>
    <t>Jammerland Bugt og Musholm Bugt</t>
  </si>
  <si>
    <t>Smålandsfarvandet, åbne del</t>
  </si>
  <si>
    <t>Nakskov Fjord</t>
  </si>
  <si>
    <t>Femerbælt</t>
  </si>
  <si>
    <t>Rødsand og Bredningen</t>
  </si>
  <si>
    <t>Faaborg Fjord</t>
  </si>
  <si>
    <t>Det sydfynske Øhav</t>
  </si>
  <si>
    <t>Lillebælt, syd</t>
  </si>
  <si>
    <t>Lillebælt, Bredningen</t>
  </si>
  <si>
    <t>Århus Bugt syd, Samsø og Nordlige Bælthav</t>
  </si>
  <si>
    <t>Skagerrak</t>
  </si>
  <si>
    <t>Kattegat, Aalborg Bugt</t>
  </si>
  <si>
    <t>Nordlige Lillebælt</t>
  </si>
  <si>
    <t>Nordlige Kattegat, Ålbæk Bugt</t>
  </si>
  <si>
    <t>Lillebælt, Snævringen</t>
  </si>
  <si>
    <t>Nissum Bredning</t>
  </si>
  <si>
    <t>Kås Bredning og Venø Bugt</t>
  </si>
  <si>
    <t>Løgstør Bredning</t>
  </si>
  <si>
    <t>Nibe Bredning og Langerak</t>
  </si>
  <si>
    <t>Thisted Bredning</t>
  </si>
  <si>
    <t>Halkær Bredning</t>
  </si>
  <si>
    <t>Average gross household income</t>
  </si>
  <si>
    <t>Number of households</t>
  </si>
  <si>
    <t>Catchment area ID</t>
  </si>
  <si>
    <t>Shore length total (km)</t>
  </si>
  <si>
    <t>Shore length lake (km)</t>
  </si>
  <si>
    <t>Shore length coastal (km)</t>
  </si>
  <si>
    <t>Shore length streams x2 (km)</t>
  </si>
  <si>
    <r>
      <t>Arable land (km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)</t>
    </r>
  </si>
  <si>
    <r>
      <t>Catchment area (km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)</t>
    </r>
  </si>
  <si>
    <t>Proportion of arable land</t>
  </si>
  <si>
    <t>ln(proportion of arable land)</t>
  </si>
  <si>
    <t>Source: Danish EPA</t>
  </si>
  <si>
    <t>Catchment area name</t>
  </si>
  <si>
    <t>Source: Statistics Denmark grid (2018) and calculations by Zandersen et al. (2022)</t>
  </si>
  <si>
    <t>Source:</t>
  </si>
  <si>
    <t>http://dce2.au.dk/pub/SR486_VandkvalitetsBenefitTransferRedskab.xlsx</t>
  </si>
  <si>
    <r>
      <t xml:space="preserve">Avg. age </t>
    </r>
    <r>
      <rPr>
        <sz val="10"/>
        <color theme="1"/>
        <rFont val="Calibri"/>
        <family val="2"/>
      </rPr>
      <t>≥ 45</t>
    </r>
  </si>
  <si>
    <t>Source: calculations by Zandersen et al. (2022) based on Statistics Denmark grid (2018)</t>
  </si>
  <si>
    <t>Source: calculations by Zandersen et al. (2022) based on CORINE Land Cover 2018 (2020)</t>
  </si>
  <si>
    <t>v</t>
  </si>
  <si>
    <t>ln PAL</t>
  </si>
  <si>
    <t>shore coastal</t>
  </si>
  <si>
    <t>coastal</t>
  </si>
  <si>
    <t>Benefit Transfer tool by Zandersen et al. (2022) - download and unhide sheet "ID_108"</t>
  </si>
  <si>
    <t>lakes</t>
  </si>
  <si>
    <t>streams</t>
  </si>
  <si>
    <t>shores all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</si>
</sst>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00"/>
    <numFmt numFmtId="167" formatCode="0.000000"/>
    <numFmt numFmtId="168" formatCode="_(* #,##0.000_);_(* \(#,##0.0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Book Antiqua"/>
      <family val="1"/>
    </font>
    <font>
      <i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1" fontId="2" fillId="2" borderId="1" xfId="1" applyNumberFormat="1" applyFont="1" applyFill="1" applyBorder="1" applyAlignment="1">
      <alignment vertical="center" wrapText="1"/>
    </xf>
    <xf numFmtId="0" fontId="2" fillId="0" borderId="0" xfId="0" applyFont="1"/>
    <xf numFmtId="0" fontId="2" fillId="0" borderId="1" xfId="0" applyFont="1" applyBorder="1"/>
    <xf numFmtId="165" fontId="2" fillId="0" borderId="1" xfId="1" applyNumberFormat="1" applyFont="1" applyBorder="1"/>
    <xf numFmtId="166" fontId="2" fillId="0" borderId="1" xfId="0" applyNumberFormat="1" applyFont="1" applyBorder="1"/>
    <xf numFmtId="43" fontId="2" fillId="0" borderId="1" xfId="1" applyFont="1" applyFill="1" applyBorder="1"/>
    <xf numFmtId="164" fontId="2" fillId="0" borderId="1" xfId="1" applyNumberFormat="1" applyFont="1" applyFill="1" applyBorder="1"/>
    <xf numFmtId="165" fontId="2" fillId="0" borderId="1" xfId="1" applyNumberFormat="1" applyFont="1" applyFill="1" applyBorder="1"/>
    <xf numFmtId="1" fontId="2" fillId="0" borderId="1" xfId="1" applyNumberFormat="1" applyFont="1" applyFill="1" applyBorder="1"/>
    <xf numFmtId="43" fontId="2" fillId="0" borderId="1" xfId="0" applyNumberFormat="1" applyFont="1" applyBorder="1"/>
    <xf numFmtId="0" fontId="2" fillId="3" borderId="0" xfId="0" applyFont="1" applyFill="1"/>
    <xf numFmtId="167" fontId="2" fillId="3" borderId="0" xfId="0" applyNumberFormat="1" applyFont="1" applyFill="1"/>
    <xf numFmtId="0" fontId="3" fillId="0" borderId="0" xfId="1" applyNumberFormat="1" applyFont="1" applyBorder="1"/>
    <xf numFmtId="0" fontId="3" fillId="0" borderId="1" xfId="1" applyNumberFormat="1" applyFont="1" applyFill="1" applyBorder="1" applyAlignment="1">
      <alignment wrapText="1"/>
    </xf>
    <xf numFmtId="165" fontId="2" fillId="3" borderId="0" xfId="1" applyNumberFormat="1" applyFont="1" applyFill="1"/>
    <xf numFmtId="164" fontId="2" fillId="3" borderId="0" xfId="1" applyNumberFormat="1" applyFont="1" applyFill="1"/>
    <xf numFmtId="168" fontId="2" fillId="3" borderId="0" xfId="1" applyNumberFormat="1" applyFont="1" applyFill="1"/>
    <xf numFmtId="43" fontId="2" fillId="3" borderId="0" xfId="1" applyFont="1" applyFill="1"/>
    <xf numFmtId="0" fontId="4" fillId="0" borderId="0" xfId="0" applyFont="1"/>
    <xf numFmtId="1" fontId="2" fillId="3" borderId="0" xfId="1" applyNumberFormat="1" applyFont="1" applyFill="1"/>
    <xf numFmtId="0" fontId="2" fillId="3" borderId="0" xfId="0" applyFont="1" applyFill="1" applyAlignment="1">
      <alignment wrapText="1"/>
    </xf>
    <xf numFmtId="0" fontId="3" fillId="0" borderId="1" xfId="1" applyNumberFormat="1" applyFont="1" applyBorder="1" applyAlignment="1">
      <alignment wrapText="1"/>
    </xf>
    <xf numFmtId="0" fontId="6" fillId="3" borderId="0" xfId="2" applyFill="1"/>
    <xf numFmtId="43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dce2.au.dk/pub/SR486_VandkvalitetsBenefitTransferRedskab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D2585-A628-477C-A524-CD7422BC68C9}">
  <dimension ref="A1:D110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4.5" x14ac:dyDescent="0.35"/>
  <cols>
    <col min="1" max="1" width="8.90625" customWidth="1"/>
    <col min="2" max="2" width="9.6328125" bestFit="1" customWidth="1"/>
    <col min="3" max="3" width="11.90625" bestFit="1" customWidth="1"/>
    <col min="4" max="4" width="8.90625" customWidth="1"/>
  </cols>
  <sheetData>
    <row r="1" spans="1:4" x14ac:dyDescent="0.35">
      <c r="A1" t="s">
        <v>128</v>
      </c>
      <c r="B1" t="s">
        <v>135</v>
      </c>
      <c r="C1" t="s">
        <v>130</v>
      </c>
      <c r="D1" t="s">
        <v>129</v>
      </c>
    </row>
    <row r="2" spans="1:4" x14ac:dyDescent="0.35">
      <c r="A2">
        <f>ID_108!C2</f>
        <v>1</v>
      </c>
      <c r="B2">
        <f>'all_VP_shore length'!E2</f>
        <v>636.51185778548302</v>
      </c>
      <c r="C2">
        <f>ID_108!L2</f>
        <v>90.462352268068912</v>
      </c>
      <c r="D2">
        <f>ID_108!Q2</f>
        <v>-0.9026983531843642</v>
      </c>
    </row>
    <row r="3" spans="1:4" x14ac:dyDescent="0.35">
      <c r="A3">
        <f>ID_108!C3</f>
        <v>2</v>
      </c>
      <c r="B3">
        <f>'all_VP_shore length'!E3</f>
        <v>416.38526189793902</v>
      </c>
      <c r="C3">
        <f>ID_108!L3</f>
        <v>80.575037663134992</v>
      </c>
      <c r="D3">
        <f>ID_108!Q3</f>
        <v>-0.51585486974664008</v>
      </c>
    </row>
    <row r="4" spans="1:4" x14ac:dyDescent="0.35">
      <c r="A4">
        <f>ID_108!C4</f>
        <v>6</v>
      </c>
      <c r="B4">
        <f>'all_VP_shore length'!E4</f>
        <v>578.32471689827503</v>
      </c>
      <c r="C4">
        <f>ID_108!L4</f>
        <v>163.44546256116001</v>
      </c>
      <c r="D4">
        <f>ID_108!Q4</f>
        <v>-2.2883473658819415</v>
      </c>
    </row>
    <row r="5" spans="1:4" x14ac:dyDescent="0.35">
      <c r="A5">
        <f>ID_108!C5</f>
        <v>16</v>
      </c>
      <c r="B5">
        <f>'all_VP_shore length'!E5</f>
        <v>18.704060855522901</v>
      </c>
      <c r="C5">
        <f>ID_108!L5</f>
        <v>13.703742301782201</v>
      </c>
      <c r="D5">
        <f>ID_108!Q5</f>
        <v>-0.3938657434068783</v>
      </c>
    </row>
    <row r="6" spans="1:4" x14ac:dyDescent="0.35">
      <c r="A6">
        <f>ID_108!C6</f>
        <v>17</v>
      </c>
      <c r="B6">
        <f>'all_VP_shore length'!E6</f>
        <v>41.272206754884202</v>
      </c>
      <c r="C6">
        <f>ID_108!L6</f>
        <v>26.360111331108801</v>
      </c>
      <c r="D6">
        <f>ID_108!Q6</f>
        <v>-0.17210922674641163</v>
      </c>
    </row>
    <row r="7" spans="1:4" x14ac:dyDescent="0.35">
      <c r="A7">
        <f>ID_108!C7</f>
        <v>18</v>
      </c>
      <c r="B7">
        <f>'all_VP_shore length'!E7</f>
        <v>17.789887294684199</v>
      </c>
      <c r="C7">
        <f>ID_108!L7</f>
        <v>17.789887294684199</v>
      </c>
      <c r="D7">
        <f>ID_108!Q7</f>
        <v>-0.4634129488996177</v>
      </c>
    </row>
    <row r="8" spans="1:4" x14ac:dyDescent="0.35">
      <c r="A8">
        <f>ID_108!C8</f>
        <v>24</v>
      </c>
      <c r="B8">
        <f>'all_VP_shore length'!E8</f>
        <v>110.430641542801</v>
      </c>
      <c r="C8">
        <f>ID_108!L8</f>
        <v>78.780988884369208</v>
      </c>
      <c r="D8">
        <f>ID_108!Q8</f>
        <v>-0.76877655490985286</v>
      </c>
    </row>
    <row r="9" spans="1:4" x14ac:dyDescent="0.35">
      <c r="A9">
        <f>ID_108!C9</f>
        <v>25</v>
      </c>
      <c r="B9">
        <f>'all_VP_shore length'!E9</f>
        <v>21.322771523897998</v>
      </c>
      <c r="C9">
        <f>ID_108!L9</f>
        <v>12.1593442820985</v>
      </c>
      <c r="D9">
        <f>ID_108!Q9</f>
        <v>-0.5498286387983089</v>
      </c>
    </row>
    <row r="10" spans="1:4" x14ac:dyDescent="0.35">
      <c r="A10">
        <f>ID_108!C10</f>
        <v>28</v>
      </c>
      <c r="B10">
        <f>'all_VP_shore length'!E10</f>
        <v>326.520409938603</v>
      </c>
      <c r="C10">
        <f>ID_108!L10</f>
        <v>167.12440693833901</v>
      </c>
      <c r="D10">
        <f>ID_108!Q10</f>
        <v>-0.69934032187685946</v>
      </c>
    </row>
    <row r="11" spans="1:4" x14ac:dyDescent="0.35">
      <c r="A11">
        <f>ID_108!C11</f>
        <v>29</v>
      </c>
      <c r="B11">
        <f>'all_VP_shore length'!E11</f>
        <v>55.719380860366101</v>
      </c>
      <c r="C11">
        <f>ID_108!L11</f>
        <v>38.907308074859003</v>
      </c>
      <c r="D11">
        <f>ID_108!Q11</f>
        <v>-0.65794194512247484</v>
      </c>
    </row>
    <row r="12" spans="1:4" x14ac:dyDescent="0.35">
      <c r="A12">
        <f>ID_108!C12</f>
        <v>34</v>
      </c>
      <c r="B12">
        <f>'all_VP_shore length'!E12</f>
        <v>355.132585322907</v>
      </c>
      <c r="C12">
        <f>ID_108!L12</f>
        <v>122.222690456568</v>
      </c>
      <c r="D12">
        <f>ID_108!Q12</f>
        <v>-0.33162630546528804</v>
      </c>
    </row>
    <row r="13" spans="1:4" x14ac:dyDescent="0.35">
      <c r="A13">
        <f>ID_108!C13</f>
        <v>35</v>
      </c>
      <c r="B13">
        <f>'all_VP_shore length'!E13</f>
        <v>1222.8693964351801</v>
      </c>
      <c r="C13">
        <f>ID_108!L13</f>
        <v>46.486430754171401</v>
      </c>
      <c r="D13">
        <f>ID_108!Q13</f>
        <v>-0.43206055202377819</v>
      </c>
    </row>
    <row r="14" spans="1:4" x14ac:dyDescent="0.35">
      <c r="A14">
        <f>ID_108!C14</f>
        <v>36</v>
      </c>
      <c r="B14">
        <f>'all_VP_shore length'!E14</f>
        <v>34.956137101696598</v>
      </c>
      <c r="C14">
        <f>ID_108!L14</f>
        <v>24.726356270610399</v>
      </c>
      <c r="D14">
        <f>ID_108!Q14</f>
        <v>-0.27870496622239227</v>
      </c>
    </row>
    <row r="15" spans="1:4" x14ac:dyDescent="0.35">
      <c r="A15">
        <f>ID_108!C15</f>
        <v>37</v>
      </c>
      <c r="B15">
        <f>'all_VP_shore length'!E15</f>
        <v>116.01941660336701</v>
      </c>
      <c r="C15">
        <f>ID_108!L15</f>
        <v>34.763056288620398</v>
      </c>
      <c r="D15">
        <f>ID_108!Q15</f>
        <v>-0.21753619486035208</v>
      </c>
    </row>
    <row r="16" spans="1:4" x14ac:dyDescent="0.35">
      <c r="A16">
        <f>ID_108!C16</f>
        <v>38</v>
      </c>
      <c r="B16">
        <f>'all_VP_shore length'!E16</f>
        <v>186.69224763007401</v>
      </c>
      <c r="C16">
        <f>ID_108!L16</f>
        <v>68.121080671328002</v>
      </c>
      <c r="D16">
        <f>ID_108!Q16</f>
        <v>-0.34755734322875853</v>
      </c>
    </row>
    <row r="17" spans="1:4" x14ac:dyDescent="0.35">
      <c r="A17">
        <f>ID_108!C17</f>
        <v>44</v>
      </c>
      <c r="B17">
        <f>'all_VP_shore length'!E17</f>
        <v>126.15438470255199</v>
      </c>
      <c r="C17">
        <f>ID_108!L17</f>
        <v>66.647717347198807</v>
      </c>
      <c r="D17">
        <f>ID_108!Q17</f>
        <v>-0.35533717569749024</v>
      </c>
    </row>
    <row r="18" spans="1:4" x14ac:dyDescent="0.35">
      <c r="A18">
        <f>ID_108!C18</f>
        <v>45</v>
      </c>
      <c r="B18">
        <f>'all_VP_shore length'!E18</f>
        <v>225.22824741647301</v>
      </c>
      <c r="C18">
        <f>ID_108!L18</f>
        <v>84.328459968970904</v>
      </c>
      <c r="D18">
        <f>ID_108!Q18</f>
        <v>-0.32651677284317338</v>
      </c>
    </row>
    <row r="19" spans="1:4" x14ac:dyDescent="0.35">
      <c r="A19">
        <f>ID_108!C19</f>
        <v>46</v>
      </c>
      <c r="B19">
        <f>'all_VP_shore length'!E19</f>
        <v>218.78152272044301</v>
      </c>
      <c r="C19">
        <f>ID_108!L19</f>
        <v>66.786127218971998</v>
      </c>
      <c r="D19">
        <f>ID_108!Q19</f>
        <v>-0.33336307888530248</v>
      </c>
    </row>
    <row r="20" spans="1:4" x14ac:dyDescent="0.35">
      <c r="A20">
        <f>ID_108!C20</f>
        <v>47</v>
      </c>
      <c r="B20">
        <f>'all_VP_shore length'!E20</f>
        <v>171.44517989972999</v>
      </c>
      <c r="C20">
        <f>ID_108!L20</f>
        <v>34.830250770458903</v>
      </c>
      <c r="D20">
        <f>ID_108!Q20</f>
        <v>-0.40721169528599827</v>
      </c>
    </row>
    <row r="21" spans="1:4" x14ac:dyDescent="0.35">
      <c r="A21">
        <f>ID_108!C21</f>
        <v>48</v>
      </c>
      <c r="B21">
        <f>'all_VP_shore length'!E21</f>
        <v>273.80849320371902</v>
      </c>
      <c r="C21">
        <f>ID_108!L21</f>
        <v>121.20670222515101</v>
      </c>
      <c r="D21">
        <f>ID_108!Q21</f>
        <v>-0.36963766756270439</v>
      </c>
    </row>
    <row r="22" spans="1:4" x14ac:dyDescent="0.35">
      <c r="A22">
        <f>ID_108!C22</f>
        <v>49</v>
      </c>
      <c r="B22">
        <f>'all_VP_shore length'!E22</f>
        <v>20.486292333526102</v>
      </c>
      <c r="C22">
        <f>ID_108!L22</f>
        <v>16.092469684539399</v>
      </c>
      <c r="D22">
        <f>ID_108!Q22</f>
        <v>-0.15989768553367753</v>
      </c>
    </row>
    <row r="23" spans="1:4" x14ac:dyDescent="0.35">
      <c r="A23">
        <f>ID_108!C23</f>
        <v>56</v>
      </c>
      <c r="B23">
        <f>'all_VP_shore length'!E23</f>
        <v>894.11629375696998</v>
      </c>
      <c r="C23">
        <f>ID_108!L23</f>
        <v>128.89917274900301</v>
      </c>
      <c r="D23">
        <f>ID_108!Q23</f>
        <v>-0.52615807012696958</v>
      </c>
    </row>
    <row r="24" spans="1:4" x14ac:dyDescent="0.35">
      <c r="A24">
        <f>ID_108!C24</f>
        <v>57</v>
      </c>
      <c r="B24">
        <f>'all_VP_shore length'!E24</f>
        <v>5.7362150556347098</v>
      </c>
      <c r="C24">
        <f>ID_108!L24</f>
        <v>5.7362150556347098</v>
      </c>
      <c r="D24">
        <f>ID_108!Q24</f>
        <v>0</v>
      </c>
    </row>
    <row r="25" spans="1:4" x14ac:dyDescent="0.35">
      <c r="A25">
        <f>ID_108!C25</f>
        <v>59</v>
      </c>
      <c r="B25">
        <f>'all_VP_shore length'!E25</f>
        <v>58.296311953558302</v>
      </c>
      <c r="C25">
        <f>ID_108!L25</f>
        <v>17.5881486032326</v>
      </c>
      <c r="D25">
        <f>ID_108!Q25</f>
        <v>-0.14224308927852178</v>
      </c>
    </row>
    <row r="26" spans="1:4" x14ac:dyDescent="0.35">
      <c r="A26">
        <f>ID_108!C26</f>
        <v>62</v>
      </c>
      <c r="B26">
        <f>'all_VP_shore length'!E26</f>
        <v>17.518985135487799</v>
      </c>
      <c r="C26">
        <f>ID_108!L26</f>
        <v>17.518985135487799</v>
      </c>
      <c r="D26">
        <f>ID_108!Q26</f>
        <v>-0.22158272910396501</v>
      </c>
    </row>
    <row r="27" spans="1:4" x14ac:dyDescent="0.35">
      <c r="A27">
        <f>ID_108!C27</f>
        <v>68</v>
      </c>
      <c r="B27">
        <f>'all_VP_shore length'!E27</f>
        <v>20.173042414759902</v>
      </c>
      <c r="C27">
        <f>ID_108!L27</f>
        <v>17.814597455059697</v>
      </c>
      <c r="D27">
        <f>ID_108!Q27</f>
        <v>-0.27118573172237376</v>
      </c>
    </row>
    <row r="28" spans="1:4" x14ac:dyDescent="0.35">
      <c r="A28">
        <f>ID_108!C28</f>
        <v>72</v>
      </c>
      <c r="B28">
        <f>'all_VP_shore length'!E28</f>
        <v>36.478659061909397</v>
      </c>
      <c r="C28">
        <f>ID_108!L28</f>
        <v>23.617188354992997</v>
      </c>
      <c r="D28">
        <f>ID_108!Q28</f>
        <v>-0.37380100374880065</v>
      </c>
    </row>
    <row r="29" spans="1:4" x14ac:dyDescent="0.35">
      <c r="A29">
        <f>ID_108!C29</f>
        <v>74</v>
      </c>
      <c r="B29">
        <f>'all_VP_shore length'!E29</f>
        <v>195.19520583643299</v>
      </c>
      <c r="C29">
        <f>ID_108!L29</f>
        <v>4.1709686189861701</v>
      </c>
      <c r="D29">
        <f>ID_108!Q29</f>
        <v>-0.57761101746602084</v>
      </c>
    </row>
    <row r="30" spans="1:4" x14ac:dyDescent="0.35">
      <c r="A30">
        <f>ID_108!C30</f>
        <v>80</v>
      </c>
      <c r="B30">
        <f>'all_VP_shore length'!E30</f>
        <v>59.732124284938202</v>
      </c>
      <c r="C30">
        <f>ID_108!L30</f>
        <v>21.582552459189799</v>
      </c>
      <c r="D30">
        <f>ID_108!Q30</f>
        <v>-0.18543810233724753</v>
      </c>
    </row>
    <row r="31" spans="1:4" x14ac:dyDescent="0.35">
      <c r="A31">
        <f>ID_108!C31</f>
        <v>82</v>
      </c>
      <c r="B31">
        <f>'all_VP_shore length'!E31</f>
        <v>124.264012198549</v>
      </c>
      <c r="C31">
        <f>ID_108!L31</f>
        <v>0.73679092665746893</v>
      </c>
      <c r="D31">
        <f>ID_108!Q31</f>
        <v>-0.16797461734547633</v>
      </c>
    </row>
    <row r="32" spans="1:4" x14ac:dyDescent="0.35">
      <c r="A32">
        <f>ID_108!C32</f>
        <v>83</v>
      </c>
      <c r="B32">
        <f>'all_VP_shore length'!E32</f>
        <v>320.92094955731301</v>
      </c>
      <c r="C32">
        <f>ID_108!L32</f>
        <v>0.393108732750372</v>
      </c>
      <c r="D32">
        <f>ID_108!Q32</f>
        <v>-0.3831424977047439</v>
      </c>
    </row>
    <row r="33" spans="1:4" x14ac:dyDescent="0.35">
      <c r="A33">
        <f>ID_108!C33</f>
        <v>84</v>
      </c>
      <c r="B33">
        <f>'all_VP_shore length'!E33</f>
        <v>16.399972223192702</v>
      </c>
      <c r="C33">
        <f>ID_108!L33</f>
        <v>16.399972223192702</v>
      </c>
      <c r="D33">
        <f>ID_108!Q33</f>
        <v>-0.21260068658663531</v>
      </c>
    </row>
    <row r="34" spans="1:4" x14ac:dyDescent="0.35">
      <c r="A34">
        <f>ID_108!C34</f>
        <v>85</v>
      </c>
      <c r="B34">
        <f>'all_VP_shore length'!E34</f>
        <v>23.0100338469883</v>
      </c>
      <c r="C34">
        <f>ID_108!L34</f>
        <v>11.922590329405601</v>
      </c>
      <c r="D34">
        <f>ID_108!Q34</f>
        <v>-0.19419191333027611</v>
      </c>
    </row>
    <row r="35" spans="1:4" x14ac:dyDescent="0.35">
      <c r="A35">
        <f>ID_108!C35</f>
        <v>86</v>
      </c>
      <c r="B35">
        <f>'all_VP_shore length'!E35</f>
        <v>41.996712184981597</v>
      </c>
      <c r="C35">
        <f>ID_108!L35</f>
        <v>16.700908318916802</v>
      </c>
      <c r="D35">
        <f>ID_108!Q35</f>
        <v>-1.3704074435594995</v>
      </c>
    </row>
    <row r="36" spans="1:4" x14ac:dyDescent="0.35">
      <c r="A36">
        <f>ID_108!C36</f>
        <v>87</v>
      </c>
      <c r="B36">
        <f>'all_VP_shore length'!E36</f>
        <v>269.38297539802801</v>
      </c>
      <c r="C36">
        <f>ID_108!L36</f>
        <v>61.150938148266597</v>
      </c>
      <c r="D36">
        <f>ID_108!Q36</f>
        <v>-0.34594718152457338</v>
      </c>
    </row>
    <row r="37" spans="1:4" x14ac:dyDescent="0.35">
      <c r="A37">
        <f>ID_108!C37</f>
        <v>89</v>
      </c>
      <c r="B37">
        <f>'all_VP_shore length'!E37</f>
        <v>30.5384201687203</v>
      </c>
      <c r="C37">
        <f>ID_108!L37</f>
        <v>12.209338796248</v>
      </c>
      <c r="D37">
        <f>ID_108!Q37</f>
        <v>-0.66132290823537176</v>
      </c>
    </row>
    <row r="38" spans="1:4" x14ac:dyDescent="0.35">
      <c r="A38">
        <f>ID_108!C38</f>
        <v>90</v>
      </c>
      <c r="B38">
        <f>'all_VP_shore length'!E38</f>
        <v>401.20389092817101</v>
      </c>
      <c r="C38">
        <f>ID_108!L38</f>
        <v>61.852367244897401</v>
      </c>
      <c r="D38">
        <f>ID_108!Q38</f>
        <v>-0.38678735315178514</v>
      </c>
    </row>
    <row r="39" spans="1:4" x14ac:dyDescent="0.35">
      <c r="A39">
        <f>ID_108!C39</f>
        <v>92</v>
      </c>
      <c r="B39">
        <f>'all_VP_shore length'!E39</f>
        <v>100.22835594448</v>
      </c>
      <c r="C39">
        <f>ID_108!L39</f>
        <v>48.003890361753506</v>
      </c>
      <c r="D39">
        <f>ID_108!Q39</f>
        <v>-0.21381824373782748</v>
      </c>
    </row>
    <row r="40" spans="1:4" x14ac:dyDescent="0.35">
      <c r="A40">
        <f>ID_108!C40</f>
        <v>93</v>
      </c>
      <c r="B40">
        <f>'all_VP_shore length'!E40</f>
        <v>1232.83155978279</v>
      </c>
      <c r="C40">
        <f>ID_108!L40</f>
        <v>30.729033085067503</v>
      </c>
      <c r="D40">
        <f>ID_108!Q40</f>
        <v>-0.45781753560050525</v>
      </c>
    </row>
    <row r="41" spans="1:4" x14ac:dyDescent="0.35">
      <c r="A41">
        <f>ID_108!C41</f>
        <v>95</v>
      </c>
      <c r="B41">
        <f>'all_VP_shore length'!E41</f>
        <v>88.944321452854297</v>
      </c>
      <c r="C41">
        <f>ID_108!L41</f>
        <v>66.768820940095495</v>
      </c>
      <c r="D41">
        <f>ID_108!Q41</f>
        <v>-0.46970618019983168</v>
      </c>
    </row>
    <row r="42" spans="1:4" x14ac:dyDescent="0.35">
      <c r="A42">
        <f>ID_108!C42</f>
        <v>96</v>
      </c>
      <c r="B42">
        <f>'all_VP_shore length'!E42</f>
        <v>114.482822106584</v>
      </c>
      <c r="C42">
        <f>ID_108!L42</f>
        <v>57.991899241940999</v>
      </c>
      <c r="D42">
        <f>ID_108!Q42</f>
        <v>-0.28936031530724099</v>
      </c>
    </row>
    <row r="43" spans="1:4" x14ac:dyDescent="0.35">
      <c r="A43">
        <f>ID_108!C43</f>
        <v>101</v>
      </c>
      <c r="B43">
        <f>'all_VP_shore length'!E43</f>
        <v>52.524517174948599</v>
      </c>
      <c r="C43">
        <f>ID_108!L43</f>
        <v>13.5725371775284</v>
      </c>
      <c r="D43">
        <f>ID_108!Q43</f>
        <v>-0.57911523552225452</v>
      </c>
    </row>
    <row r="44" spans="1:4" x14ac:dyDescent="0.35">
      <c r="A44">
        <f>ID_108!C44</f>
        <v>102</v>
      </c>
      <c r="B44">
        <f>'all_VP_shore length'!E44</f>
        <v>130.84910534915201</v>
      </c>
      <c r="C44">
        <f>ID_108!L44</f>
        <v>28.918686758553797</v>
      </c>
      <c r="D44">
        <f>ID_108!Q44</f>
        <v>-0.7850219337275165</v>
      </c>
    </row>
    <row r="45" spans="1:4" x14ac:dyDescent="0.35">
      <c r="A45">
        <f>ID_108!C45</f>
        <v>103</v>
      </c>
      <c r="B45">
        <f>'all_VP_shore length'!E45</f>
        <v>147.321717513914</v>
      </c>
      <c r="C45">
        <f>ID_108!L45</f>
        <v>56.666394045752099</v>
      </c>
      <c r="D45">
        <f>ID_108!Q45</f>
        <v>-0.18993069660248696</v>
      </c>
    </row>
    <row r="46" spans="1:4" x14ac:dyDescent="0.35">
      <c r="A46">
        <f>ID_108!C46</f>
        <v>104</v>
      </c>
      <c r="B46">
        <f>'all_VP_shore length'!E46</f>
        <v>41.104538997464601</v>
      </c>
      <c r="C46">
        <f>ID_108!L46</f>
        <v>21.883636010759499</v>
      </c>
      <c r="D46">
        <f>ID_108!Q46</f>
        <v>-0.3298002078098779</v>
      </c>
    </row>
    <row r="47" spans="1:4" x14ac:dyDescent="0.35">
      <c r="A47">
        <f>ID_108!C47</f>
        <v>105</v>
      </c>
      <c r="B47">
        <f>'all_VP_shore length'!E47</f>
        <v>108.39688441996201</v>
      </c>
      <c r="C47">
        <f>ID_108!L47</f>
        <v>33.148226238865703</v>
      </c>
      <c r="D47">
        <f>ID_108!Q47</f>
        <v>-0.35502347446147614</v>
      </c>
    </row>
    <row r="48" spans="1:4" x14ac:dyDescent="0.35">
      <c r="A48">
        <f>ID_108!C48</f>
        <v>106</v>
      </c>
      <c r="B48">
        <f>'all_VP_shore length'!E48</f>
        <v>225.78644026874099</v>
      </c>
      <c r="C48">
        <f>ID_108!L48</f>
        <v>34.069154300544007</v>
      </c>
      <c r="D48">
        <f>ID_108!Q48</f>
        <v>-0.42467660795749906</v>
      </c>
    </row>
    <row r="49" spans="1:4" x14ac:dyDescent="0.35">
      <c r="A49">
        <f>ID_108!C49</f>
        <v>107</v>
      </c>
      <c r="B49">
        <f>'all_VP_shore length'!E49</f>
        <v>293.74004319465701</v>
      </c>
      <c r="C49">
        <f>ID_108!L49</f>
        <v>57.196581074945598</v>
      </c>
      <c r="D49">
        <f>ID_108!Q49</f>
        <v>-0.39131480564960403</v>
      </c>
    </row>
    <row r="50" spans="1:4" x14ac:dyDescent="0.35">
      <c r="A50">
        <f>ID_108!C50</f>
        <v>108</v>
      </c>
      <c r="B50">
        <f>'all_VP_shore length'!E50</f>
        <v>48.337026441772899</v>
      </c>
      <c r="C50">
        <f>ID_108!L50</f>
        <v>3.0466849633245703</v>
      </c>
      <c r="D50">
        <f>ID_108!Q50</f>
        <v>-0.23147280720157978</v>
      </c>
    </row>
    <row r="51" spans="1:4" x14ac:dyDescent="0.35">
      <c r="A51">
        <f>ID_108!C51</f>
        <v>109</v>
      </c>
      <c r="B51">
        <f>'all_VP_shore length'!E51</f>
        <v>132.86487738822399</v>
      </c>
      <c r="C51">
        <f>ID_108!L51</f>
        <v>6.3640985779312498</v>
      </c>
      <c r="D51">
        <f>ID_108!Q51</f>
        <v>-0.2038077316072136</v>
      </c>
    </row>
    <row r="52" spans="1:4" x14ac:dyDescent="0.35">
      <c r="A52">
        <f>ID_108!C52</f>
        <v>110</v>
      </c>
      <c r="B52">
        <f>'all_VP_shore length'!E52</f>
        <v>94.481392764975396</v>
      </c>
      <c r="C52">
        <f>ID_108!L52</f>
        <v>18.2336901615225</v>
      </c>
      <c r="D52">
        <f>ID_108!Q52</f>
        <v>-0.45314559518541536</v>
      </c>
    </row>
    <row r="53" spans="1:4" x14ac:dyDescent="0.35">
      <c r="A53">
        <f>ID_108!C53</f>
        <v>111</v>
      </c>
      <c r="B53">
        <f>'all_VP_shore length'!E53</f>
        <v>1595.3556807914799</v>
      </c>
      <c r="C53">
        <f>ID_108!L53</f>
        <v>64.0746826157105</v>
      </c>
      <c r="D53">
        <f>ID_108!Q53</f>
        <v>-0.30886143117555254</v>
      </c>
    </row>
    <row r="54" spans="1:4" x14ac:dyDescent="0.35">
      <c r="A54">
        <f>ID_108!C54</f>
        <v>113</v>
      </c>
      <c r="B54">
        <f>'all_VP_shore length'!E54</f>
        <v>47.331033637877802</v>
      </c>
      <c r="C54">
        <f>ID_108!L54</f>
        <v>15.3732518472636</v>
      </c>
      <c r="D54">
        <f>ID_108!Q54</f>
        <v>-0.69700948446022792</v>
      </c>
    </row>
    <row r="55" spans="1:4" x14ac:dyDescent="0.35">
      <c r="A55">
        <f>ID_108!C55</f>
        <v>114</v>
      </c>
      <c r="B55">
        <f>'all_VP_shore length'!E55</f>
        <v>121.234937423999</v>
      </c>
      <c r="C55">
        <f>ID_108!L55</f>
        <v>85.657971271405899</v>
      </c>
      <c r="D55">
        <f>ID_108!Q55</f>
        <v>-0.34076106365774606</v>
      </c>
    </row>
    <row r="56" spans="1:4" x14ac:dyDescent="0.35">
      <c r="A56">
        <f>ID_108!C56</f>
        <v>119</v>
      </c>
      <c r="B56">
        <f>'all_VP_shore length'!E56</f>
        <v>342.06958556940401</v>
      </c>
      <c r="C56">
        <f>ID_108!L56</f>
        <v>62.912131507601103</v>
      </c>
      <c r="D56">
        <f>ID_108!Q56</f>
        <v>-1.2184236525581895</v>
      </c>
    </row>
    <row r="57" spans="1:4" x14ac:dyDescent="0.35">
      <c r="A57">
        <f>ID_108!C57</f>
        <v>120</v>
      </c>
      <c r="B57">
        <f>'all_VP_shore length'!E57</f>
        <v>1572.1653253730201</v>
      </c>
      <c r="C57">
        <f>ID_108!L57</f>
        <v>33.702368779454403</v>
      </c>
      <c r="D57">
        <f>ID_108!Q57</f>
        <v>-0.23162379074341521</v>
      </c>
    </row>
    <row r="58" spans="1:4" x14ac:dyDescent="0.35">
      <c r="A58">
        <f>ID_108!C58</f>
        <v>121</v>
      </c>
      <c r="B58">
        <f>'all_VP_shore length'!E58</f>
        <v>1937.8365410542399</v>
      </c>
      <c r="C58">
        <f>ID_108!L58</f>
        <v>94.1291566739431</v>
      </c>
      <c r="D58">
        <f>ID_108!Q58</f>
        <v>-0.44164025962954095</v>
      </c>
    </row>
    <row r="59" spans="1:4" x14ac:dyDescent="0.35">
      <c r="A59">
        <f>ID_108!C59</f>
        <v>122</v>
      </c>
      <c r="B59">
        <f>'all_VP_shore length'!E59</f>
        <v>514.97902298842405</v>
      </c>
      <c r="C59">
        <f>ID_108!L59</f>
        <v>41.849157005930202</v>
      </c>
      <c r="D59">
        <f>ID_108!Q59</f>
        <v>-0.41642816243851788</v>
      </c>
    </row>
    <row r="60" spans="1:4" x14ac:dyDescent="0.35">
      <c r="A60">
        <f>ID_108!C60</f>
        <v>123</v>
      </c>
      <c r="B60">
        <f>'all_VP_shore length'!E60</f>
        <v>636.48286634852798</v>
      </c>
      <c r="C60">
        <f>ID_108!L60</f>
        <v>23.796507622701601</v>
      </c>
      <c r="D60">
        <f>ID_108!Q60</f>
        <v>-0.70938742044928615</v>
      </c>
    </row>
    <row r="61" spans="1:4" x14ac:dyDescent="0.35">
      <c r="A61">
        <f>ID_108!C61</f>
        <v>124</v>
      </c>
      <c r="B61">
        <f>'all_VP_shore length'!E61</f>
        <v>452.10448699112402</v>
      </c>
      <c r="C61">
        <f>ID_108!L61</f>
        <v>18.291319812558598</v>
      </c>
      <c r="D61">
        <f>ID_108!Q61</f>
        <v>-0.49392468743501822</v>
      </c>
    </row>
    <row r="62" spans="1:4" x14ac:dyDescent="0.35">
      <c r="A62">
        <f>ID_108!C62</f>
        <v>125</v>
      </c>
      <c r="B62">
        <f>'all_VP_shore length'!E62</f>
        <v>69.4609270304598</v>
      </c>
      <c r="C62">
        <f>ID_108!L62</f>
        <v>17.2543812389608</v>
      </c>
      <c r="D62">
        <f>ID_108!Q62</f>
        <v>-0.47972253305427148</v>
      </c>
    </row>
    <row r="63" spans="1:4" x14ac:dyDescent="0.35">
      <c r="A63">
        <f>ID_108!C63</f>
        <v>127</v>
      </c>
      <c r="B63">
        <f>'all_VP_shore length'!E63</f>
        <v>43.516170574566097</v>
      </c>
      <c r="C63">
        <f>ID_108!L63</f>
        <v>37.820536688400495</v>
      </c>
      <c r="D63">
        <f>ID_108!Q63</f>
        <v>-0.37129129105774533</v>
      </c>
    </row>
    <row r="64" spans="1:4" x14ac:dyDescent="0.35">
      <c r="A64">
        <f>ID_108!C64</f>
        <v>128</v>
      </c>
      <c r="B64">
        <f>'all_VP_shore length'!E64</f>
        <v>675.662214803138</v>
      </c>
      <c r="C64">
        <f>ID_108!L64</f>
        <v>60.8236887123076</v>
      </c>
      <c r="D64">
        <f>ID_108!Q64</f>
        <v>-0.39883680528909932</v>
      </c>
    </row>
    <row r="65" spans="1:4" x14ac:dyDescent="0.35">
      <c r="A65">
        <f>ID_108!C65</f>
        <v>129</v>
      </c>
      <c r="B65">
        <f>'all_VP_shore length'!E65</f>
        <v>328.79356061737798</v>
      </c>
      <c r="C65">
        <f>ID_108!L65</f>
        <v>41.343192696446103</v>
      </c>
      <c r="D65">
        <f>ID_108!Q65</f>
        <v>-0.47726409326116748</v>
      </c>
    </row>
    <row r="66" spans="1:4" x14ac:dyDescent="0.35">
      <c r="A66">
        <f>ID_108!C66</f>
        <v>130</v>
      </c>
      <c r="B66">
        <f>'all_VP_shore length'!E66</f>
        <v>113.43935295165799</v>
      </c>
      <c r="C66">
        <f>ID_108!L66</f>
        <v>14.9920813548565</v>
      </c>
      <c r="D66">
        <f>ID_108!Q66</f>
        <v>-0.36193919256754759</v>
      </c>
    </row>
    <row r="67" spans="1:4" x14ac:dyDescent="0.35">
      <c r="A67">
        <f>ID_108!C67</f>
        <v>131</v>
      </c>
      <c r="B67">
        <f>'all_VP_shore length'!E67</f>
        <v>1186.3249161879701</v>
      </c>
      <c r="C67">
        <f>ID_108!L67</f>
        <v>14.568366769162399</v>
      </c>
      <c r="D67">
        <f>ID_108!Q67</f>
        <v>-0.47057240742949308</v>
      </c>
    </row>
    <row r="68" spans="1:4" x14ac:dyDescent="0.35">
      <c r="A68">
        <f>ID_108!C68</f>
        <v>132</v>
      </c>
      <c r="B68">
        <f>'all_VP_shore length'!E68</f>
        <v>3416.9028824504799</v>
      </c>
      <c r="C68">
        <f>ID_108!L68</f>
        <v>147.14315261005598</v>
      </c>
      <c r="D68">
        <f>ID_108!Q68</f>
        <v>-0.49996509330097438</v>
      </c>
    </row>
    <row r="69" spans="1:4" x14ac:dyDescent="0.35">
      <c r="A69">
        <f>ID_108!C69</f>
        <v>133</v>
      </c>
      <c r="B69">
        <f>'all_VP_shore length'!E69</f>
        <v>125.703355212392</v>
      </c>
      <c r="C69">
        <f>ID_108!L69</f>
        <v>113.50764057621799</v>
      </c>
      <c r="D69">
        <f>ID_108!Q69</f>
        <v>-0.81921720007650878</v>
      </c>
    </row>
    <row r="70" spans="1:4" x14ac:dyDescent="0.35">
      <c r="A70">
        <f>ID_108!C70</f>
        <v>136</v>
      </c>
      <c r="B70">
        <f>'all_VP_shore length'!E70</f>
        <v>4112.7465827793303</v>
      </c>
      <c r="C70">
        <f>ID_108!L70</f>
        <v>11.3173685646903</v>
      </c>
      <c r="D70">
        <f>ID_108!Q70</f>
        <v>-0.57868058796229849</v>
      </c>
    </row>
    <row r="71" spans="1:4" x14ac:dyDescent="0.35">
      <c r="A71">
        <f>ID_108!C71</f>
        <v>137</v>
      </c>
      <c r="B71">
        <f>'all_VP_shore length'!E71</f>
        <v>147.30647269239699</v>
      </c>
      <c r="C71">
        <f>ID_108!L71</f>
        <v>47.505618002688699</v>
      </c>
      <c r="D71">
        <f>ID_108!Q71</f>
        <v>-0.24953663007035887</v>
      </c>
    </row>
    <row r="72" spans="1:4" x14ac:dyDescent="0.35">
      <c r="A72">
        <f>ID_108!C72</f>
        <v>138</v>
      </c>
      <c r="B72">
        <f>'all_VP_shore length'!E72</f>
        <v>205.75001481404701</v>
      </c>
      <c r="C72">
        <f>ID_108!L72</f>
        <v>39.540434614627998</v>
      </c>
      <c r="D72">
        <f>ID_108!Q72</f>
        <v>-0.73997696054951678</v>
      </c>
    </row>
    <row r="73" spans="1:4" x14ac:dyDescent="0.35">
      <c r="A73">
        <f>ID_108!C73</f>
        <v>139</v>
      </c>
      <c r="B73">
        <f>'all_VP_shore length'!E73</f>
        <v>25.0021884820497</v>
      </c>
      <c r="C73">
        <f>ID_108!L73</f>
        <v>25.0021884820497</v>
      </c>
      <c r="D73">
        <f>ID_108!Q73</f>
        <v>0</v>
      </c>
    </row>
    <row r="74" spans="1:4" x14ac:dyDescent="0.35">
      <c r="A74">
        <f>ID_108!C74</f>
        <v>140</v>
      </c>
      <c r="B74">
        <f>'all_VP_shore length'!E74</f>
        <v>745.68046302749303</v>
      </c>
      <c r="C74">
        <f>ID_108!L74</f>
        <v>56.117064378217698</v>
      </c>
      <c r="D74">
        <f>ID_108!Q74</f>
        <v>-0.60066155214535666</v>
      </c>
    </row>
    <row r="75" spans="1:4" x14ac:dyDescent="0.35">
      <c r="A75">
        <f>ID_108!C75</f>
        <v>141</v>
      </c>
      <c r="B75">
        <f>'all_VP_shore length'!E75</f>
        <v>62.880801409773497</v>
      </c>
      <c r="C75">
        <f>ID_108!L75</f>
        <v>41.498931655941696</v>
      </c>
      <c r="D75">
        <f>ID_108!Q75</f>
        <v>-1.6457002544010422</v>
      </c>
    </row>
    <row r="76" spans="1:4" x14ac:dyDescent="0.35">
      <c r="A76">
        <f>ID_108!C76</f>
        <v>142</v>
      </c>
      <c r="B76">
        <f>'all_VP_shore length'!E76</f>
        <v>22.559917431177801</v>
      </c>
      <c r="C76">
        <f>ID_108!L76</f>
        <v>22.559917431177897</v>
      </c>
      <c r="D76">
        <f>ID_108!Q76</f>
        <v>-0.53030058986927175</v>
      </c>
    </row>
    <row r="77" spans="1:4" x14ac:dyDescent="0.35">
      <c r="A77">
        <f>ID_108!C77</f>
        <v>144</v>
      </c>
      <c r="B77">
        <f>'all_VP_shore length'!E77</f>
        <v>29.647457902551</v>
      </c>
      <c r="C77">
        <f>ID_108!L77</f>
        <v>12.916723775594601</v>
      </c>
      <c r="D77">
        <f>ID_108!Q77</f>
        <v>-0.44727459267826825</v>
      </c>
    </row>
    <row r="78" spans="1:4" x14ac:dyDescent="0.35">
      <c r="A78">
        <f>ID_108!C78</f>
        <v>145</v>
      </c>
      <c r="B78">
        <f>'all_VP_shore length'!E78</f>
        <v>312.38100264840898</v>
      </c>
      <c r="C78">
        <f>ID_108!L78</f>
        <v>49.327177826538204</v>
      </c>
      <c r="D78">
        <f>ID_108!Q78</f>
        <v>-0.5458509059253458</v>
      </c>
    </row>
    <row r="79" spans="1:4" x14ac:dyDescent="0.35">
      <c r="A79">
        <f>ID_108!C79</f>
        <v>146</v>
      </c>
      <c r="B79">
        <f>'all_VP_shore length'!E79</f>
        <v>200.80128849616301</v>
      </c>
      <c r="C79">
        <f>ID_108!L79</f>
        <v>10.886887177280499</v>
      </c>
      <c r="D79">
        <f>ID_108!Q79</f>
        <v>-0.33752718282793215</v>
      </c>
    </row>
    <row r="80" spans="1:4" x14ac:dyDescent="0.35">
      <c r="A80">
        <f>ID_108!C80</f>
        <v>147</v>
      </c>
      <c r="B80">
        <f>'all_VP_shore length'!E80</f>
        <v>686.70647201660597</v>
      </c>
      <c r="C80">
        <f>ID_108!L80</f>
        <v>67.493124607455002</v>
      </c>
      <c r="D80">
        <f>ID_108!Q80</f>
        <v>-0.61082690051456301</v>
      </c>
    </row>
    <row r="81" spans="1:4" x14ac:dyDescent="0.35">
      <c r="A81">
        <f>ID_108!C81</f>
        <v>154</v>
      </c>
      <c r="B81">
        <f>'all_VP_shore length'!E81</f>
        <v>162.07382725404</v>
      </c>
      <c r="C81">
        <f>ID_108!L81</f>
        <v>129.01766027308798</v>
      </c>
      <c r="D81">
        <f>ID_108!Q81</f>
        <v>-1.5573901287579945</v>
      </c>
    </row>
    <row r="82" spans="1:4" x14ac:dyDescent="0.35">
      <c r="A82">
        <f>ID_108!C82</f>
        <v>157</v>
      </c>
      <c r="B82">
        <f>'all_VP_shore length'!E82</f>
        <v>1460.0158619737599</v>
      </c>
      <c r="C82">
        <f>ID_108!L82</f>
        <v>139.81550628903199</v>
      </c>
      <c r="D82">
        <f>ID_108!Q82</f>
        <v>-0.48816977778106219</v>
      </c>
    </row>
    <row r="83" spans="1:4" x14ac:dyDescent="0.35">
      <c r="A83">
        <f>ID_108!C83</f>
        <v>158</v>
      </c>
      <c r="B83">
        <f>'all_VP_shore length'!E83</f>
        <v>1043.7843129084699</v>
      </c>
      <c r="C83">
        <f>ID_108!L83</f>
        <v>36.189132031932402</v>
      </c>
      <c r="D83">
        <f>ID_108!Q83</f>
        <v>-0.39442879518630602</v>
      </c>
    </row>
    <row r="84" spans="1:4" x14ac:dyDescent="0.35">
      <c r="A84">
        <f>ID_108!C84</f>
        <v>159</v>
      </c>
      <c r="B84">
        <f>'all_VP_shore length'!E84</f>
        <v>294.26989524289002</v>
      </c>
      <c r="C84">
        <f>ID_108!L84</f>
        <v>40.722940331555506</v>
      </c>
      <c r="D84">
        <f>ID_108!Q84</f>
        <v>-0.48779910483210226</v>
      </c>
    </row>
    <row r="85" spans="1:4" x14ac:dyDescent="0.35">
      <c r="A85">
        <f>ID_108!C85</f>
        <v>160</v>
      </c>
      <c r="B85">
        <f>'all_VP_shore length'!E85</f>
        <v>270.57179279592901</v>
      </c>
      <c r="C85">
        <f>ID_108!L85</f>
        <v>56.254680433708302</v>
      </c>
      <c r="D85">
        <f>ID_108!Q85</f>
        <v>-0.52047428622417946</v>
      </c>
    </row>
    <row r="86" spans="1:4" x14ac:dyDescent="0.35">
      <c r="A86">
        <f>ID_108!C86</f>
        <v>165</v>
      </c>
      <c r="B86">
        <f>'all_VP_shore length'!E86</f>
        <v>472.78061081153601</v>
      </c>
      <c r="C86">
        <f>ID_108!L86</f>
        <v>105.309328066353</v>
      </c>
      <c r="D86">
        <f>ID_108!Q86</f>
        <v>-0.32641633327787273</v>
      </c>
    </row>
    <row r="87" spans="1:4" x14ac:dyDescent="0.35">
      <c r="A87">
        <f>ID_108!C87</f>
        <v>200</v>
      </c>
      <c r="B87">
        <f>'all_VP_shore length'!E87</f>
        <v>389.57178127892701</v>
      </c>
      <c r="C87">
        <f>ID_108!L87</f>
        <v>97.294834531165009</v>
      </c>
      <c r="D87">
        <f>ID_108!Q87</f>
        <v>-0.98130519183863485</v>
      </c>
    </row>
    <row r="88" spans="1:4" x14ac:dyDescent="0.35">
      <c r="A88">
        <f>ID_108!C88</f>
        <v>201</v>
      </c>
      <c r="B88">
        <f>'all_VP_shore length'!E88</f>
        <v>722.86841583883904</v>
      </c>
      <c r="C88">
        <f>ID_108!L88</f>
        <v>101.74407693775601</v>
      </c>
      <c r="D88">
        <f>ID_108!Q88</f>
        <v>-0.55326128157952736</v>
      </c>
    </row>
    <row r="89" spans="1:4" x14ac:dyDescent="0.35">
      <c r="A89">
        <f>ID_108!C89</f>
        <v>204</v>
      </c>
      <c r="B89">
        <f>'all_VP_shore length'!E89</f>
        <v>931.92840493760298</v>
      </c>
      <c r="C89">
        <f>ID_108!L89</f>
        <v>75.016541728875907</v>
      </c>
      <c r="D89">
        <f>ID_108!Q89</f>
        <v>-0.3892511301792187</v>
      </c>
    </row>
    <row r="90" spans="1:4" x14ac:dyDescent="0.35">
      <c r="A90">
        <f>ID_108!C90</f>
        <v>206</v>
      </c>
      <c r="B90">
        <f>'all_VP_shore length'!E90</f>
        <v>192.81624598157299</v>
      </c>
      <c r="C90">
        <f>ID_108!L90</f>
        <v>155.271628419449</v>
      </c>
      <c r="D90">
        <f>ID_108!Q90</f>
        <v>-0.41847828230826473</v>
      </c>
    </row>
    <row r="91" spans="1:4" x14ac:dyDescent="0.35">
      <c r="A91">
        <f>ID_108!C91</f>
        <v>207</v>
      </c>
      <c r="B91">
        <f>'all_VP_shore length'!E91</f>
        <v>184.54181190989701</v>
      </c>
      <c r="C91">
        <f>ID_108!L91</f>
        <v>66.545367680081995</v>
      </c>
      <c r="D91">
        <f>ID_108!Q91</f>
        <v>-0.2098802561919493</v>
      </c>
    </row>
    <row r="92" spans="1:4" x14ac:dyDescent="0.35">
      <c r="A92">
        <f>ID_108!C92</f>
        <v>208</v>
      </c>
      <c r="B92">
        <f>'all_VP_shore length'!E92</f>
        <v>203.239823159987</v>
      </c>
      <c r="C92">
        <f>ID_108!L92</f>
        <v>60.106835946228102</v>
      </c>
      <c r="D92">
        <f>ID_108!Q92</f>
        <v>-0.1379413552874133</v>
      </c>
    </row>
    <row r="93" spans="1:4" x14ac:dyDescent="0.35">
      <c r="A93">
        <f>ID_108!C93</f>
        <v>209</v>
      </c>
      <c r="B93">
        <f>'all_VP_shore length'!E93</f>
        <v>250.12847949137401</v>
      </c>
      <c r="C93">
        <f>ID_108!L93</f>
        <v>116.00900398214901</v>
      </c>
      <c r="D93">
        <f>ID_108!Q93</f>
        <v>-0.29555705297429352</v>
      </c>
    </row>
    <row r="94" spans="1:4" x14ac:dyDescent="0.35">
      <c r="A94">
        <f>ID_108!C94</f>
        <v>212</v>
      </c>
      <c r="B94">
        <f>'all_VP_shore length'!E94</f>
        <v>39.388204478128003</v>
      </c>
      <c r="C94">
        <f>ID_108!L94</f>
        <v>15.759407377429399</v>
      </c>
      <c r="D94">
        <f>ID_108!Q94</f>
        <v>-0.7672619337820028</v>
      </c>
    </row>
    <row r="95" spans="1:4" x14ac:dyDescent="0.35">
      <c r="A95">
        <f>ID_108!C95</f>
        <v>214</v>
      </c>
      <c r="B95">
        <f>'all_VP_shore length'!E95</f>
        <v>494.72662018693899</v>
      </c>
      <c r="C95">
        <f>ID_108!L95</f>
        <v>241.72726207686</v>
      </c>
      <c r="D95">
        <f>ID_108!Q95</f>
        <v>-0.43437437872031187</v>
      </c>
    </row>
    <row r="96" spans="1:4" x14ac:dyDescent="0.35">
      <c r="A96">
        <f>ID_108!C96</f>
        <v>216</v>
      </c>
      <c r="B96">
        <f>'all_VP_shore length'!E96</f>
        <v>454.71555014210003</v>
      </c>
      <c r="C96">
        <f>ID_108!L96</f>
        <v>185.298232444874</v>
      </c>
      <c r="D96">
        <f>ID_108!Q96</f>
        <v>-0.30811582353672207</v>
      </c>
    </row>
    <row r="97" spans="1:4" x14ac:dyDescent="0.35">
      <c r="A97">
        <f>ID_108!C97</f>
        <v>217</v>
      </c>
      <c r="B97">
        <f>'all_VP_shore length'!E97</f>
        <v>334.18849448402398</v>
      </c>
      <c r="C97">
        <f>ID_108!L97</f>
        <v>139.50795108312499</v>
      </c>
      <c r="D97">
        <f>ID_108!Q97</f>
        <v>-0.36200724541324864</v>
      </c>
    </row>
    <row r="98" spans="1:4" x14ac:dyDescent="0.35">
      <c r="A98">
        <f>ID_108!C98</f>
        <v>219</v>
      </c>
      <c r="B98">
        <f>'all_VP_shore length'!E98</f>
        <v>419.48152340611898</v>
      </c>
      <c r="C98">
        <f>ID_108!L98</f>
        <v>219.353552794644</v>
      </c>
      <c r="D98">
        <f>ID_108!Q98</f>
        <v>-0.32697254768856843</v>
      </c>
    </row>
    <row r="99" spans="1:4" x14ac:dyDescent="0.35">
      <c r="A99">
        <f>ID_108!C99</f>
        <v>221</v>
      </c>
      <c r="B99">
        <f>'all_VP_shore length'!E99</f>
        <v>1610.0601127264299</v>
      </c>
      <c r="C99">
        <f>ID_108!L99</f>
        <v>228.05187702106301</v>
      </c>
      <c r="D99">
        <f>ID_108!Q99</f>
        <v>-0.77018392832969396</v>
      </c>
    </row>
    <row r="100" spans="1:4" x14ac:dyDescent="0.35">
      <c r="A100">
        <f>ID_108!C100</f>
        <v>222</v>
      </c>
      <c r="B100">
        <f>'all_VP_shore length'!E100</f>
        <v>819.68036282048604</v>
      </c>
      <c r="C100">
        <f>ID_108!L100</f>
        <v>88.0209661493178</v>
      </c>
      <c r="D100">
        <f>ID_108!Q100</f>
        <v>-0.50687944329222667</v>
      </c>
    </row>
    <row r="101" spans="1:4" x14ac:dyDescent="0.35">
      <c r="A101">
        <f>ID_108!C101</f>
        <v>224</v>
      </c>
      <c r="B101">
        <f>'all_VP_shore length'!E101</f>
        <v>419.43952743379498</v>
      </c>
      <c r="C101">
        <f>ID_108!L101</f>
        <v>40.568367289178902</v>
      </c>
      <c r="D101">
        <f>ID_108!Q101</f>
        <v>-0.26383835019326518</v>
      </c>
    </row>
    <row r="102" spans="1:4" x14ac:dyDescent="0.35">
      <c r="A102">
        <f>ID_108!C102</f>
        <v>225</v>
      </c>
      <c r="B102">
        <f>'all_VP_shore length'!E102</f>
        <v>811.99942791370597</v>
      </c>
      <c r="C102">
        <f>ID_108!L102</f>
        <v>91.940430193144692</v>
      </c>
      <c r="D102">
        <f>ID_108!Q102</f>
        <v>-0.92435444296338654</v>
      </c>
    </row>
    <row r="103" spans="1:4" x14ac:dyDescent="0.35">
      <c r="A103">
        <f>ID_108!C103</f>
        <v>231</v>
      </c>
      <c r="B103">
        <f>'all_VP_shore length'!E103</f>
        <v>104.745171264299</v>
      </c>
      <c r="C103">
        <f>ID_108!L103</f>
        <v>64.5365701890683</v>
      </c>
      <c r="D103">
        <f>ID_108!Q103</f>
        <v>-1.2390167406448969</v>
      </c>
    </row>
    <row r="104" spans="1:4" x14ac:dyDescent="0.35">
      <c r="A104">
        <f>ID_108!C104</f>
        <v>232</v>
      </c>
      <c r="B104">
        <f>'all_VP_shore length'!E104</f>
        <v>622.28463806029004</v>
      </c>
      <c r="C104">
        <f>ID_108!L104</f>
        <v>106.06167313702501</v>
      </c>
      <c r="D104">
        <f>ID_108!Q104</f>
        <v>-0.42392333832794804</v>
      </c>
    </row>
    <row r="105" spans="1:4" x14ac:dyDescent="0.35">
      <c r="A105">
        <f>ID_108!C105</f>
        <v>233</v>
      </c>
      <c r="B105">
        <f>'all_VP_shore length'!E105</f>
        <v>927.67161872879797</v>
      </c>
      <c r="C105">
        <f>ID_108!L105</f>
        <v>288.35059161265997</v>
      </c>
      <c r="D105">
        <f>ID_108!Q105</f>
        <v>-0.31940470017562256</v>
      </c>
    </row>
    <row r="106" spans="1:4" x14ac:dyDescent="0.35">
      <c r="A106">
        <f>ID_108!C106</f>
        <v>234</v>
      </c>
      <c r="B106">
        <f>'all_VP_shore length'!E106</f>
        <v>630.39748505083298</v>
      </c>
      <c r="C106">
        <f>ID_108!L106</f>
        <v>127.807022380007</v>
      </c>
      <c r="D106">
        <f>ID_108!Q106</f>
        <v>-0.36481547045545226</v>
      </c>
    </row>
    <row r="107" spans="1:4" x14ac:dyDescent="0.35">
      <c r="A107">
        <f>ID_108!C107</f>
        <v>235</v>
      </c>
      <c r="B107">
        <f>'all_VP_shore length'!E107</f>
        <v>1918.1910706886399</v>
      </c>
      <c r="C107">
        <f>ID_108!L107</f>
        <v>194.508009381964</v>
      </c>
      <c r="D107">
        <f>ID_108!Q107</f>
        <v>-0.41621654665699742</v>
      </c>
    </row>
    <row r="108" spans="1:4" x14ac:dyDescent="0.35">
      <c r="A108">
        <f>ID_108!C108</f>
        <v>236</v>
      </c>
      <c r="B108">
        <f>'all_VP_shore length'!E108</f>
        <v>625.94513916488199</v>
      </c>
      <c r="C108">
        <f>ID_108!L108</f>
        <v>144.077202742564</v>
      </c>
      <c r="D108">
        <f>ID_108!Q108</f>
        <v>-0.43727382952202681</v>
      </c>
    </row>
    <row r="109" spans="1:4" x14ac:dyDescent="0.35">
      <c r="A109">
        <f>ID_108!C109</f>
        <v>238</v>
      </c>
      <c r="B109">
        <f>'all_VP_shore length'!E109</f>
        <v>368.10305876214801</v>
      </c>
      <c r="C109">
        <f>ID_108!L109</f>
        <v>21.010887781978902</v>
      </c>
      <c r="D109">
        <f>ID_108!Q109</f>
        <v>-0.33126078425478106</v>
      </c>
    </row>
    <row r="110" spans="1:4" x14ac:dyDescent="0.35">
      <c r="D110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5CE1D-39D7-4E3E-83C7-2617AB338F52}">
  <dimension ref="A1:E109"/>
  <sheetViews>
    <sheetView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5" max="5" width="9.6328125" customWidth="1"/>
  </cols>
  <sheetData>
    <row r="1" spans="1:5" x14ac:dyDescent="0.35">
      <c r="A1" t="s">
        <v>128</v>
      </c>
      <c r="B1" t="s">
        <v>131</v>
      </c>
      <c r="C1" t="s">
        <v>133</v>
      </c>
      <c r="D1" t="s">
        <v>134</v>
      </c>
      <c r="E1" t="s">
        <v>135</v>
      </c>
    </row>
    <row r="2" spans="1:5" x14ac:dyDescent="0.35">
      <c r="A2">
        <v>1</v>
      </c>
      <c r="B2">
        <v>90.462352268068898</v>
      </c>
      <c r="C2">
        <v>108.83751014754399</v>
      </c>
      <c r="D2">
        <v>437.21199536986899</v>
      </c>
      <c r="E2">
        <v>636.51185778548302</v>
      </c>
    </row>
    <row r="3" spans="1:5" x14ac:dyDescent="0.35">
      <c r="A3">
        <v>2</v>
      </c>
      <c r="B3">
        <v>80.575037663134907</v>
      </c>
      <c r="C3">
        <v>36.554130850621902</v>
      </c>
      <c r="D3">
        <v>299.25609338418201</v>
      </c>
      <c r="E3">
        <v>416.38526189793902</v>
      </c>
    </row>
    <row r="4" spans="1:5" x14ac:dyDescent="0.35">
      <c r="A4">
        <v>6</v>
      </c>
      <c r="B4">
        <v>163.44546256116001</v>
      </c>
      <c r="C4">
        <v>144.51149152425899</v>
      </c>
      <c r="D4">
        <v>270.36776281285597</v>
      </c>
      <c r="E4">
        <v>578.32471689827503</v>
      </c>
    </row>
    <row r="5" spans="1:5" x14ac:dyDescent="0.35">
      <c r="A5">
        <v>16</v>
      </c>
      <c r="B5">
        <v>13.703742301782199</v>
      </c>
      <c r="C5">
        <v>2.8108604930977901</v>
      </c>
      <c r="D5">
        <v>2.1894580606429899</v>
      </c>
      <c r="E5">
        <v>18.704060855522901</v>
      </c>
    </row>
    <row r="6" spans="1:5" x14ac:dyDescent="0.35">
      <c r="A6">
        <v>17</v>
      </c>
      <c r="B6">
        <v>26.360111331108801</v>
      </c>
      <c r="C6">
        <v>1.9942004425397499</v>
      </c>
      <c r="D6">
        <v>12.9178949812356</v>
      </c>
      <c r="E6">
        <v>41.272206754884202</v>
      </c>
    </row>
    <row r="7" spans="1:5" x14ac:dyDescent="0.35">
      <c r="A7">
        <v>18</v>
      </c>
      <c r="B7">
        <v>17.789887294684199</v>
      </c>
      <c r="E7">
        <v>17.789887294684199</v>
      </c>
    </row>
    <row r="8" spans="1:5" x14ac:dyDescent="0.35">
      <c r="A8">
        <v>24</v>
      </c>
      <c r="B8">
        <v>78.780988884369194</v>
      </c>
      <c r="C8">
        <v>8.9095095728028806</v>
      </c>
      <c r="D8">
        <v>22.740143085629601</v>
      </c>
      <c r="E8">
        <v>110.430641542801</v>
      </c>
    </row>
    <row r="9" spans="1:5" x14ac:dyDescent="0.35">
      <c r="A9">
        <v>25</v>
      </c>
      <c r="B9">
        <v>12.1593442820985</v>
      </c>
      <c r="C9">
        <v>3.60502621641192</v>
      </c>
      <c r="D9">
        <v>5.5584010253876004</v>
      </c>
      <c r="E9">
        <v>21.322771523897998</v>
      </c>
    </row>
    <row r="10" spans="1:5" x14ac:dyDescent="0.35">
      <c r="A10">
        <v>28</v>
      </c>
      <c r="B10">
        <v>167.12440693833901</v>
      </c>
      <c r="C10">
        <v>53.322867183831001</v>
      </c>
      <c r="D10">
        <v>106.07313581643299</v>
      </c>
      <c r="E10">
        <v>326.520409938603</v>
      </c>
    </row>
    <row r="11" spans="1:5" x14ac:dyDescent="0.35">
      <c r="A11">
        <v>29</v>
      </c>
      <c r="B11">
        <v>38.907308074859003</v>
      </c>
      <c r="D11">
        <v>16.812072785507102</v>
      </c>
      <c r="E11">
        <v>55.719380860366101</v>
      </c>
    </row>
    <row r="12" spans="1:5" x14ac:dyDescent="0.35">
      <c r="A12">
        <v>34</v>
      </c>
      <c r="B12">
        <v>122.222690456568</v>
      </c>
      <c r="C12">
        <v>72.083034370135493</v>
      </c>
      <c r="D12">
        <v>160.82686049620301</v>
      </c>
      <c r="E12">
        <v>355.132585322907</v>
      </c>
    </row>
    <row r="13" spans="1:5" x14ac:dyDescent="0.35">
      <c r="A13">
        <v>35</v>
      </c>
      <c r="B13">
        <v>46.486430754171401</v>
      </c>
      <c r="C13">
        <v>117.884058875709</v>
      </c>
      <c r="D13">
        <v>1058.4989068053001</v>
      </c>
      <c r="E13">
        <v>1222.8693964351801</v>
      </c>
    </row>
    <row r="14" spans="1:5" x14ac:dyDescent="0.35">
      <c r="A14">
        <v>36</v>
      </c>
      <c r="B14">
        <v>24.726356270610399</v>
      </c>
      <c r="D14">
        <v>10.229780831086201</v>
      </c>
      <c r="E14">
        <v>34.956137101696598</v>
      </c>
    </row>
    <row r="15" spans="1:5" x14ac:dyDescent="0.35">
      <c r="A15">
        <v>37</v>
      </c>
      <c r="B15">
        <v>34.763056288620398</v>
      </c>
      <c r="C15">
        <v>1.4590167234095599</v>
      </c>
      <c r="D15">
        <v>79.797343591337096</v>
      </c>
      <c r="E15">
        <v>116.01941660336701</v>
      </c>
    </row>
    <row r="16" spans="1:5" x14ac:dyDescent="0.35">
      <c r="A16">
        <v>38</v>
      </c>
      <c r="B16">
        <v>68.121080671328002</v>
      </c>
      <c r="C16">
        <v>4.9420107856925899</v>
      </c>
      <c r="D16">
        <v>113.629156173053</v>
      </c>
      <c r="E16">
        <v>186.69224763007401</v>
      </c>
    </row>
    <row r="17" spans="1:5" x14ac:dyDescent="0.35">
      <c r="A17">
        <v>44</v>
      </c>
      <c r="B17">
        <v>66.647717347198807</v>
      </c>
      <c r="C17">
        <v>1.61858646789383</v>
      </c>
      <c r="D17">
        <v>57.8880808874599</v>
      </c>
      <c r="E17">
        <v>126.15438470255199</v>
      </c>
    </row>
    <row r="18" spans="1:5" x14ac:dyDescent="0.35">
      <c r="A18">
        <v>45</v>
      </c>
      <c r="B18">
        <v>84.328459968970904</v>
      </c>
      <c r="C18">
        <v>4.3158388286791904</v>
      </c>
      <c r="D18">
        <v>136.583948618823</v>
      </c>
      <c r="E18">
        <v>225.22824741647301</v>
      </c>
    </row>
    <row r="19" spans="1:5" x14ac:dyDescent="0.35">
      <c r="A19">
        <v>46</v>
      </c>
      <c r="B19">
        <v>66.786127218971998</v>
      </c>
      <c r="C19">
        <v>4.8159642502695696</v>
      </c>
      <c r="D19">
        <v>147.17943125120101</v>
      </c>
      <c r="E19">
        <v>218.78152272044301</v>
      </c>
    </row>
    <row r="20" spans="1:5" x14ac:dyDescent="0.35">
      <c r="A20">
        <v>47</v>
      </c>
      <c r="B20">
        <v>34.830250770458903</v>
      </c>
      <c r="C20">
        <v>6.8057040154632098</v>
      </c>
      <c r="D20">
        <v>129.809225113808</v>
      </c>
      <c r="E20">
        <v>171.44517989972999</v>
      </c>
    </row>
    <row r="21" spans="1:5" x14ac:dyDescent="0.35">
      <c r="A21">
        <v>48</v>
      </c>
      <c r="B21">
        <v>121.20670222515101</v>
      </c>
      <c r="C21">
        <v>11.0059624044126</v>
      </c>
      <c r="D21">
        <v>141.595828574156</v>
      </c>
      <c r="E21">
        <v>273.80849320371902</v>
      </c>
    </row>
    <row r="22" spans="1:5" x14ac:dyDescent="0.35">
      <c r="A22">
        <v>49</v>
      </c>
      <c r="B22">
        <v>16.092469684539399</v>
      </c>
      <c r="D22">
        <v>4.39382264898674</v>
      </c>
      <c r="E22">
        <v>20.486292333526102</v>
      </c>
    </row>
    <row r="23" spans="1:5" x14ac:dyDescent="0.35">
      <c r="A23">
        <v>56</v>
      </c>
      <c r="B23">
        <v>128.89917274900299</v>
      </c>
      <c r="C23">
        <v>19.881135396854202</v>
      </c>
      <c r="D23">
        <v>745.33598561111296</v>
      </c>
      <c r="E23">
        <v>894.11629375696998</v>
      </c>
    </row>
    <row r="24" spans="1:5" x14ac:dyDescent="0.35">
      <c r="A24">
        <v>57</v>
      </c>
      <c r="B24">
        <v>5.7362150556347098</v>
      </c>
      <c r="E24">
        <v>5.7362150556347098</v>
      </c>
    </row>
    <row r="25" spans="1:5" x14ac:dyDescent="0.35">
      <c r="A25">
        <v>59</v>
      </c>
      <c r="B25">
        <v>17.5881486032326</v>
      </c>
      <c r="C25">
        <v>1.50282581842038</v>
      </c>
      <c r="D25">
        <v>39.2053375319053</v>
      </c>
      <c r="E25">
        <v>58.296311953558302</v>
      </c>
    </row>
    <row r="26" spans="1:5" x14ac:dyDescent="0.35">
      <c r="A26">
        <v>62</v>
      </c>
      <c r="B26">
        <v>17.518985135487799</v>
      </c>
      <c r="E26">
        <v>17.518985135487799</v>
      </c>
    </row>
    <row r="27" spans="1:5" x14ac:dyDescent="0.35">
      <c r="A27">
        <v>68</v>
      </c>
      <c r="B27">
        <v>17.814597455059602</v>
      </c>
      <c r="C27">
        <v>2.3584449597002601</v>
      </c>
      <c r="E27">
        <v>20.173042414759902</v>
      </c>
    </row>
    <row r="28" spans="1:5" x14ac:dyDescent="0.35">
      <c r="A28">
        <v>72</v>
      </c>
      <c r="B28">
        <v>23.617188354992901</v>
      </c>
      <c r="C28">
        <v>1.7124050017077199</v>
      </c>
      <c r="D28">
        <v>11.149065705208701</v>
      </c>
      <c r="E28">
        <v>36.478659061909397</v>
      </c>
    </row>
    <row r="29" spans="1:5" x14ac:dyDescent="0.35">
      <c r="A29">
        <v>74</v>
      </c>
      <c r="B29">
        <v>4.1709686189861701</v>
      </c>
      <c r="D29">
        <v>191.02423721744699</v>
      </c>
      <c r="E29">
        <v>195.19520583643299</v>
      </c>
    </row>
    <row r="30" spans="1:5" x14ac:dyDescent="0.35">
      <c r="A30">
        <v>80</v>
      </c>
      <c r="B30">
        <v>21.582552459189799</v>
      </c>
      <c r="C30">
        <v>11.130267109793699</v>
      </c>
      <c r="D30">
        <v>27.0193047159547</v>
      </c>
      <c r="E30">
        <v>59.732124284938202</v>
      </c>
    </row>
    <row r="31" spans="1:5" x14ac:dyDescent="0.35">
      <c r="A31">
        <v>82</v>
      </c>
      <c r="B31">
        <v>0.73679092665746804</v>
      </c>
      <c r="C31">
        <v>2.2220470174265698</v>
      </c>
      <c r="D31">
        <v>121.30517425446401</v>
      </c>
      <c r="E31">
        <v>124.264012198549</v>
      </c>
    </row>
    <row r="32" spans="1:5" x14ac:dyDescent="0.35">
      <c r="A32">
        <v>83</v>
      </c>
      <c r="B32">
        <v>0.393108732750372</v>
      </c>
      <c r="C32">
        <v>19.450308954973899</v>
      </c>
      <c r="D32">
        <v>301.077531869589</v>
      </c>
      <c r="E32">
        <v>320.92094955731301</v>
      </c>
    </row>
    <row r="33" spans="1:5" x14ac:dyDescent="0.35">
      <c r="A33">
        <v>84</v>
      </c>
      <c r="B33">
        <v>16.399972223192702</v>
      </c>
      <c r="E33">
        <v>16.399972223192702</v>
      </c>
    </row>
    <row r="34" spans="1:5" x14ac:dyDescent="0.35">
      <c r="A34">
        <v>85</v>
      </c>
      <c r="B34">
        <v>11.922590329405599</v>
      </c>
      <c r="D34">
        <v>11.087443517582701</v>
      </c>
      <c r="E34">
        <v>23.0100338469883</v>
      </c>
    </row>
    <row r="35" spans="1:5" x14ac:dyDescent="0.35">
      <c r="A35">
        <v>86</v>
      </c>
      <c r="B35">
        <v>16.700908318916799</v>
      </c>
      <c r="C35">
        <v>2.55234134568909</v>
      </c>
      <c r="D35">
        <v>22.743462520375701</v>
      </c>
      <c r="E35">
        <v>41.996712184981597</v>
      </c>
    </row>
    <row r="36" spans="1:5" x14ac:dyDescent="0.35">
      <c r="A36">
        <v>87</v>
      </c>
      <c r="B36">
        <v>61.150938148266597</v>
      </c>
      <c r="C36">
        <v>8.0347494639541601</v>
      </c>
      <c r="D36">
        <v>200.19728778580699</v>
      </c>
      <c r="E36">
        <v>269.38297539802801</v>
      </c>
    </row>
    <row r="37" spans="1:5" x14ac:dyDescent="0.35">
      <c r="A37">
        <v>89</v>
      </c>
      <c r="B37">
        <v>12.209338796248</v>
      </c>
      <c r="C37">
        <v>2.00868124576288</v>
      </c>
      <c r="D37">
        <v>16.320400126709401</v>
      </c>
      <c r="E37">
        <v>30.5384201687203</v>
      </c>
    </row>
    <row r="38" spans="1:5" x14ac:dyDescent="0.35">
      <c r="A38">
        <v>90</v>
      </c>
      <c r="B38">
        <v>61.852367244897401</v>
      </c>
      <c r="C38">
        <v>5.0831438707541201</v>
      </c>
      <c r="D38">
        <v>334.26837981251902</v>
      </c>
      <c r="E38">
        <v>401.20389092817101</v>
      </c>
    </row>
    <row r="39" spans="1:5" x14ac:dyDescent="0.35">
      <c r="A39">
        <v>92</v>
      </c>
      <c r="B39">
        <v>48.003890361753498</v>
      </c>
      <c r="C39">
        <v>6.9565540241805301</v>
      </c>
      <c r="D39">
        <v>45.267911558546203</v>
      </c>
      <c r="E39">
        <v>100.22835594448</v>
      </c>
    </row>
    <row r="40" spans="1:5" x14ac:dyDescent="0.35">
      <c r="A40">
        <v>93</v>
      </c>
      <c r="B40">
        <v>30.729033085067499</v>
      </c>
      <c r="C40">
        <v>49.155726999917697</v>
      </c>
      <c r="D40">
        <v>1152.9467996978001</v>
      </c>
      <c r="E40">
        <v>1232.83155978279</v>
      </c>
    </row>
    <row r="41" spans="1:5" x14ac:dyDescent="0.35">
      <c r="A41">
        <v>95</v>
      </c>
      <c r="B41">
        <v>66.768820940095495</v>
      </c>
      <c r="C41">
        <v>13.903487444163201</v>
      </c>
      <c r="D41">
        <v>8.2720130685955002</v>
      </c>
      <c r="E41">
        <v>88.944321452854297</v>
      </c>
    </row>
    <row r="42" spans="1:5" x14ac:dyDescent="0.35">
      <c r="A42">
        <v>96</v>
      </c>
      <c r="B42">
        <v>57.991899241940999</v>
      </c>
      <c r="C42">
        <v>14.125026384021901</v>
      </c>
      <c r="D42">
        <v>42.365896480621899</v>
      </c>
      <c r="E42">
        <v>114.482822106584</v>
      </c>
    </row>
    <row r="43" spans="1:5" x14ac:dyDescent="0.35">
      <c r="A43">
        <v>101</v>
      </c>
      <c r="B43">
        <v>13.5725371775284</v>
      </c>
      <c r="C43">
        <v>1.2995748885830301</v>
      </c>
      <c r="D43">
        <v>37.6524051088372</v>
      </c>
      <c r="E43">
        <v>52.524517174948599</v>
      </c>
    </row>
    <row r="44" spans="1:5" x14ac:dyDescent="0.35">
      <c r="A44">
        <v>102</v>
      </c>
      <c r="B44">
        <v>28.918686758553701</v>
      </c>
      <c r="C44">
        <v>2.23035851755977</v>
      </c>
      <c r="D44">
        <v>99.700060073038898</v>
      </c>
      <c r="E44">
        <v>130.84910534915201</v>
      </c>
    </row>
    <row r="45" spans="1:5" x14ac:dyDescent="0.35">
      <c r="A45">
        <v>103</v>
      </c>
      <c r="B45">
        <v>56.666394045752099</v>
      </c>
      <c r="C45">
        <v>20.832475993984399</v>
      </c>
      <c r="D45">
        <v>69.822847474177905</v>
      </c>
      <c r="E45">
        <v>147.321717513914</v>
      </c>
    </row>
    <row r="46" spans="1:5" x14ac:dyDescent="0.35">
      <c r="A46">
        <v>104</v>
      </c>
      <c r="B46">
        <v>21.883636010759499</v>
      </c>
      <c r="C46">
        <v>4.1315559545941598</v>
      </c>
      <c r="D46">
        <v>15.089347032110901</v>
      </c>
      <c r="E46">
        <v>41.104538997464601</v>
      </c>
    </row>
    <row r="47" spans="1:5" x14ac:dyDescent="0.35">
      <c r="A47">
        <v>105</v>
      </c>
      <c r="B47">
        <v>33.148226238865703</v>
      </c>
      <c r="C47">
        <v>9.3705031950905795</v>
      </c>
      <c r="D47">
        <v>65.878154986005796</v>
      </c>
      <c r="E47">
        <v>108.39688441996201</v>
      </c>
    </row>
    <row r="48" spans="1:5" x14ac:dyDescent="0.35">
      <c r="A48">
        <v>106</v>
      </c>
      <c r="B48">
        <v>34.069154300544</v>
      </c>
      <c r="C48">
        <v>28.8635920070009</v>
      </c>
      <c r="D48">
        <v>162.853693961196</v>
      </c>
      <c r="E48">
        <v>225.78644026874099</v>
      </c>
    </row>
    <row r="49" spans="1:5" x14ac:dyDescent="0.35">
      <c r="A49">
        <v>107</v>
      </c>
      <c r="B49">
        <v>57.196581074945598</v>
      </c>
      <c r="C49">
        <v>5.3273966599409297</v>
      </c>
      <c r="D49">
        <v>231.21606545977099</v>
      </c>
      <c r="E49">
        <v>293.74004319465701</v>
      </c>
    </row>
    <row r="50" spans="1:5" x14ac:dyDescent="0.35">
      <c r="A50">
        <v>108</v>
      </c>
      <c r="B50">
        <v>3.0466849633245698</v>
      </c>
      <c r="D50">
        <v>45.290341478448397</v>
      </c>
      <c r="E50">
        <v>48.337026441772899</v>
      </c>
    </row>
    <row r="51" spans="1:5" x14ac:dyDescent="0.35">
      <c r="A51">
        <v>109</v>
      </c>
      <c r="B51">
        <v>6.3640985779312498</v>
      </c>
      <c r="C51">
        <v>0.61090489952045801</v>
      </c>
      <c r="D51">
        <v>125.88987391077301</v>
      </c>
      <c r="E51">
        <v>132.86487738822399</v>
      </c>
    </row>
    <row r="52" spans="1:5" x14ac:dyDescent="0.35">
      <c r="A52">
        <v>110</v>
      </c>
      <c r="B52">
        <v>18.2336901615225</v>
      </c>
      <c r="C52">
        <v>3.9453519204021101</v>
      </c>
      <c r="D52">
        <v>72.302350683050804</v>
      </c>
      <c r="E52">
        <v>94.481392764975396</v>
      </c>
    </row>
    <row r="53" spans="1:5" x14ac:dyDescent="0.35">
      <c r="A53">
        <v>111</v>
      </c>
      <c r="B53">
        <v>64.0746826157105</v>
      </c>
      <c r="C53">
        <v>87.824493840135602</v>
      </c>
      <c r="D53">
        <v>1443.4565043356299</v>
      </c>
      <c r="E53">
        <v>1595.3556807914799</v>
      </c>
    </row>
    <row r="54" spans="1:5" x14ac:dyDescent="0.35">
      <c r="A54">
        <v>113</v>
      </c>
      <c r="B54">
        <v>15.3732518472636</v>
      </c>
      <c r="C54">
        <v>1.7662484968265999</v>
      </c>
      <c r="D54">
        <v>30.1915332937876</v>
      </c>
      <c r="E54">
        <v>47.331033637877802</v>
      </c>
    </row>
    <row r="55" spans="1:5" x14ac:dyDescent="0.35">
      <c r="A55">
        <v>114</v>
      </c>
      <c r="B55">
        <v>85.657971271405899</v>
      </c>
      <c r="C55">
        <v>2.7225565730851602</v>
      </c>
      <c r="D55">
        <v>32.854409579508797</v>
      </c>
      <c r="E55">
        <v>121.234937423999</v>
      </c>
    </row>
    <row r="56" spans="1:5" x14ac:dyDescent="0.35">
      <c r="A56">
        <v>119</v>
      </c>
      <c r="B56">
        <v>62.912131507601103</v>
      </c>
      <c r="C56">
        <v>78.775149410324701</v>
      </c>
      <c r="D56">
        <v>200.38230465147899</v>
      </c>
      <c r="E56">
        <v>342.06958556940401</v>
      </c>
    </row>
    <row r="57" spans="1:5" x14ac:dyDescent="0.35">
      <c r="A57">
        <v>120</v>
      </c>
      <c r="B57">
        <v>33.702368779454403</v>
      </c>
      <c r="C57">
        <v>37.121084875187201</v>
      </c>
      <c r="D57">
        <v>1501.3418717183799</v>
      </c>
      <c r="E57">
        <v>1572.1653253730201</v>
      </c>
    </row>
    <row r="58" spans="1:5" x14ac:dyDescent="0.35">
      <c r="A58">
        <v>121</v>
      </c>
      <c r="B58">
        <v>94.1291566739431</v>
      </c>
      <c r="C58">
        <v>38.689175088431597</v>
      </c>
      <c r="D58">
        <v>1805.0182092918601</v>
      </c>
      <c r="E58">
        <v>1937.8365410542399</v>
      </c>
    </row>
    <row r="59" spans="1:5" x14ac:dyDescent="0.35">
      <c r="A59">
        <v>122</v>
      </c>
      <c r="B59">
        <v>41.849157005930202</v>
      </c>
      <c r="C59">
        <v>13.392648918759299</v>
      </c>
      <c r="D59">
        <v>459.73721706373499</v>
      </c>
      <c r="E59">
        <v>514.97902298842405</v>
      </c>
    </row>
    <row r="60" spans="1:5" x14ac:dyDescent="0.35">
      <c r="A60">
        <v>123</v>
      </c>
      <c r="B60">
        <v>23.796507622701601</v>
      </c>
      <c r="C60">
        <v>17.4498161033694</v>
      </c>
      <c r="D60">
        <v>595.23654262245702</v>
      </c>
      <c r="E60">
        <v>636.48286634852798</v>
      </c>
    </row>
    <row r="61" spans="1:5" x14ac:dyDescent="0.35">
      <c r="A61">
        <v>124</v>
      </c>
      <c r="B61">
        <v>18.291319812558498</v>
      </c>
      <c r="C61">
        <v>21.2273729825692</v>
      </c>
      <c r="D61">
        <v>412.58579419599602</v>
      </c>
      <c r="E61">
        <v>452.10448699112402</v>
      </c>
    </row>
    <row r="62" spans="1:5" x14ac:dyDescent="0.35">
      <c r="A62">
        <v>125</v>
      </c>
      <c r="B62">
        <v>17.2543812389608</v>
      </c>
      <c r="C62">
        <v>0.80438506769376505</v>
      </c>
      <c r="D62">
        <v>51.402160723805302</v>
      </c>
      <c r="E62">
        <v>69.4609270304598</v>
      </c>
    </row>
    <row r="63" spans="1:5" x14ac:dyDescent="0.35">
      <c r="A63">
        <v>127</v>
      </c>
      <c r="B63">
        <v>37.820536688400402</v>
      </c>
      <c r="C63">
        <v>2.0655619772311899</v>
      </c>
      <c r="D63">
        <v>3.63007190893447</v>
      </c>
      <c r="E63">
        <v>43.516170574566097</v>
      </c>
    </row>
    <row r="64" spans="1:5" x14ac:dyDescent="0.35">
      <c r="A64">
        <v>128</v>
      </c>
      <c r="B64">
        <v>60.8236887123076</v>
      </c>
      <c r="C64">
        <v>30.308944370481001</v>
      </c>
      <c r="D64">
        <v>584.52958172034903</v>
      </c>
      <c r="E64">
        <v>675.662214803138</v>
      </c>
    </row>
    <row r="65" spans="1:5" x14ac:dyDescent="0.35">
      <c r="A65">
        <v>129</v>
      </c>
      <c r="B65">
        <v>41.343192696446103</v>
      </c>
      <c r="C65">
        <v>22.335758115473201</v>
      </c>
      <c r="D65">
        <v>265.114609805459</v>
      </c>
      <c r="E65">
        <v>328.79356061737798</v>
      </c>
    </row>
    <row r="66" spans="1:5" x14ac:dyDescent="0.35">
      <c r="A66">
        <v>130</v>
      </c>
      <c r="B66">
        <v>14.9920813548565</v>
      </c>
      <c r="D66">
        <v>98.4472715968015</v>
      </c>
      <c r="E66">
        <v>113.43935295165799</v>
      </c>
    </row>
    <row r="67" spans="1:5" x14ac:dyDescent="0.35">
      <c r="A67">
        <v>131</v>
      </c>
      <c r="B67">
        <v>14.568366769162299</v>
      </c>
      <c r="C67">
        <v>56.800240028347197</v>
      </c>
      <c r="D67">
        <v>1114.9563093904601</v>
      </c>
      <c r="E67">
        <v>1186.3249161879701</v>
      </c>
    </row>
    <row r="68" spans="1:5" x14ac:dyDescent="0.35">
      <c r="A68">
        <v>132</v>
      </c>
      <c r="B68">
        <v>147.14315261005501</v>
      </c>
      <c r="C68">
        <v>274.949295259895</v>
      </c>
      <c r="D68">
        <v>2994.81043458053</v>
      </c>
      <c r="E68">
        <v>3416.9028824504799</v>
      </c>
    </row>
    <row r="69" spans="1:5" x14ac:dyDescent="0.35">
      <c r="A69">
        <v>133</v>
      </c>
      <c r="B69">
        <v>113.50764057621799</v>
      </c>
      <c r="D69">
        <v>12.195714636174699</v>
      </c>
      <c r="E69">
        <v>125.703355212392</v>
      </c>
    </row>
    <row r="70" spans="1:5" x14ac:dyDescent="0.35">
      <c r="A70">
        <v>136</v>
      </c>
      <c r="B70">
        <v>11.3173685646903</v>
      </c>
      <c r="C70">
        <v>436.75298809184898</v>
      </c>
      <c r="D70">
        <v>3664.67622612279</v>
      </c>
      <c r="E70">
        <v>4112.7465827793303</v>
      </c>
    </row>
    <row r="71" spans="1:5" x14ac:dyDescent="0.35">
      <c r="A71">
        <v>137</v>
      </c>
      <c r="B71">
        <v>47.505618002688699</v>
      </c>
      <c r="D71">
        <v>99.800854689708501</v>
      </c>
      <c r="E71">
        <v>147.30647269239699</v>
      </c>
    </row>
    <row r="72" spans="1:5" x14ac:dyDescent="0.35">
      <c r="A72">
        <v>138</v>
      </c>
      <c r="B72">
        <v>39.540434614627998</v>
      </c>
      <c r="C72">
        <v>8.1665538012436496</v>
      </c>
      <c r="D72">
        <v>158.04302639817601</v>
      </c>
      <c r="E72">
        <v>205.75001481404701</v>
      </c>
    </row>
    <row r="73" spans="1:5" x14ac:dyDescent="0.35">
      <c r="A73">
        <v>139</v>
      </c>
      <c r="B73">
        <v>25.0021884820497</v>
      </c>
      <c r="E73">
        <v>25.0021884820497</v>
      </c>
    </row>
    <row r="74" spans="1:5" x14ac:dyDescent="0.35">
      <c r="A74">
        <v>140</v>
      </c>
      <c r="B74">
        <v>56.117064378217698</v>
      </c>
      <c r="C74">
        <v>39.966453600193297</v>
      </c>
      <c r="D74">
        <v>649.59694504908202</v>
      </c>
      <c r="E74">
        <v>745.68046302749303</v>
      </c>
    </row>
    <row r="75" spans="1:5" x14ac:dyDescent="0.35">
      <c r="A75">
        <v>141</v>
      </c>
      <c r="B75">
        <v>41.498931655941597</v>
      </c>
      <c r="C75">
        <v>4.6637743252530601</v>
      </c>
      <c r="D75">
        <v>16.7180954285787</v>
      </c>
      <c r="E75">
        <v>62.880801409773497</v>
      </c>
    </row>
    <row r="76" spans="1:5" x14ac:dyDescent="0.35">
      <c r="A76">
        <v>142</v>
      </c>
      <c r="B76">
        <v>22.559917431177801</v>
      </c>
      <c r="E76">
        <v>22.559917431177801</v>
      </c>
    </row>
    <row r="77" spans="1:5" x14ac:dyDescent="0.35">
      <c r="A77">
        <v>144</v>
      </c>
      <c r="B77">
        <v>12.916723775594599</v>
      </c>
      <c r="D77">
        <v>16.730734126956399</v>
      </c>
      <c r="E77">
        <v>29.647457902551</v>
      </c>
    </row>
    <row r="78" spans="1:5" x14ac:dyDescent="0.35">
      <c r="A78">
        <v>145</v>
      </c>
      <c r="B78">
        <v>49.327177826538197</v>
      </c>
      <c r="C78">
        <v>7.9222886011828901</v>
      </c>
      <c r="D78">
        <v>255.131536220687</v>
      </c>
      <c r="E78">
        <v>312.38100264840898</v>
      </c>
    </row>
    <row r="79" spans="1:5" x14ac:dyDescent="0.35">
      <c r="A79">
        <v>146</v>
      </c>
      <c r="B79">
        <v>10.886887177280499</v>
      </c>
      <c r="D79">
        <v>189.914401318882</v>
      </c>
      <c r="E79">
        <v>200.80128849616301</v>
      </c>
    </row>
    <row r="80" spans="1:5" x14ac:dyDescent="0.35">
      <c r="A80">
        <v>147</v>
      </c>
      <c r="B80">
        <v>67.493124607455002</v>
      </c>
      <c r="C80">
        <v>48.611326798223999</v>
      </c>
      <c r="D80">
        <v>570.60202061092696</v>
      </c>
      <c r="E80">
        <v>686.70647201660597</v>
      </c>
    </row>
    <row r="81" spans="1:5" x14ac:dyDescent="0.35">
      <c r="A81">
        <v>154</v>
      </c>
      <c r="B81">
        <v>129.01766027308699</v>
      </c>
      <c r="C81">
        <v>5.3616396382262401</v>
      </c>
      <c r="D81">
        <v>27.694527342725799</v>
      </c>
      <c r="E81">
        <v>162.07382725404</v>
      </c>
    </row>
    <row r="82" spans="1:5" x14ac:dyDescent="0.35">
      <c r="A82">
        <v>157</v>
      </c>
      <c r="B82">
        <v>139.81550628903199</v>
      </c>
      <c r="C82">
        <v>105.245905382321</v>
      </c>
      <c r="D82">
        <v>1214.9544503024099</v>
      </c>
      <c r="E82">
        <v>1460.0158619737599</v>
      </c>
    </row>
    <row r="83" spans="1:5" x14ac:dyDescent="0.35">
      <c r="A83">
        <v>158</v>
      </c>
      <c r="B83">
        <v>36.189132031932402</v>
      </c>
      <c r="C83">
        <v>91.611860302008097</v>
      </c>
      <c r="D83">
        <v>915.98332057453104</v>
      </c>
      <c r="E83">
        <v>1043.7843129084699</v>
      </c>
    </row>
    <row r="84" spans="1:5" x14ac:dyDescent="0.35">
      <c r="A84">
        <v>159</v>
      </c>
      <c r="B84">
        <v>40.722940331555499</v>
      </c>
      <c r="C84">
        <v>10.3036612503717</v>
      </c>
      <c r="D84">
        <v>243.243293660962</v>
      </c>
      <c r="E84">
        <v>294.26989524289002</v>
      </c>
    </row>
    <row r="85" spans="1:5" x14ac:dyDescent="0.35">
      <c r="A85">
        <v>160</v>
      </c>
      <c r="B85">
        <v>56.254680433708302</v>
      </c>
      <c r="C85">
        <v>4.99201660553745</v>
      </c>
      <c r="D85">
        <v>209.325095756683</v>
      </c>
      <c r="E85">
        <v>270.57179279592901</v>
      </c>
    </row>
    <row r="86" spans="1:5" x14ac:dyDescent="0.35">
      <c r="A86">
        <v>165</v>
      </c>
      <c r="B86">
        <v>105.309328066353</v>
      </c>
      <c r="C86">
        <v>8.0172416922080707</v>
      </c>
      <c r="D86">
        <v>359.45404105297501</v>
      </c>
      <c r="E86">
        <v>472.78061081153601</v>
      </c>
    </row>
    <row r="87" spans="1:5" x14ac:dyDescent="0.35">
      <c r="A87">
        <v>200</v>
      </c>
      <c r="B87">
        <v>97.294834531164994</v>
      </c>
      <c r="C87">
        <v>69.466757282401105</v>
      </c>
      <c r="D87">
        <v>222.81018946536099</v>
      </c>
      <c r="E87">
        <v>389.57178127892701</v>
      </c>
    </row>
    <row r="88" spans="1:5" x14ac:dyDescent="0.35">
      <c r="A88">
        <v>201</v>
      </c>
      <c r="B88">
        <v>101.74407693775601</v>
      </c>
      <c r="C88">
        <v>76.4171403009058</v>
      </c>
      <c r="D88">
        <v>544.70719860017698</v>
      </c>
      <c r="E88">
        <v>722.86841583883904</v>
      </c>
    </row>
    <row r="89" spans="1:5" x14ac:dyDescent="0.35">
      <c r="A89">
        <v>204</v>
      </c>
      <c r="B89">
        <v>75.016541728875893</v>
      </c>
      <c r="C89">
        <v>69.152425806689905</v>
      </c>
      <c r="D89">
        <v>787.75943740203695</v>
      </c>
      <c r="E89">
        <v>931.92840493760298</v>
      </c>
    </row>
    <row r="90" spans="1:5" x14ac:dyDescent="0.35">
      <c r="A90">
        <v>206</v>
      </c>
      <c r="B90">
        <v>155.271628419449</v>
      </c>
      <c r="C90">
        <v>13.4376991429566</v>
      </c>
      <c r="D90">
        <v>24.106918419168199</v>
      </c>
      <c r="E90">
        <v>192.81624598157299</v>
      </c>
    </row>
    <row r="91" spans="1:5" x14ac:dyDescent="0.35">
      <c r="A91">
        <v>207</v>
      </c>
      <c r="B91">
        <v>66.545367680081995</v>
      </c>
      <c r="C91">
        <v>10.1740442423415</v>
      </c>
      <c r="D91">
        <v>107.822399987474</v>
      </c>
      <c r="E91">
        <v>184.54181190989701</v>
      </c>
    </row>
    <row r="92" spans="1:5" x14ac:dyDescent="0.35">
      <c r="A92">
        <v>208</v>
      </c>
      <c r="B92">
        <v>60.106835946228102</v>
      </c>
      <c r="C92">
        <v>1.0957624435579301</v>
      </c>
      <c r="D92">
        <v>142.03722477020099</v>
      </c>
      <c r="E92">
        <v>203.239823159987</v>
      </c>
    </row>
    <row r="93" spans="1:5" x14ac:dyDescent="0.35">
      <c r="A93">
        <v>209</v>
      </c>
      <c r="B93">
        <v>116.009003982149</v>
      </c>
      <c r="C93">
        <v>6.8334650557327103</v>
      </c>
      <c r="D93">
        <v>127.286010453492</v>
      </c>
      <c r="E93">
        <v>250.12847949137401</v>
      </c>
    </row>
    <row r="94" spans="1:5" x14ac:dyDescent="0.35">
      <c r="A94">
        <v>212</v>
      </c>
      <c r="B94">
        <v>15.759407377429399</v>
      </c>
      <c r="C94">
        <v>2.9048629968370498</v>
      </c>
      <c r="D94">
        <v>20.723934103861598</v>
      </c>
      <c r="E94">
        <v>39.388204478128003</v>
      </c>
    </row>
    <row r="95" spans="1:5" x14ac:dyDescent="0.35">
      <c r="A95">
        <v>214</v>
      </c>
      <c r="B95">
        <v>241.72726207686</v>
      </c>
      <c r="C95">
        <v>24.1415130712059</v>
      </c>
      <c r="D95">
        <v>228.85784503887299</v>
      </c>
      <c r="E95">
        <v>494.72662018693899</v>
      </c>
    </row>
    <row r="96" spans="1:5" x14ac:dyDescent="0.35">
      <c r="A96">
        <v>216</v>
      </c>
      <c r="B96">
        <v>185.298232444874</v>
      </c>
      <c r="C96">
        <v>62.238134605736299</v>
      </c>
      <c r="D96">
        <v>207.17918309148999</v>
      </c>
      <c r="E96">
        <v>454.71555014210003</v>
      </c>
    </row>
    <row r="97" spans="1:5" x14ac:dyDescent="0.35">
      <c r="A97">
        <v>217</v>
      </c>
      <c r="B97">
        <v>139.50795108312499</v>
      </c>
      <c r="C97">
        <v>27.9084286795255</v>
      </c>
      <c r="D97">
        <v>166.77211472137299</v>
      </c>
      <c r="E97">
        <v>334.18849448402398</v>
      </c>
    </row>
    <row r="98" spans="1:5" x14ac:dyDescent="0.35">
      <c r="A98">
        <v>219</v>
      </c>
      <c r="B98">
        <v>219.353552794644</v>
      </c>
      <c r="C98">
        <v>4.3340214250770401</v>
      </c>
      <c r="D98">
        <v>195.79394918639801</v>
      </c>
      <c r="E98">
        <v>419.48152340611898</v>
      </c>
    </row>
    <row r="99" spans="1:5" x14ac:dyDescent="0.35">
      <c r="A99">
        <v>221</v>
      </c>
      <c r="B99">
        <v>228.05187702106301</v>
      </c>
      <c r="C99">
        <v>71.832824432266307</v>
      </c>
      <c r="D99">
        <v>1310.1754112731001</v>
      </c>
      <c r="E99">
        <v>1610.0601127264299</v>
      </c>
    </row>
    <row r="100" spans="1:5" x14ac:dyDescent="0.35">
      <c r="A100">
        <v>222</v>
      </c>
      <c r="B100">
        <v>88.0209661493178</v>
      </c>
      <c r="C100">
        <v>14.9062873840008</v>
      </c>
      <c r="D100">
        <v>716.75310928716794</v>
      </c>
      <c r="E100">
        <v>819.68036282048604</v>
      </c>
    </row>
    <row r="101" spans="1:5" x14ac:dyDescent="0.35">
      <c r="A101">
        <v>224</v>
      </c>
      <c r="B101">
        <v>40.568367289178902</v>
      </c>
      <c r="C101">
        <v>11.383057162826701</v>
      </c>
      <c r="D101">
        <v>367.48810298178898</v>
      </c>
      <c r="E101">
        <v>419.43952743379498</v>
      </c>
    </row>
    <row r="102" spans="1:5" x14ac:dyDescent="0.35">
      <c r="A102">
        <v>225</v>
      </c>
      <c r="B102">
        <v>91.940430193144607</v>
      </c>
      <c r="C102">
        <v>4.0670526051541698</v>
      </c>
      <c r="D102">
        <v>715.99194511540702</v>
      </c>
      <c r="E102">
        <v>811.99942791370597</v>
      </c>
    </row>
    <row r="103" spans="1:5" x14ac:dyDescent="0.35">
      <c r="A103">
        <v>231</v>
      </c>
      <c r="B103">
        <v>64.5365701890683</v>
      </c>
      <c r="D103">
        <v>40.208601075231201</v>
      </c>
      <c r="E103">
        <v>104.745171264299</v>
      </c>
    </row>
    <row r="104" spans="1:5" x14ac:dyDescent="0.35">
      <c r="A104">
        <v>232</v>
      </c>
      <c r="B104">
        <v>106.061673137025</v>
      </c>
      <c r="C104">
        <v>159.44145350361001</v>
      </c>
      <c r="D104">
        <v>356.78151141965401</v>
      </c>
      <c r="E104">
        <v>622.28463806029004</v>
      </c>
    </row>
    <row r="105" spans="1:5" x14ac:dyDescent="0.35">
      <c r="A105">
        <v>233</v>
      </c>
      <c r="B105">
        <v>288.350591612659</v>
      </c>
      <c r="C105">
        <v>95.352082096011301</v>
      </c>
      <c r="D105">
        <v>543.96894502012594</v>
      </c>
      <c r="E105">
        <v>927.67161872879797</v>
      </c>
    </row>
    <row r="106" spans="1:5" x14ac:dyDescent="0.35">
      <c r="A106">
        <v>234</v>
      </c>
      <c r="B106">
        <v>127.807022380007</v>
      </c>
      <c r="C106">
        <v>125.426084115883</v>
      </c>
      <c r="D106">
        <v>377.164378554942</v>
      </c>
      <c r="E106">
        <v>630.39748505083298</v>
      </c>
    </row>
    <row r="107" spans="1:5" x14ac:dyDescent="0.35">
      <c r="A107">
        <v>235</v>
      </c>
      <c r="B107">
        <v>194.508009381964</v>
      </c>
      <c r="C107">
        <v>78.823242569075703</v>
      </c>
      <c r="D107">
        <v>1644.8598187376001</v>
      </c>
      <c r="E107">
        <v>1918.1910706886399</v>
      </c>
    </row>
    <row r="108" spans="1:5" x14ac:dyDescent="0.35">
      <c r="A108">
        <v>236</v>
      </c>
      <c r="B108">
        <v>144.077202742564</v>
      </c>
      <c r="C108">
        <v>123.860618985184</v>
      </c>
      <c r="D108">
        <v>358.007317437133</v>
      </c>
      <c r="E108">
        <v>625.94513916488199</v>
      </c>
    </row>
    <row r="109" spans="1:5" x14ac:dyDescent="0.35">
      <c r="A109">
        <v>238</v>
      </c>
      <c r="B109">
        <v>21.010887781978902</v>
      </c>
      <c r="C109">
        <v>9.0357266137662897</v>
      </c>
      <c r="D109">
        <v>338.05644436640301</v>
      </c>
      <c r="E109">
        <v>368.10305876214801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53C27-29CA-4A91-B8DD-39F16DCC6542}">
  <dimension ref="A1:R111"/>
  <sheetViews>
    <sheetView topLeftCell="C1" workbookViewId="0">
      <pane xSplit="1" ySplit="1" topLeftCell="D2" activePane="bottomRight" state="frozen"/>
      <selection activeCell="C1" sqref="C1"/>
      <selection pane="topRight" activeCell="D1" sqref="D1"/>
      <selection pane="bottomLeft" activeCell="C2" sqref="C2"/>
      <selection pane="bottomRight" activeCell="L1" sqref="L1"/>
    </sheetView>
  </sheetViews>
  <sheetFormatPr defaultRowHeight="13" x14ac:dyDescent="0.3"/>
  <cols>
    <col min="1" max="2" width="7.81640625" style="4" hidden="1" customWidth="1"/>
    <col min="3" max="3" width="11.81640625" style="13" customWidth="1"/>
    <col min="4" max="4" width="34.81640625" style="13" customWidth="1"/>
    <col min="5" max="7" width="11.81640625" style="18" customWidth="1"/>
    <col min="8" max="9" width="11.81640625" style="18" hidden="1" customWidth="1"/>
    <col min="10" max="13" width="11.81640625" style="18" customWidth="1"/>
    <col min="14" max="14" width="11.81640625" style="22" customWidth="1"/>
    <col min="15" max="15" width="11.81640625" style="17" customWidth="1"/>
    <col min="16" max="16" width="11.81640625" style="20" customWidth="1"/>
    <col min="17" max="17" width="11.90625" style="13" customWidth="1"/>
    <col min="18" max="18" width="18.453125" style="13" bestFit="1" customWidth="1"/>
    <col min="19" max="256" width="8.90625" style="13"/>
    <col min="257" max="257" width="7.81640625" style="13" bestFit="1" customWidth="1"/>
    <col min="258" max="258" width="10.81640625" style="13" bestFit="1" customWidth="1"/>
    <col min="259" max="259" width="34.81640625" style="13" customWidth="1"/>
    <col min="260" max="260" width="18.1796875" style="13" bestFit="1" customWidth="1"/>
    <col min="261" max="261" width="11.81640625" style="13" bestFit="1" customWidth="1"/>
    <col min="262" max="262" width="11.1796875" style="13" bestFit="1" customWidth="1"/>
    <col min="263" max="263" width="12.81640625" style="13" bestFit="1" customWidth="1"/>
    <col min="264" max="264" width="12" style="13" bestFit="1" customWidth="1"/>
    <col min="265" max="267" width="11.81640625" style="13" bestFit="1" customWidth="1"/>
    <col min="268" max="269" width="14.81640625" style="13" bestFit="1" customWidth="1"/>
    <col min="270" max="512" width="8.90625" style="13"/>
    <col min="513" max="513" width="7.81640625" style="13" bestFit="1" customWidth="1"/>
    <col min="514" max="514" width="10.81640625" style="13" bestFit="1" customWidth="1"/>
    <col min="515" max="515" width="34.81640625" style="13" customWidth="1"/>
    <col min="516" max="516" width="18.1796875" style="13" bestFit="1" customWidth="1"/>
    <col min="517" max="517" width="11.81640625" style="13" bestFit="1" customWidth="1"/>
    <col min="518" max="518" width="11.1796875" style="13" bestFit="1" customWidth="1"/>
    <col min="519" max="519" width="12.81640625" style="13" bestFit="1" customWidth="1"/>
    <col min="520" max="520" width="12" style="13" bestFit="1" customWidth="1"/>
    <col min="521" max="523" width="11.81640625" style="13" bestFit="1" customWidth="1"/>
    <col min="524" max="525" width="14.81640625" style="13" bestFit="1" customWidth="1"/>
    <col min="526" max="768" width="8.90625" style="13"/>
    <col min="769" max="769" width="7.81640625" style="13" bestFit="1" customWidth="1"/>
    <col min="770" max="770" width="10.81640625" style="13" bestFit="1" customWidth="1"/>
    <col min="771" max="771" width="34.81640625" style="13" customWidth="1"/>
    <col min="772" max="772" width="18.1796875" style="13" bestFit="1" customWidth="1"/>
    <col min="773" max="773" width="11.81640625" style="13" bestFit="1" customWidth="1"/>
    <col min="774" max="774" width="11.1796875" style="13" bestFit="1" customWidth="1"/>
    <col min="775" max="775" width="12.81640625" style="13" bestFit="1" customWidth="1"/>
    <col min="776" max="776" width="12" style="13" bestFit="1" customWidth="1"/>
    <col min="777" max="779" width="11.81640625" style="13" bestFit="1" customWidth="1"/>
    <col min="780" max="781" width="14.81640625" style="13" bestFit="1" customWidth="1"/>
    <col min="782" max="1024" width="8.90625" style="13"/>
    <col min="1025" max="1025" width="7.81640625" style="13" bestFit="1" customWidth="1"/>
    <col min="1026" max="1026" width="10.81640625" style="13" bestFit="1" customWidth="1"/>
    <col min="1027" max="1027" width="34.81640625" style="13" customWidth="1"/>
    <col min="1028" max="1028" width="18.1796875" style="13" bestFit="1" customWidth="1"/>
    <col min="1029" max="1029" width="11.81640625" style="13" bestFit="1" customWidth="1"/>
    <col min="1030" max="1030" width="11.1796875" style="13" bestFit="1" customWidth="1"/>
    <col min="1031" max="1031" width="12.81640625" style="13" bestFit="1" customWidth="1"/>
    <col min="1032" max="1032" width="12" style="13" bestFit="1" customWidth="1"/>
    <col min="1033" max="1035" width="11.81640625" style="13" bestFit="1" customWidth="1"/>
    <col min="1036" max="1037" width="14.81640625" style="13" bestFit="1" customWidth="1"/>
    <col min="1038" max="1280" width="8.90625" style="13"/>
    <col min="1281" max="1281" width="7.81640625" style="13" bestFit="1" customWidth="1"/>
    <col min="1282" max="1282" width="10.81640625" style="13" bestFit="1" customWidth="1"/>
    <col min="1283" max="1283" width="34.81640625" style="13" customWidth="1"/>
    <col min="1284" max="1284" width="18.1796875" style="13" bestFit="1" customWidth="1"/>
    <col min="1285" max="1285" width="11.81640625" style="13" bestFit="1" customWidth="1"/>
    <col min="1286" max="1286" width="11.1796875" style="13" bestFit="1" customWidth="1"/>
    <col min="1287" max="1287" width="12.81640625" style="13" bestFit="1" customWidth="1"/>
    <col min="1288" max="1288" width="12" style="13" bestFit="1" customWidth="1"/>
    <col min="1289" max="1291" width="11.81640625" style="13" bestFit="1" customWidth="1"/>
    <col min="1292" max="1293" width="14.81640625" style="13" bestFit="1" customWidth="1"/>
    <col min="1294" max="1536" width="8.90625" style="13"/>
    <col min="1537" max="1537" width="7.81640625" style="13" bestFit="1" customWidth="1"/>
    <col min="1538" max="1538" width="10.81640625" style="13" bestFit="1" customWidth="1"/>
    <col min="1539" max="1539" width="34.81640625" style="13" customWidth="1"/>
    <col min="1540" max="1540" width="18.1796875" style="13" bestFit="1" customWidth="1"/>
    <col min="1541" max="1541" width="11.81640625" style="13" bestFit="1" customWidth="1"/>
    <col min="1542" max="1542" width="11.1796875" style="13" bestFit="1" customWidth="1"/>
    <col min="1543" max="1543" width="12.81640625" style="13" bestFit="1" customWidth="1"/>
    <col min="1544" max="1544" width="12" style="13" bestFit="1" customWidth="1"/>
    <col min="1545" max="1547" width="11.81640625" style="13" bestFit="1" customWidth="1"/>
    <col min="1548" max="1549" width="14.81640625" style="13" bestFit="1" customWidth="1"/>
    <col min="1550" max="1792" width="8.90625" style="13"/>
    <col min="1793" max="1793" width="7.81640625" style="13" bestFit="1" customWidth="1"/>
    <col min="1794" max="1794" width="10.81640625" style="13" bestFit="1" customWidth="1"/>
    <col min="1795" max="1795" width="34.81640625" style="13" customWidth="1"/>
    <col min="1796" max="1796" width="18.1796875" style="13" bestFit="1" customWidth="1"/>
    <col min="1797" max="1797" width="11.81640625" style="13" bestFit="1" customWidth="1"/>
    <col min="1798" max="1798" width="11.1796875" style="13" bestFit="1" customWidth="1"/>
    <col min="1799" max="1799" width="12.81640625" style="13" bestFit="1" customWidth="1"/>
    <col min="1800" max="1800" width="12" style="13" bestFit="1" customWidth="1"/>
    <col min="1801" max="1803" width="11.81640625" style="13" bestFit="1" customWidth="1"/>
    <col min="1804" max="1805" width="14.81640625" style="13" bestFit="1" customWidth="1"/>
    <col min="1806" max="2048" width="8.90625" style="13"/>
    <col min="2049" max="2049" width="7.81640625" style="13" bestFit="1" customWidth="1"/>
    <col min="2050" max="2050" width="10.81640625" style="13" bestFit="1" customWidth="1"/>
    <col min="2051" max="2051" width="34.81640625" style="13" customWidth="1"/>
    <col min="2052" max="2052" width="18.1796875" style="13" bestFit="1" customWidth="1"/>
    <col min="2053" max="2053" width="11.81640625" style="13" bestFit="1" customWidth="1"/>
    <col min="2054" max="2054" width="11.1796875" style="13" bestFit="1" customWidth="1"/>
    <col min="2055" max="2055" width="12.81640625" style="13" bestFit="1" customWidth="1"/>
    <col min="2056" max="2056" width="12" style="13" bestFit="1" customWidth="1"/>
    <col min="2057" max="2059" width="11.81640625" style="13" bestFit="1" customWidth="1"/>
    <col min="2060" max="2061" width="14.81640625" style="13" bestFit="1" customWidth="1"/>
    <col min="2062" max="2304" width="8.90625" style="13"/>
    <col min="2305" max="2305" width="7.81640625" style="13" bestFit="1" customWidth="1"/>
    <col min="2306" max="2306" width="10.81640625" style="13" bestFit="1" customWidth="1"/>
    <col min="2307" max="2307" width="34.81640625" style="13" customWidth="1"/>
    <col min="2308" max="2308" width="18.1796875" style="13" bestFit="1" customWidth="1"/>
    <col min="2309" max="2309" width="11.81640625" style="13" bestFit="1" customWidth="1"/>
    <col min="2310" max="2310" width="11.1796875" style="13" bestFit="1" customWidth="1"/>
    <col min="2311" max="2311" width="12.81640625" style="13" bestFit="1" customWidth="1"/>
    <col min="2312" max="2312" width="12" style="13" bestFit="1" customWidth="1"/>
    <col min="2313" max="2315" width="11.81640625" style="13" bestFit="1" customWidth="1"/>
    <col min="2316" max="2317" width="14.81640625" style="13" bestFit="1" customWidth="1"/>
    <col min="2318" max="2560" width="8.90625" style="13"/>
    <col min="2561" max="2561" width="7.81640625" style="13" bestFit="1" customWidth="1"/>
    <col min="2562" max="2562" width="10.81640625" style="13" bestFit="1" customWidth="1"/>
    <col min="2563" max="2563" width="34.81640625" style="13" customWidth="1"/>
    <col min="2564" max="2564" width="18.1796875" style="13" bestFit="1" customWidth="1"/>
    <col min="2565" max="2565" width="11.81640625" style="13" bestFit="1" customWidth="1"/>
    <col min="2566" max="2566" width="11.1796875" style="13" bestFit="1" customWidth="1"/>
    <col min="2567" max="2567" width="12.81640625" style="13" bestFit="1" customWidth="1"/>
    <col min="2568" max="2568" width="12" style="13" bestFit="1" customWidth="1"/>
    <col min="2569" max="2571" width="11.81640625" style="13" bestFit="1" customWidth="1"/>
    <col min="2572" max="2573" width="14.81640625" style="13" bestFit="1" customWidth="1"/>
    <col min="2574" max="2816" width="8.90625" style="13"/>
    <col min="2817" max="2817" width="7.81640625" style="13" bestFit="1" customWidth="1"/>
    <col min="2818" max="2818" width="10.81640625" style="13" bestFit="1" customWidth="1"/>
    <col min="2819" max="2819" width="34.81640625" style="13" customWidth="1"/>
    <col min="2820" max="2820" width="18.1796875" style="13" bestFit="1" customWidth="1"/>
    <col min="2821" max="2821" width="11.81640625" style="13" bestFit="1" customWidth="1"/>
    <col min="2822" max="2822" width="11.1796875" style="13" bestFit="1" customWidth="1"/>
    <col min="2823" max="2823" width="12.81640625" style="13" bestFit="1" customWidth="1"/>
    <col min="2824" max="2824" width="12" style="13" bestFit="1" customWidth="1"/>
    <col min="2825" max="2827" width="11.81640625" style="13" bestFit="1" customWidth="1"/>
    <col min="2828" max="2829" width="14.81640625" style="13" bestFit="1" customWidth="1"/>
    <col min="2830" max="3072" width="8.90625" style="13"/>
    <col min="3073" max="3073" width="7.81640625" style="13" bestFit="1" customWidth="1"/>
    <col min="3074" max="3074" width="10.81640625" style="13" bestFit="1" customWidth="1"/>
    <col min="3075" max="3075" width="34.81640625" style="13" customWidth="1"/>
    <col min="3076" max="3076" width="18.1796875" style="13" bestFit="1" customWidth="1"/>
    <col min="3077" max="3077" width="11.81640625" style="13" bestFit="1" customWidth="1"/>
    <col min="3078" max="3078" width="11.1796875" style="13" bestFit="1" customWidth="1"/>
    <col min="3079" max="3079" width="12.81640625" style="13" bestFit="1" customWidth="1"/>
    <col min="3080" max="3080" width="12" style="13" bestFit="1" customWidth="1"/>
    <col min="3081" max="3083" width="11.81640625" style="13" bestFit="1" customWidth="1"/>
    <col min="3084" max="3085" width="14.81640625" style="13" bestFit="1" customWidth="1"/>
    <col min="3086" max="3328" width="8.90625" style="13"/>
    <col min="3329" max="3329" width="7.81640625" style="13" bestFit="1" customWidth="1"/>
    <col min="3330" max="3330" width="10.81640625" style="13" bestFit="1" customWidth="1"/>
    <col min="3331" max="3331" width="34.81640625" style="13" customWidth="1"/>
    <col min="3332" max="3332" width="18.1796875" style="13" bestFit="1" customWidth="1"/>
    <col min="3333" max="3333" width="11.81640625" style="13" bestFit="1" customWidth="1"/>
    <col min="3334" max="3334" width="11.1796875" style="13" bestFit="1" customWidth="1"/>
    <col min="3335" max="3335" width="12.81640625" style="13" bestFit="1" customWidth="1"/>
    <col min="3336" max="3336" width="12" style="13" bestFit="1" customWidth="1"/>
    <col min="3337" max="3339" width="11.81640625" style="13" bestFit="1" customWidth="1"/>
    <col min="3340" max="3341" width="14.81640625" style="13" bestFit="1" customWidth="1"/>
    <col min="3342" max="3584" width="8.90625" style="13"/>
    <col min="3585" max="3585" width="7.81640625" style="13" bestFit="1" customWidth="1"/>
    <col min="3586" max="3586" width="10.81640625" style="13" bestFit="1" customWidth="1"/>
    <col min="3587" max="3587" width="34.81640625" style="13" customWidth="1"/>
    <col min="3588" max="3588" width="18.1796875" style="13" bestFit="1" customWidth="1"/>
    <col min="3589" max="3589" width="11.81640625" style="13" bestFit="1" customWidth="1"/>
    <col min="3590" max="3590" width="11.1796875" style="13" bestFit="1" customWidth="1"/>
    <col min="3591" max="3591" width="12.81640625" style="13" bestFit="1" customWidth="1"/>
    <col min="3592" max="3592" width="12" style="13" bestFit="1" customWidth="1"/>
    <col min="3593" max="3595" width="11.81640625" style="13" bestFit="1" customWidth="1"/>
    <col min="3596" max="3597" width="14.81640625" style="13" bestFit="1" customWidth="1"/>
    <col min="3598" max="3840" width="8.90625" style="13"/>
    <col min="3841" max="3841" width="7.81640625" style="13" bestFit="1" customWidth="1"/>
    <col min="3842" max="3842" width="10.81640625" style="13" bestFit="1" customWidth="1"/>
    <col min="3843" max="3843" width="34.81640625" style="13" customWidth="1"/>
    <col min="3844" max="3844" width="18.1796875" style="13" bestFit="1" customWidth="1"/>
    <col min="3845" max="3845" width="11.81640625" style="13" bestFit="1" customWidth="1"/>
    <col min="3846" max="3846" width="11.1796875" style="13" bestFit="1" customWidth="1"/>
    <col min="3847" max="3847" width="12.81640625" style="13" bestFit="1" customWidth="1"/>
    <col min="3848" max="3848" width="12" style="13" bestFit="1" customWidth="1"/>
    <col min="3849" max="3851" width="11.81640625" style="13" bestFit="1" customWidth="1"/>
    <col min="3852" max="3853" width="14.81640625" style="13" bestFit="1" customWidth="1"/>
    <col min="3854" max="4096" width="8.90625" style="13"/>
    <col min="4097" max="4097" width="7.81640625" style="13" bestFit="1" customWidth="1"/>
    <col min="4098" max="4098" width="10.81640625" style="13" bestFit="1" customWidth="1"/>
    <col min="4099" max="4099" width="34.81640625" style="13" customWidth="1"/>
    <col min="4100" max="4100" width="18.1796875" style="13" bestFit="1" customWidth="1"/>
    <col min="4101" max="4101" width="11.81640625" style="13" bestFit="1" customWidth="1"/>
    <col min="4102" max="4102" width="11.1796875" style="13" bestFit="1" customWidth="1"/>
    <col min="4103" max="4103" width="12.81640625" style="13" bestFit="1" customWidth="1"/>
    <col min="4104" max="4104" width="12" style="13" bestFit="1" customWidth="1"/>
    <col min="4105" max="4107" width="11.81640625" style="13" bestFit="1" customWidth="1"/>
    <col min="4108" max="4109" width="14.81640625" style="13" bestFit="1" customWidth="1"/>
    <col min="4110" max="4352" width="8.90625" style="13"/>
    <col min="4353" max="4353" width="7.81640625" style="13" bestFit="1" customWidth="1"/>
    <col min="4354" max="4354" width="10.81640625" style="13" bestFit="1" customWidth="1"/>
    <col min="4355" max="4355" width="34.81640625" style="13" customWidth="1"/>
    <col min="4356" max="4356" width="18.1796875" style="13" bestFit="1" customWidth="1"/>
    <col min="4357" max="4357" width="11.81640625" style="13" bestFit="1" customWidth="1"/>
    <col min="4358" max="4358" width="11.1796875" style="13" bestFit="1" customWidth="1"/>
    <col min="4359" max="4359" width="12.81640625" style="13" bestFit="1" customWidth="1"/>
    <col min="4360" max="4360" width="12" style="13" bestFit="1" customWidth="1"/>
    <col min="4361" max="4363" width="11.81640625" style="13" bestFit="1" customWidth="1"/>
    <col min="4364" max="4365" width="14.81640625" style="13" bestFit="1" customWidth="1"/>
    <col min="4366" max="4608" width="8.90625" style="13"/>
    <col min="4609" max="4609" width="7.81640625" style="13" bestFit="1" customWidth="1"/>
    <col min="4610" max="4610" width="10.81640625" style="13" bestFit="1" customWidth="1"/>
    <col min="4611" max="4611" width="34.81640625" style="13" customWidth="1"/>
    <col min="4612" max="4612" width="18.1796875" style="13" bestFit="1" customWidth="1"/>
    <col min="4613" max="4613" width="11.81640625" style="13" bestFit="1" customWidth="1"/>
    <col min="4614" max="4614" width="11.1796875" style="13" bestFit="1" customWidth="1"/>
    <col min="4615" max="4615" width="12.81640625" style="13" bestFit="1" customWidth="1"/>
    <col min="4616" max="4616" width="12" style="13" bestFit="1" customWidth="1"/>
    <col min="4617" max="4619" width="11.81640625" style="13" bestFit="1" customWidth="1"/>
    <col min="4620" max="4621" width="14.81640625" style="13" bestFit="1" customWidth="1"/>
    <col min="4622" max="4864" width="8.90625" style="13"/>
    <col min="4865" max="4865" width="7.81640625" style="13" bestFit="1" customWidth="1"/>
    <col min="4866" max="4866" width="10.81640625" style="13" bestFit="1" customWidth="1"/>
    <col min="4867" max="4867" width="34.81640625" style="13" customWidth="1"/>
    <col min="4868" max="4868" width="18.1796875" style="13" bestFit="1" customWidth="1"/>
    <col min="4869" max="4869" width="11.81640625" style="13" bestFit="1" customWidth="1"/>
    <col min="4870" max="4870" width="11.1796875" style="13" bestFit="1" customWidth="1"/>
    <col min="4871" max="4871" width="12.81640625" style="13" bestFit="1" customWidth="1"/>
    <col min="4872" max="4872" width="12" style="13" bestFit="1" customWidth="1"/>
    <col min="4873" max="4875" width="11.81640625" style="13" bestFit="1" customWidth="1"/>
    <col min="4876" max="4877" width="14.81640625" style="13" bestFit="1" customWidth="1"/>
    <col min="4878" max="5120" width="8.90625" style="13"/>
    <col min="5121" max="5121" width="7.81640625" style="13" bestFit="1" customWidth="1"/>
    <col min="5122" max="5122" width="10.81640625" style="13" bestFit="1" customWidth="1"/>
    <col min="5123" max="5123" width="34.81640625" style="13" customWidth="1"/>
    <col min="5124" max="5124" width="18.1796875" style="13" bestFit="1" customWidth="1"/>
    <col min="5125" max="5125" width="11.81640625" style="13" bestFit="1" customWidth="1"/>
    <col min="5126" max="5126" width="11.1796875" style="13" bestFit="1" customWidth="1"/>
    <col min="5127" max="5127" width="12.81640625" style="13" bestFit="1" customWidth="1"/>
    <col min="5128" max="5128" width="12" style="13" bestFit="1" customWidth="1"/>
    <col min="5129" max="5131" width="11.81640625" style="13" bestFit="1" customWidth="1"/>
    <col min="5132" max="5133" width="14.81640625" style="13" bestFit="1" customWidth="1"/>
    <col min="5134" max="5376" width="8.90625" style="13"/>
    <col min="5377" max="5377" width="7.81640625" style="13" bestFit="1" customWidth="1"/>
    <col min="5378" max="5378" width="10.81640625" style="13" bestFit="1" customWidth="1"/>
    <col min="5379" max="5379" width="34.81640625" style="13" customWidth="1"/>
    <col min="5380" max="5380" width="18.1796875" style="13" bestFit="1" customWidth="1"/>
    <col min="5381" max="5381" width="11.81640625" style="13" bestFit="1" customWidth="1"/>
    <col min="5382" max="5382" width="11.1796875" style="13" bestFit="1" customWidth="1"/>
    <col min="5383" max="5383" width="12.81640625" style="13" bestFit="1" customWidth="1"/>
    <col min="5384" max="5384" width="12" style="13" bestFit="1" customWidth="1"/>
    <col min="5385" max="5387" width="11.81640625" style="13" bestFit="1" customWidth="1"/>
    <col min="5388" max="5389" width="14.81640625" style="13" bestFit="1" customWidth="1"/>
    <col min="5390" max="5632" width="8.90625" style="13"/>
    <col min="5633" max="5633" width="7.81640625" style="13" bestFit="1" customWidth="1"/>
    <col min="5634" max="5634" width="10.81640625" style="13" bestFit="1" customWidth="1"/>
    <col min="5635" max="5635" width="34.81640625" style="13" customWidth="1"/>
    <col min="5636" max="5636" width="18.1796875" style="13" bestFit="1" customWidth="1"/>
    <col min="5637" max="5637" width="11.81640625" style="13" bestFit="1" customWidth="1"/>
    <col min="5638" max="5638" width="11.1796875" style="13" bestFit="1" customWidth="1"/>
    <col min="5639" max="5639" width="12.81640625" style="13" bestFit="1" customWidth="1"/>
    <col min="5640" max="5640" width="12" style="13" bestFit="1" customWidth="1"/>
    <col min="5641" max="5643" width="11.81640625" style="13" bestFit="1" customWidth="1"/>
    <col min="5644" max="5645" width="14.81640625" style="13" bestFit="1" customWidth="1"/>
    <col min="5646" max="5888" width="8.90625" style="13"/>
    <col min="5889" max="5889" width="7.81640625" style="13" bestFit="1" customWidth="1"/>
    <col min="5890" max="5890" width="10.81640625" style="13" bestFit="1" customWidth="1"/>
    <col min="5891" max="5891" width="34.81640625" style="13" customWidth="1"/>
    <col min="5892" max="5892" width="18.1796875" style="13" bestFit="1" customWidth="1"/>
    <col min="5893" max="5893" width="11.81640625" style="13" bestFit="1" customWidth="1"/>
    <col min="5894" max="5894" width="11.1796875" style="13" bestFit="1" customWidth="1"/>
    <col min="5895" max="5895" width="12.81640625" style="13" bestFit="1" customWidth="1"/>
    <col min="5896" max="5896" width="12" style="13" bestFit="1" customWidth="1"/>
    <col min="5897" max="5899" width="11.81640625" style="13" bestFit="1" customWidth="1"/>
    <col min="5900" max="5901" width="14.81640625" style="13" bestFit="1" customWidth="1"/>
    <col min="5902" max="6144" width="8.90625" style="13"/>
    <col min="6145" max="6145" width="7.81640625" style="13" bestFit="1" customWidth="1"/>
    <col min="6146" max="6146" width="10.81640625" style="13" bestFit="1" customWidth="1"/>
    <col min="6147" max="6147" width="34.81640625" style="13" customWidth="1"/>
    <col min="6148" max="6148" width="18.1796875" style="13" bestFit="1" customWidth="1"/>
    <col min="6149" max="6149" width="11.81640625" style="13" bestFit="1" customWidth="1"/>
    <col min="6150" max="6150" width="11.1796875" style="13" bestFit="1" customWidth="1"/>
    <col min="6151" max="6151" width="12.81640625" style="13" bestFit="1" customWidth="1"/>
    <col min="6152" max="6152" width="12" style="13" bestFit="1" customWidth="1"/>
    <col min="6153" max="6155" width="11.81640625" style="13" bestFit="1" customWidth="1"/>
    <col min="6156" max="6157" width="14.81640625" style="13" bestFit="1" customWidth="1"/>
    <col min="6158" max="6400" width="8.90625" style="13"/>
    <col min="6401" max="6401" width="7.81640625" style="13" bestFit="1" customWidth="1"/>
    <col min="6402" max="6402" width="10.81640625" style="13" bestFit="1" customWidth="1"/>
    <col min="6403" max="6403" width="34.81640625" style="13" customWidth="1"/>
    <col min="6404" max="6404" width="18.1796875" style="13" bestFit="1" customWidth="1"/>
    <col min="6405" max="6405" width="11.81640625" style="13" bestFit="1" customWidth="1"/>
    <col min="6406" max="6406" width="11.1796875" style="13" bestFit="1" customWidth="1"/>
    <col min="6407" max="6407" width="12.81640625" style="13" bestFit="1" customWidth="1"/>
    <col min="6408" max="6408" width="12" style="13" bestFit="1" customWidth="1"/>
    <col min="6409" max="6411" width="11.81640625" style="13" bestFit="1" customWidth="1"/>
    <col min="6412" max="6413" width="14.81640625" style="13" bestFit="1" customWidth="1"/>
    <col min="6414" max="6656" width="8.90625" style="13"/>
    <col min="6657" max="6657" width="7.81640625" style="13" bestFit="1" customWidth="1"/>
    <col min="6658" max="6658" width="10.81640625" style="13" bestFit="1" customWidth="1"/>
    <col min="6659" max="6659" width="34.81640625" style="13" customWidth="1"/>
    <col min="6660" max="6660" width="18.1796875" style="13" bestFit="1" customWidth="1"/>
    <col min="6661" max="6661" width="11.81640625" style="13" bestFit="1" customWidth="1"/>
    <col min="6662" max="6662" width="11.1796875" style="13" bestFit="1" customWidth="1"/>
    <col min="6663" max="6663" width="12.81640625" style="13" bestFit="1" customWidth="1"/>
    <col min="6664" max="6664" width="12" style="13" bestFit="1" customWidth="1"/>
    <col min="6665" max="6667" width="11.81640625" style="13" bestFit="1" customWidth="1"/>
    <col min="6668" max="6669" width="14.81640625" style="13" bestFit="1" customWidth="1"/>
    <col min="6670" max="6912" width="8.90625" style="13"/>
    <col min="6913" max="6913" width="7.81640625" style="13" bestFit="1" customWidth="1"/>
    <col min="6914" max="6914" width="10.81640625" style="13" bestFit="1" customWidth="1"/>
    <col min="6915" max="6915" width="34.81640625" style="13" customWidth="1"/>
    <col min="6916" max="6916" width="18.1796875" style="13" bestFit="1" customWidth="1"/>
    <col min="6917" max="6917" width="11.81640625" style="13" bestFit="1" customWidth="1"/>
    <col min="6918" max="6918" width="11.1796875" style="13" bestFit="1" customWidth="1"/>
    <col min="6919" max="6919" width="12.81640625" style="13" bestFit="1" customWidth="1"/>
    <col min="6920" max="6920" width="12" style="13" bestFit="1" customWidth="1"/>
    <col min="6921" max="6923" width="11.81640625" style="13" bestFit="1" customWidth="1"/>
    <col min="6924" max="6925" width="14.81640625" style="13" bestFit="1" customWidth="1"/>
    <col min="6926" max="7168" width="8.90625" style="13"/>
    <col min="7169" max="7169" width="7.81640625" style="13" bestFit="1" customWidth="1"/>
    <col min="7170" max="7170" width="10.81640625" style="13" bestFit="1" customWidth="1"/>
    <col min="7171" max="7171" width="34.81640625" style="13" customWidth="1"/>
    <col min="7172" max="7172" width="18.1796875" style="13" bestFit="1" customWidth="1"/>
    <col min="7173" max="7173" width="11.81640625" style="13" bestFit="1" customWidth="1"/>
    <col min="7174" max="7174" width="11.1796875" style="13" bestFit="1" customWidth="1"/>
    <col min="7175" max="7175" width="12.81640625" style="13" bestFit="1" customWidth="1"/>
    <col min="7176" max="7176" width="12" style="13" bestFit="1" customWidth="1"/>
    <col min="7177" max="7179" width="11.81640625" style="13" bestFit="1" customWidth="1"/>
    <col min="7180" max="7181" width="14.81640625" style="13" bestFit="1" customWidth="1"/>
    <col min="7182" max="7424" width="8.90625" style="13"/>
    <col min="7425" max="7425" width="7.81640625" style="13" bestFit="1" customWidth="1"/>
    <col min="7426" max="7426" width="10.81640625" style="13" bestFit="1" customWidth="1"/>
    <col min="7427" max="7427" width="34.81640625" style="13" customWidth="1"/>
    <col min="7428" max="7428" width="18.1796875" style="13" bestFit="1" customWidth="1"/>
    <col min="7429" max="7429" width="11.81640625" style="13" bestFit="1" customWidth="1"/>
    <col min="7430" max="7430" width="11.1796875" style="13" bestFit="1" customWidth="1"/>
    <col min="7431" max="7431" width="12.81640625" style="13" bestFit="1" customWidth="1"/>
    <col min="7432" max="7432" width="12" style="13" bestFit="1" customWidth="1"/>
    <col min="7433" max="7435" width="11.81640625" style="13" bestFit="1" customWidth="1"/>
    <col min="7436" max="7437" width="14.81640625" style="13" bestFit="1" customWidth="1"/>
    <col min="7438" max="7680" width="8.90625" style="13"/>
    <col min="7681" max="7681" width="7.81640625" style="13" bestFit="1" customWidth="1"/>
    <col min="7682" max="7682" width="10.81640625" style="13" bestFit="1" customWidth="1"/>
    <col min="7683" max="7683" width="34.81640625" style="13" customWidth="1"/>
    <col min="7684" max="7684" width="18.1796875" style="13" bestFit="1" customWidth="1"/>
    <col min="7685" max="7685" width="11.81640625" style="13" bestFit="1" customWidth="1"/>
    <col min="7686" max="7686" width="11.1796875" style="13" bestFit="1" customWidth="1"/>
    <col min="7687" max="7687" width="12.81640625" style="13" bestFit="1" customWidth="1"/>
    <col min="7688" max="7688" width="12" style="13" bestFit="1" customWidth="1"/>
    <col min="7689" max="7691" width="11.81640625" style="13" bestFit="1" customWidth="1"/>
    <col min="7692" max="7693" width="14.81640625" style="13" bestFit="1" customWidth="1"/>
    <col min="7694" max="7936" width="8.90625" style="13"/>
    <col min="7937" max="7937" width="7.81640625" style="13" bestFit="1" customWidth="1"/>
    <col min="7938" max="7938" width="10.81640625" style="13" bestFit="1" customWidth="1"/>
    <col min="7939" max="7939" width="34.81640625" style="13" customWidth="1"/>
    <col min="7940" max="7940" width="18.1796875" style="13" bestFit="1" customWidth="1"/>
    <col min="7941" max="7941" width="11.81640625" style="13" bestFit="1" customWidth="1"/>
    <col min="7942" max="7942" width="11.1796875" style="13" bestFit="1" customWidth="1"/>
    <col min="7943" max="7943" width="12.81640625" style="13" bestFit="1" customWidth="1"/>
    <col min="7944" max="7944" width="12" style="13" bestFit="1" customWidth="1"/>
    <col min="7945" max="7947" width="11.81640625" style="13" bestFit="1" customWidth="1"/>
    <col min="7948" max="7949" width="14.81640625" style="13" bestFit="1" customWidth="1"/>
    <col min="7950" max="8192" width="8.90625" style="13"/>
    <col min="8193" max="8193" width="7.81640625" style="13" bestFit="1" customWidth="1"/>
    <col min="8194" max="8194" width="10.81640625" style="13" bestFit="1" customWidth="1"/>
    <col min="8195" max="8195" width="34.81640625" style="13" customWidth="1"/>
    <col min="8196" max="8196" width="18.1796875" style="13" bestFit="1" customWidth="1"/>
    <col min="8197" max="8197" width="11.81640625" style="13" bestFit="1" customWidth="1"/>
    <col min="8198" max="8198" width="11.1796875" style="13" bestFit="1" customWidth="1"/>
    <col min="8199" max="8199" width="12.81640625" style="13" bestFit="1" customWidth="1"/>
    <col min="8200" max="8200" width="12" style="13" bestFit="1" customWidth="1"/>
    <col min="8201" max="8203" width="11.81640625" style="13" bestFit="1" customWidth="1"/>
    <col min="8204" max="8205" width="14.81640625" style="13" bestFit="1" customWidth="1"/>
    <col min="8206" max="8448" width="8.90625" style="13"/>
    <col min="8449" max="8449" width="7.81640625" style="13" bestFit="1" customWidth="1"/>
    <col min="8450" max="8450" width="10.81640625" style="13" bestFit="1" customWidth="1"/>
    <col min="8451" max="8451" width="34.81640625" style="13" customWidth="1"/>
    <col min="8452" max="8452" width="18.1796875" style="13" bestFit="1" customWidth="1"/>
    <col min="8453" max="8453" width="11.81640625" style="13" bestFit="1" customWidth="1"/>
    <col min="8454" max="8454" width="11.1796875" style="13" bestFit="1" customWidth="1"/>
    <col min="8455" max="8455" width="12.81640625" style="13" bestFit="1" customWidth="1"/>
    <col min="8456" max="8456" width="12" style="13" bestFit="1" customWidth="1"/>
    <col min="8457" max="8459" width="11.81640625" style="13" bestFit="1" customWidth="1"/>
    <col min="8460" max="8461" width="14.81640625" style="13" bestFit="1" customWidth="1"/>
    <col min="8462" max="8704" width="8.90625" style="13"/>
    <col min="8705" max="8705" width="7.81640625" style="13" bestFit="1" customWidth="1"/>
    <col min="8706" max="8706" width="10.81640625" style="13" bestFit="1" customWidth="1"/>
    <col min="8707" max="8707" width="34.81640625" style="13" customWidth="1"/>
    <col min="8708" max="8708" width="18.1796875" style="13" bestFit="1" customWidth="1"/>
    <col min="8709" max="8709" width="11.81640625" style="13" bestFit="1" customWidth="1"/>
    <col min="8710" max="8710" width="11.1796875" style="13" bestFit="1" customWidth="1"/>
    <col min="8711" max="8711" width="12.81640625" style="13" bestFit="1" customWidth="1"/>
    <col min="8712" max="8712" width="12" style="13" bestFit="1" customWidth="1"/>
    <col min="8713" max="8715" width="11.81640625" style="13" bestFit="1" customWidth="1"/>
    <col min="8716" max="8717" width="14.81640625" style="13" bestFit="1" customWidth="1"/>
    <col min="8718" max="8960" width="8.90625" style="13"/>
    <col min="8961" max="8961" width="7.81640625" style="13" bestFit="1" customWidth="1"/>
    <col min="8962" max="8962" width="10.81640625" style="13" bestFit="1" customWidth="1"/>
    <col min="8963" max="8963" width="34.81640625" style="13" customWidth="1"/>
    <col min="8964" max="8964" width="18.1796875" style="13" bestFit="1" customWidth="1"/>
    <col min="8965" max="8965" width="11.81640625" style="13" bestFit="1" customWidth="1"/>
    <col min="8966" max="8966" width="11.1796875" style="13" bestFit="1" customWidth="1"/>
    <col min="8967" max="8967" width="12.81640625" style="13" bestFit="1" customWidth="1"/>
    <col min="8968" max="8968" width="12" style="13" bestFit="1" customWidth="1"/>
    <col min="8969" max="8971" width="11.81640625" style="13" bestFit="1" customWidth="1"/>
    <col min="8972" max="8973" width="14.81640625" style="13" bestFit="1" customWidth="1"/>
    <col min="8974" max="9216" width="8.90625" style="13"/>
    <col min="9217" max="9217" width="7.81640625" style="13" bestFit="1" customWidth="1"/>
    <col min="9218" max="9218" width="10.81640625" style="13" bestFit="1" customWidth="1"/>
    <col min="9219" max="9219" width="34.81640625" style="13" customWidth="1"/>
    <col min="9220" max="9220" width="18.1796875" style="13" bestFit="1" customWidth="1"/>
    <col min="9221" max="9221" width="11.81640625" style="13" bestFit="1" customWidth="1"/>
    <col min="9222" max="9222" width="11.1796875" style="13" bestFit="1" customWidth="1"/>
    <col min="9223" max="9223" width="12.81640625" style="13" bestFit="1" customWidth="1"/>
    <col min="9224" max="9224" width="12" style="13" bestFit="1" customWidth="1"/>
    <col min="9225" max="9227" width="11.81640625" style="13" bestFit="1" customWidth="1"/>
    <col min="9228" max="9229" width="14.81640625" style="13" bestFit="1" customWidth="1"/>
    <col min="9230" max="9472" width="8.90625" style="13"/>
    <col min="9473" max="9473" width="7.81640625" style="13" bestFit="1" customWidth="1"/>
    <col min="9474" max="9474" width="10.81640625" style="13" bestFit="1" customWidth="1"/>
    <col min="9475" max="9475" width="34.81640625" style="13" customWidth="1"/>
    <col min="9476" max="9476" width="18.1796875" style="13" bestFit="1" customWidth="1"/>
    <col min="9477" max="9477" width="11.81640625" style="13" bestFit="1" customWidth="1"/>
    <col min="9478" max="9478" width="11.1796875" style="13" bestFit="1" customWidth="1"/>
    <col min="9479" max="9479" width="12.81640625" style="13" bestFit="1" customWidth="1"/>
    <col min="9480" max="9480" width="12" style="13" bestFit="1" customWidth="1"/>
    <col min="9481" max="9483" width="11.81640625" style="13" bestFit="1" customWidth="1"/>
    <col min="9484" max="9485" width="14.81640625" style="13" bestFit="1" customWidth="1"/>
    <col min="9486" max="9728" width="8.90625" style="13"/>
    <col min="9729" max="9729" width="7.81640625" style="13" bestFit="1" customWidth="1"/>
    <col min="9730" max="9730" width="10.81640625" style="13" bestFit="1" customWidth="1"/>
    <col min="9731" max="9731" width="34.81640625" style="13" customWidth="1"/>
    <col min="9732" max="9732" width="18.1796875" style="13" bestFit="1" customWidth="1"/>
    <col min="9733" max="9733" width="11.81640625" style="13" bestFit="1" customWidth="1"/>
    <col min="9734" max="9734" width="11.1796875" style="13" bestFit="1" customWidth="1"/>
    <col min="9735" max="9735" width="12.81640625" style="13" bestFit="1" customWidth="1"/>
    <col min="9736" max="9736" width="12" style="13" bestFit="1" customWidth="1"/>
    <col min="9737" max="9739" width="11.81640625" style="13" bestFit="1" customWidth="1"/>
    <col min="9740" max="9741" width="14.81640625" style="13" bestFit="1" customWidth="1"/>
    <col min="9742" max="9984" width="8.90625" style="13"/>
    <col min="9985" max="9985" width="7.81640625" style="13" bestFit="1" customWidth="1"/>
    <col min="9986" max="9986" width="10.81640625" style="13" bestFit="1" customWidth="1"/>
    <col min="9987" max="9987" width="34.81640625" style="13" customWidth="1"/>
    <col min="9988" max="9988" width="18.1796875" style="13" bestFit="1" customWidth="1"/>
    <col min="9989" max="9989" width="11.81640625" style="13" bestFit="1" customWidth="1"/>
    <col min="9990" max="9990" width="11.1796875" style="13" bestFit="1" customWidth="1"/>
    <col min="9991" max="9991" width="12.81640625" style="13" bestFit="1" customWidth="1"/>
    <col min="9992" max="9992" width="12" style="13" bestFit="1" customWidth="1"/>
    <col min="9993" max="9995" width="11.81640625" style="13" bestFit="1" customWidth="1"/>
    <col min="9996" max="9997" width="14.81640625" style="13" bestFit="1" customWidth="1"/>
    <col min="9998" max="10240" width="8.90625" style="13"/>
    <col min="10241" max="10241" width="7.81640625" style="13" bestFit="1" customWidth="1"/>
    <col min="10242" max="10242" width="10.81640625" style="13" bestFit="1" customWidth="1"/>
    <col min="10243" max="10243" width="34.81640625" style="13" customWidth="1"/>
    <col min="10244" max="10244" width="18.1796875" style="13" bestFit="1" customWidth="1"/>
    <col min="10245" max="10245" width="11.81640625" style="13" bestFit="1" customWidth="1"/>
    <col min="10246" max="10246" width="11.1796875" style="13" bestFit="1" customWidth="1"/>
    <col min="10247" max="10247" width="12.81640625" style="13" bestFit="1" customWidth="1"/>
    <col min="10248" max="10248" width="12" style="13" bestFit="1" customWidth="1"/>
    <col min="10249" max="10251" width="11.81640625" style="13" bestFit="1" customWidth="1"/>
    <col min="10252" max="10253" width="14.81640625" style="13" bestFit="1" customWidth="1"/>
    <col min="10254" max="10496" width="8.90625" style="13"/>
    <col min="10497" max="10497" width="7.81640625" style="13" bestFit="1" customWidth="1"/>
    <col min="10498" max="10498" width="10.81640625" style="13" bestFit="1" customWidth="1"/>
    <col min="10499" max="10499" width="34.81640625" style="13" customWidth="1"/>
    <col min="10500" max="10500" width="18.1796875" style="13" bestFit="1" customWidth="1"/>
    <col min="10501" max="10501" width="11.81640625" style="13" bestFit="1" customWidth="1"/>
    <col min="10502" max="10502" width="11.1796875" style="13" bestFit="1" customWidth="1"/>
    <col min="10503" max="10503" width="12.81640625" style="13" bestFit="1" customWidth="1"/>
    <col min="10504" max="10504" width="12" style="13" bestFit="1" customWidth="1"/>
    <col min="10505" max="10507" width="11.81640625" style="13" bestFit="1" customWidth="1"/>
    <col min="10508" max="10509" width="14.81640625" style="13" bestFit="1" customWidth="1"/>
    <col min="10510" max="10752" width="8.90625" style="13"/>
    <col min="10753" max="10753" width="7.81640625" style="13" bestFit="1" customWidth="1"/>
    <col min="10754" max="10754" width="10.81640625" style="13" bestFit="1" customWidth="1"/>
    <col min="10755" max="10755" width="34.81640625" style="13" customWidth="1"/>
    <col min="10756" max="10756" width="18.1796875" style="13" bestFit="1" customWidth="1"/>
    <col min="10757" max="10757" width="11.81640625" style="13" bestFit="1" customWidth="1"/>
    <col min="10758" max="10758" width="11.1796875" style="13" bestFit="1" customWidth="1"/>
    <col min="10759" max="10759" width="12.81640625" style="13" bestFit="1" customWidth="1"/>
    <col min="10760" max="10760" width="12" style="13" bestFit="1" customWidth="1"/>
    <col min="10761" max="10763" width="11.81640625" style="13" bestFit="1" customWidth="1"/>
    <col min="10764" max="10765" width="14.81640625" style="13" bestFit="1" customWidth="1"/>
    <col min="10766" max="11008" width="8.90625" style="13"/>
    <col min="11009" max="11009" width="7.81640625" style="13" bestFit="1" customWidth="1"/>
    <col min="11010" max="11010" width="10.81640625" style="13" bestFit="1" customWidth="1"/>
    <col min="11011" max="11011" width="34.81640625" style="13" customWidth="1"/>
    <col min="11012" max="11012" width="18.1796875" style="13" bestFit="1" customWidth="1"/>
    <col min="11013" max="11013" width="11.81640625" style="13" bestFit="1" customWidth="1"/>
    <col min="11014" max="11014" width="11.1796875" style="13" bestFit="1" customWidth="1"/>
    <col min="11015" max="11015" width="12.81640625" style="13" bestFit="1" customWidth="1"/>
    <col min="11016" max="11016" width="12" style="13" bestFit="1" customWidth="1"/>
    <col min="11017" max="11019" width="11.81640625" style="13" bestFit="1" customWidth="1"/>
    <col min="11020" max="11021" width="14.81640625" style="13" bestFit="1" customWidth="1"/>
    <col min="11022" max="11264" width="8.90625" style="13"/>
    <col min="11265" max="11265" width="7.81640625" style="13" bestFit="1" customWidth="1"/>
    <col min="11266" max="11266" width="10.81640625" style="13" bestFit="1" customWidth="1"/>
    <col min="11267" max="11267" width="34.81640625" style="13" customWidth="1"/>
    <col min="11268" max="11268" width="18.1796875" style="13" bestFit="1" customWidth="1"/>
    <col min="11269" max="11269" width="11.81640625" style="13" bestFit="1" customWidth="1"/>
    <col min="11270" max="11270" width="11.1796875" style="13" bestFit="1" customWidth="1"/>
    <col min="11271" max="11271" width="12.81640625" style="13" bestFit="1" customWidth="1"/>
    <col min="11272" max="11272" width="12" style="13" bestFit="1" customWidth="1"/>
    <col min="11273" max="11275" width="11.81640625" style="13" bestFit="1" customWidth="1"/>
    <col min="11276" max="11277" width="14.81640625" style="13" bestFit="1" customWidth="1"/>
    <col min="11278" max="11520" width="8.90625" style="13"/>
    <col min="11521" max="11521" width="7.81640625" style="13" bestFit="1" customWidth="1"/>
    <col min="11522" max="11522" width="10.81640625" style="13" bestFit="1" customWidth="1"/>
    <col min="11523" max="11523" width="34.81640625" style="13" customWidth="1"/>
    <col min="11524" max="11524" width="18.1796875" style="13" bestFit="1" customWidth="1"/>
    <col min="11525" max="11525" width="11.81640625" style="13" bestFit="1" customWidth="1"/>
    <col min="11526" max="11526" width="11.1796875" style="13" bestFit="1" customWidth="1"/>
    <col min="11527" max="11527" width="12.81640625" style="13" bestFit="1" customWidth="1"/>
    <col min="11528" max="11528" width="12" style="13" bestFit="1" customWidth="1"/>
    <col min="11529" max="11531" width="11.81640625" style="13" bestFit="1" customWidth="1"/>
    <col min="11532" max="11533" width="14.81640625" style="13" bestFit="1" customWidth="1"/>
    <col min="11534" max="11776" width="8.90625" style="13"/>
    <col min="11777" max="11777" width="7.81640625" style="13" bestFit="1" customWidth="1"/>
    <col min="11778" max="11778" width="10.81640625" style="13" bestFit="1" customWidth="1"/>
    <col min="11779" max="11779" width="34.81640625" style="13" customWidth="1"/>
    <col min="11780" max="11780" width="18.1796875" style="13" bestFit="1" customWidth="1"/>
    <col min="11781" max="11781" width="11.81640625" style="13" bestFit="1" customWidth="1"/>
    <col min="11782" max="11782" width="11.1796875" style="13" bestFit="1" customWidth="1"/>
    <col min="11783" max="11783" width="12.81640625" style="13" bestFit="1" customWidth="1"/>
    <col min="11784" max="11784" width="12" style="13" bestFit="1" customWidth="1"/>
    <col min="11785" max="11787" width="11.81640625" style="13" bestFit="1" customWidth="1"/>
    <col min="11788" max="11789" width="14.81640625" style="13" bestFit="1" customWidth="1"/>
    <col min="11790" max="12032" width="8.90625" style="13"/>
    <col min="12033" max="12033" width="7.81640625" style="13" bestFit="1" customWidth="1"/>
    <col min="12034" max="12034" width="10.81640625" style="13" bestFit="1" customWidth="1"/>
    <col min="12035" max="12035" width="34.81640625" style="13" customWidth="1"/>
    <col min="12036" max="12036" width="18.1796875" style="13" bestFit="1" customWidth="1"/>
    <col min="12037" max="12037" width="11.81640625" style="13" bestFit="1" customWidth="1"/>
    <col min="12038" max="12038" width="11.1796875" style="13" bestFit="1" customWidth="1"/>
    <col min="12039" max="12039" width="12.81640625" style="13" bestFit="1" customWidth="1"/>
    <col min="12040" max="12040" width="12" style="13" bestFit="1" customWidth="1"/>
    <col min="12041" max="12043" width="11.81640625" style="13" bestFit="1" customWidth="1"/>
    <col min="12044" max="12045" width="14.81640625" style="13" bestFit="1" customWidth="1"/>
    <col min="12046" max="12288" width="8.90625" style="13"/>
    <col min="12289" max="12289" width="7.81640625" style="13" bestFit="1" customWidth="1"/>
    <col min="12290" max="12290" width="10.81640625" style="13" bestFit="1" customWidth="1"/>
    <col min="12291" max="12291" width="34.81640625" style="13" customWidth="1"/>
    <col min="12292" max="12292" width="18.1796875" style="13" bestFit="1" customWidth="1"/>
    <col min="12293" max="12293" width="11.81640625" style="13" bestFit="1" customWidth="1"/>
    <col min="12294" max="12294" width="11.1796875" style="13" bestFit="1" customWidth="1"/>
    <col min="12295" max="12295" width="12.81640625" style="13" bestFit="1" customWidth="1"/>
    <col min="12296" max="12296" width="12" style="13" bestFit="1" customWidth="1"/>
    <col min="12297" max="12299" width="11.81640625" style="13" bestFit="1" customWidth="1"/>
    <col min="12300" max="12301" width="14.81640625" style="13" bestFit="1" customWidth="1"/>
    <col min="12302" max="12544" width="8.90625" style="13"/>
    <col min="12545" max="12545" width="7.81640625" style="13" bestFit="1" customWidth="1"/>
    <col min="12546" max="12546" width="10.81640625" style="13" bestFit="1" customWidth="1"/>
    <col min="12547" max="12547" width="34.81640625" style="13" customWidth="1"/>
    <col min="12548" max="12548" width="18.1796875" style="13" bestFit="1" customWidth="1"/>
    <col min="12549" max="12549" width="11.81640625" style="13" bestFit="1" customWidth="1"/>
    <col min="12550" max="12550" width="11.1796875" style="13" bestFit="1" customWidth="1"/>
    <col min="12551" max="12551" width="12.81640625" style="13" bestFit="1" customWidth="1"/>
    <col min="12552" max="12552" width="12" style="13" bestFit="1" customWidth="1"/>
    <col min="12553" max="12555" width="11.81640625" style="13" bestFit="1" customWidth="1"/>
    <col min="12556" max="12557" width="14.81640625" style="13" bestFit="1" customWidth="1"/>
    <col min="12558" max="12800" width="8.90625" style="13"/>
    <col min="12801" max="12801" width="7.81640625" style="13" bestFit="1" customWidth="1"/>
    <col min="12802" max="12802" width="10.81640625" style="13" bestFit="1" customWidth="1"/>
    <col min="12803" max="12803" width="34.81640625" style="13" customWidth="1"/>
    <col min="12804" max="12804" width="18.1796875" style="13" bestFit="1" customWidth="1"/>
    <col min="12805" max="12805" width="11.81640625" style="13" bestFit="1" customWidth="1"/>
    <col min="12806" max="12806" width="11.1796875" style="13" bestFit="1" customWidth="1"/>
    <col min="12807" max="12807" width="12.81640625" style="13" bestFit="1" customWidth="1"/>
    <col min="12808" max="12808" width="12" style="13" bestFit="1" customWidth="1"/>
    <col min="12809" max="12811" width="11.81640625" style="13" bestFit="1" customWidth="1"/>
    <col min="12812" max="12813" width="14.81640625" style="13" bestFit="1" customWidth="1"/>
    <col min="12814" max="13056" width="8.90625" style="13"/>
    <col min="13057" max="13057" width="7.81640625" style="13" bestFit="1" customWidth="1"/>
    <col min="13058" max="13058" width="10.81640625" style="13" bestFit="1" customWidth="1"/>
    <col min="13059" max="13059" width="34.81640625" style="13" customWidth="1"/>
    <col min="13060" max="13060" width="18.1796875" style="13" bestFit="1" customWidth="1"/>
    <col min="13061" max="13061" width="11.81640625" style="13" bestFit="1" customWidth="1"/>
    <col min="13062" max="13062" width="11.1796875" style="13" bestFit="1" customWidth="1"/>
    <col min="13063" max="13063" width="12.81640625" style="13" bestFit="1" customWidth="1"/>
    <col min="13064" max="13064" width="12" style="13" bestFit="1" customWidth="1"/>
    <col min="13065" max="13067" width="11.81640625" style="13" bestFit="1" customWidth="1"/>
    <col min="13068" max="13069" width="14.81640625" style="13" bestFit="1" customWidth="1"/>
    <col min="13070" max="13312" width="8.90625" style="13"/>
    <col min="13313" max="13313" width="7.81640625" style="13" bestFit="1" customWidth="1"/>
    <col min="13314" max="13314" width="10.81640625" style="13" bestFit="1" customWidth="1"/>
    <col min="13315" max="13315" width="34.81640625" style="13" customWidth="1"/>
    <col min="13316" max="13316" width="18.1796875" style="13" bestFit="1" customWidth="1"/>
    <col min="13317" max="13317" width="11.81640625" style="13" bestFit="1" customWidth="1"/>
    <col min="13318" max="13318" width="11.1796875" style="13" bestFit="1" customWidth="1"/>
    <col min="13319" max="13319" width="12.81640625" style="13" bestFit="1" customWidth="1"/>
    <col min="13320" max="13320" width="12" style="13" bestFit="1" customWidth="1"/>
    <col min="13321" max="13323" width="11.81640625" style="13" bestFit="1" customWidth="1"/>
    <col min="13324" max="13325" width="14.81640625" style="13" bestFit="1" customWidth="1"/>
    <col min="13326" max="13568" width="8.90625" style="13"/>
    <col min="13569" max="13569" width="7.81640625" style="13" bestFit="1" customWidth="1"/>
    <col min="13570" max="13570" width="10.81640625" style="13" bestFit="1" customWidth="1"/>
    <col min="13571" max="13571" width="34.81640625" style="13" customWidth="1"/>
    <col min="13572" max="13572" width="18.1796875" style="13" bestFit="1" customWidth="1"/>
    <col min="13573" max="13573" width="11.81640625" style="13" bestFit="1" customWidth="1"/>
    <col min="13574" max="13574" width="11.1796875" style="13" bestFit="1" customWidth="1"/>
    <col min="13575" max="13575" width="12.81640625" style="13" bestFit="1" customWidth="1"/>
    <col min="13576" max="13576" width="12" style="13" bestFit="1" customWidth="1"/>
    <col min="13577" max="13579" width="11.81640625" style="13" bestFit="1" customWidth="1"/>
    <col min="13580" max="13581" width="14.81640625" style="13" bestFit="1" customWidth="1"/>
    <col min="13582" max="13824" width="8.90625" style="13"/>
    <col min="13825" max="13825" width="7.81640625" style="13" bestFit="1" customWidth="1"/>
    <col min="13826" max="13826" width="10.81640625" style="13" bestFit="1" customWidth="1"/>
    <col min="13827" max="13827" width="34.81640625" style="13" customWidth="1"/>
    <col min="13828" max="13828" width="18.1796875" style="13" bestFit="1" customWidth="1"/>
    <col min="13829" max="13829" width="11.81640625" style="13" bestFit="1" customWidth="1"/>
    <col min="13830" max="13830" width="11.1796875" style="13" bestFit="1" customWidth="1"/>
    <col min="13831" max="13831" width="12.81640625" style="13" bestFit="1" customWidth="1"/>
    <col min="13832" max="13832" width="12" style="13" bestFit="1" customWidth="1"/>
    <col min="13833" max="13835" width="11.81640625" style="13" bestFit="1" customWidth="1"/>
    <col min="13836" max="13837" width="14.81640625" style="13" bestFit="1" customWidth="1"/>
    <col min="13838" max="14080" width="8.90625" style="13"/>
    <col min="14081" max="14081" width="7.81640625" style="13" bestFit="1" customWidth="1"/>
    <col min="14082" max="14082" width="10.81640625" style="13" bestFit="1" customWidth="1"/>
    <col min="14083" max="14083" width="34.81640625" style="13" customWidth="1"/>
    <col min="14084" max="14084" width="18.1796875" style="13" bestFit="1" customWidth="1"/>
    <col min="14085" max="14085" width="11.81640625" style="13" bestFit="1" customWidth="1"/>
    <col min="14086" max="14086" width="11.1796875" style="13" bestFit="1" customWidth="1"/>
    <col min="14087" max="14087" width="12.81640625" style="13" bestFit="1" customWidth="1"/>
    <col min="14088" max="14088" width="12" style="13" bestFit="1" customWidth="1"/>
    <col min="14089" max="14091" width="11.81640625" style="13" bestFit="1" customWidth="1"/>
    <col min="14092" max="14093" width="14.81640625" style="13" bestFit="1" customWidth="1"/>
    <col min="14094" max="14336" width="8.90625" style="13"/>
    <col min="14337" max="14337" width="7.81640625" style="13" bestFit="1" customWidth="1"/>
    <col min="14338" max="14338" width="10.81640625" style="13" bestFit="1" customWidth="1"/>
    <col min="14339" max="14339" width="34.81640625" style="13" customWidth="1"/>
    <col min="14340" max="14340" width="18.1796875" style="13" bestFit="1" customWidth="1"/>
    <col min="14341" max="14341" width="11.81640625" style="13" bestFit="1" customWidth="1"/>
    <col min="14342" max="14342" width="11.1796875" style="13" bestFit="1" customWidth="1"/>
    <col min="14343" max="14343" width="12.81640625" style="13" bestFit="1" customWidth="1"/>
    <col min="14344" max="14344" width="12" style="13" bestFit="1" customWidth="1"/>
    <col min="14345" max="14347" width="11.81640625" style="13" bestFit="1" customWidth="1"/>
    <col min="14348" max="14349" width="14.81640625" style="13" bestFit="1" customWidth="1"/>
    <col min="14350" max="14592" width="8.90625" style="13"/>
    <col min="14593" max="14593" width="7.81640625" style="13" bestFit="1" customWidth="1"/>
    <col min="14594" max="14594" width="10.81640625" style="13" bestFit="1" customWidth="1"/>
    <col min="14595" max="14595" width="34.81640625" style="13" customWidth="1"/>
    <col min="14596" max="14596" width="18.1796875" style="13" bestFit="1" customWidth="1"/>
    <col min="14597" max="14597" width="11.81640625" style="13" bestFit="1" customWidth="1"/>
    <col min="14598" max="14598" width="11.1796875" style="13" bestFit="1" customWidth="1"/>
    <col min="14599" max="14599" width="12.81640625" style="13" bestFit="1" customWidth="1"/>
    <col min="14600" max="14600" width="12" style="13" bestFit="1" customWidth="1"/>
    <col min="14601" max="14603" width="11.81640625" style="13" bestFit="1" customWidth="1"/>
    <col min="14604" max="14605" width="14.81640625" style="13" bestFit="1" customWidth="1"/>
    <col min="14606" max="14848" width="8.90625" style="13"/>
    <col min="14849" max="14849" width="7.81640625" style="13" bestFit="1" customWidth="1"/>
    <col min="14850" max="14850" width="10.81640625" style="13" bestFit="1" customWidth="1"/>
    <col min="14851" max="14851" width="34.81640625" style="13" customWidth="1"/>
    <col min="14852" max="14852" width="18.1796875" style="13" bestFit="1" customWidth="1"/>
    <col min="14853" max="14853" width="11.81640625" style="13" bestFit="1" customWidth="1"/>
    <col min="14854" max="14854" width="11.1796875" style="13" bestFit="1" customWidth="1"/>
    <col min="14855" max="14855" width="12.81640625" style="13" bestFit="1" customWidth="1"/>
    <col min="14856" max="14856" width="12" style="13" bestFit="1" customWidth="1"/>
    <col min="14857" max="14859" width="11.81640625" style="13" bestFit="1" customWidth="1"/>
    <col min="14860" max="14861" width="14.81640625" style="13" bestFit="1" customWidth="1"/>
    <col min="14862" max="15104" width="8.90625" style="13"/>
    <col min="15105" max="15105" width="7.81640625" style="13" bestFit="1" customWidth="1"/>
    <col min="15106" max="15106" width="10.81640625" style="13" bestFit="1" customWidth="1"/>
    <col min="15107" max="15107" width="34.81640625" style="13" customWidth="1"/>
    <col min="15108" max="15108" width="18.1796875" style="13" bestFit="1" customWidth="1"/>
    <col min="15109" max="15109" width="11.81640625" style="13" bestFit="1" customWidth="1"/>
    <col min="15110" max="15110" width="11.1796875" style="13" bestFit="1" customWidth="1"/>
    <col min="15111" max="15111" width="12.81640625" style="13" bestFit="1" customWidth="1"/>
    <col min="15112" max="15112" width="12" style="13" bestFit="1" customWidth="1"/>
    <col min="15113" max="15115" width="11.81640625" style="13" bestFit="1" customWidth="1"/>
    <col min="15116" max="15117" width="14.81640625" style="13" bestFit="1" customWidth="1"/>
    <col min="15118" max="15360" width="8.90625" style="13"/>
    <col min="15361" max="15361" width="7.81640625" style="13" bestFit="1" customWidth="1"/>
    <col min="15362" max="15362" width="10.81640625" style="13" bestFit="1" customWidth="1"/>
    <col min="15363" max="15363" width="34.81640625" style="13" customWidth="1"/>
    <col min="15364" max="15364" width="18.1796875" style="13" bestFit="1" customWidth="1"/>
    <col min="15365" max="15365" width="11.81640625" style="13" bestFit="1" customWidth="1"/>
    <col min="15366" max="15366" width="11.1796875" style="13" bestFit="1" customWidth="1"/>
    <col min="15367" max="15367" width="12.81640625" style="13" bestFit="1" customWidth="1"/>
    <col min="15368" max="15368" width="12" style="13" bestFit="1" customWidth="1"/>
    <col min="15369" max="15371" width="11.81640625" style="13" bestFit="1" customWidth="1"/>
    <col min="15372" max="15373" width="14.81640625" style="13" bestFit="1" customWidth="1"/>
    <col min="15374" max="15616" width="8.90625" style="13"/>
    <col min="15617" max="15617" width="7.81640625" style="13" bestFit="1" customWidth="1"/>
    <col min="15618" max="15618" width="10.81640625" style="13" bestFit="1" customWidth="1"/>
    <col min="15619" max="15619" width="34.81640625" style="13" customWidth="1"/>
    <col min="15620" max="15620" width="18.1796875" style="13" bestFit="1" customWidth="1"/>
    <col min="15621" max="15621" width="11.81640625" style="13" bestFit="1" customWidth="1"/>
    <col min="15622" max="15622" width="11.1796875" style="13" bestFit="1" customWidth="1"/>
    <col min="15623" max="15623" width="12.81640625" style="13" bestFit="1" customWidth="1"/>
    <col min="15624" max="15624" width="12" style="13" bestFit="1" customWidth="1"/>
    <col min="15625" max="15627" width="11.81640625" style="13" bestFit="1" customWidth="1"/>
    <col min="15628" max="15629" width="14.81640625" style="13" bestFit="1" customWidth="1"/>
    <col min="15630" max="15872" width="8.90625" style="13"/>
    <col min="15873" max="15873" width="7.81640625" style="13" bestFit="1" customWidth="1"/>
    <col min="15874" max="15874" width="10.81640625" style="13" bestFit="1" customWidth="1"/>
    <col min="15875" max="15875" width="34.81640625" style="13" customWidth="1"/>
    <col min="15876" max="15876" width="18.1796875" style="13" bestFit="1" customWidth="1"/>
    <col min="15877" max="15877" width="11.81640625" style="13" bestFit="1" customWidth="1"/>
    <col min="15878" max="15878" width="11.1796875" style="13" bestFit="1" customWidth="1"/>
    <col min="15879" max="15879" width="12.81640625" style="13" bestFit="1" customWidth="1"/>
    <col min="15880" max="15880" width="12" style="13" bestFit="1" customWidth="1"/>
    <col min="15881" max="15883" width="11.81640625" style="13" bestFit="1" customWidth="1"/>
    <col min="15884" max="15885" width="14.81640625" style="13" bestFit="1" customWidth="1"/>
    <col min="15886" max="16128" width="8.90625" style="13"/>
    <col min="16129" max="16129" width="7.81640625" style="13" bestFit="1" customWidth="1"/>
    <col min="16130" max="16130" width="10.81640625" style="13" bestFit="1" customWidth="1"/>
    <col min="16131" max="16131" width="34.81640625" style="13" customWidth="1"/>
    <col min="16132" max="16132" width="18.1796875" style="13" bestFit="1" customWidth="1"/>
    <col min="16133" max="16133" width="11.81640625" style="13" bestFit="1" customWidth="1"/>
    <col min="16134" max="16134" width="11.1796875" style="13" bestFit="1" customWidth="1"/>
    <col min="16135" max="16135" width="12.81640625" style="13" bestFit="1" customWidth="1"/>
    <col min="16136" max="16136" width="12" style="13" bestFit="1" customWidth="1"/>
    <col min="16137" max="16139" width="11.81640625" style="13" bestFit="1" customWidth="1"/>
    <col min="16140" max="16141" width="14.81640625" style="13" bestFit="1" customWidth="1"/>
    <col min="16142" max="16384" width="8.90625" style="13"/>
  </cols>
  <sheetData>
    <row r="1" spans="1:17" ht="39" x14ac:dyDescent="0.3">
      <c r="A1" s="1"/>
      <c r="B1" s="1"/>
      <c r="C1" s="2" t="s">
        <v>111</v>
      </c>
      <c r="D1" s="2" t="s">
        <v>121</v>
      </c>
      <c r="E1" s="2" t="s">
        <v>109</v>
      </c>
      <c r="F1" s="2" t="s">
        <v>110</v>
      </c>
      <c r="G1" s="2" t="s">
        <v>125</v>
      </c>
      <c r="H1" s="2" t="s">
        <v>0</v>
      </c>
      <c r="I1" s="2" t="s">
        <v>0</v>
      </c>
      <c r="J1" s="2" t="s">
        <v>112</v>
      </c>
      <c r="K1" s="2" t="s">
        <v>113</v>
      </c>
      <c r="L1" s="2" t="s">
        <v>114</v>
      </c>
      <c r="M1" s="2" t="s">
        <v>115</v>
      </c>
      <c r="N1" s="3" t="s">
        <v>116</v>
      </c>
      <c r="O1" s="3" t="s">
        <v>117</v>
      </c>
      <c r="P1" s="3" t="s">
        <v>118</v>
      </c>
      <c r="Q1" s="2" t="s">
        <v>119</v>
      </c>
    </row>
    <row r="2" spans="1:17" x14ac:dyDescent="0.3">
      <c r="C2" s="5">
        <v>1</v>
      </c>
      <c r="D2" s="5" t="s">
        <v>1</v>
      </c>
      <c r="E2" s="6">
        <v>814153.94890066294</v>
      </c>
      <c r="F2" s="6">
        <v>98160.732452157798</v>
      </c>
      <c r="G2" s="5">
        <v>0</v>
      </c>
      <c r="H2" s="7">
        <v>0.50732239266606205</v>
      </c>
      <c r="I2" s="8"/>
      <c r="J2" s="9">
        <f>K2+L2+M2</f>
        <v>853.25679458854586</v>
      </c>
      <c r="K2" s="9">
        <v>124.898366216033</v>
      </c>
      <c r="L2" s="9">
        <v>90.462352268068912</v>
      </c>
      <c r="M2" s="10">
        <v>637.89607610444398</v>
      </c>
      <c r="N2" s="11">
        <v>305.17209792208803</v>
      </c>
      <c r="O2" s="10">
        <v>752.63036650418496</v>
      </c>
      <c r="P2" s="8">
        <f t="shared" ref="P2:P65" si="0">N2/O2</f>
        <v>0.40547407001334584</v>
      </c>
      <c r="Q2" s="12">
        <f>IF(P2&lt;&gt;0,LN(P2),0)</f>
        <v>-0.9026983531843642</v>
      </c>
    </row>
    <row r="3" spans="1:17" x14ac:dyDescent="0.3">
      <c r="C3" s="5">
        <v>2</v>
      </c>
      <c r="D3" s="5" t="s">
        <v>2</v>
      </c>
      <c r="E3" s="6">
        <v>793928.81511893403</v>
      </c>
      <c r="F3" s="6">
        <v>49466.826013990998</v>
      </c>
      <c r="G3" s="5">
        <v>0</v>
      </c>
      <c r="H3" s="7">
        <v>0.50984911859116799</v>
      </c>
      <c r="I3" s="8"/>
      <c r="J3" s="9">
        <f t="shared" ref="J3:J66" si="1">K3+L3+M3</f>
        <v>558.83515900047632</v>
      </c>
      <c r="K3" s="9">
        <v>73.679904917695296</v>
      </c>
      <c r="L3" s="9">
        <v>80.575037663134992</v>
      </c>
      <c r="M3" s="10">
        <v>404.58021641964598</v>
      </c>
      <c r="N3" s="11">
        <v>276.88145211507305</v>
      </c>
      <c r="O3" s="10">
        <v>463.79577424619401</v>
      </c>
      <c r="P3" s="8">
        <f t="shared" si="0"/>
        <v>0.59699002770149789</v>
      </c>
      <c r="Q3" s="12">
        <f t="shared" ref="Q3:Q66" si="2">IF(P3&lt;&gt;0,LN(P3),0)</f>
        <v>-0.51585486974664008</v>
      </c>
    </row>
    <row r="4" spans="1:17" x14ac:dyDescent="0.3">
      <c r="C4" s="5">
        <v>6</v>
      </c>
      <c r="D4" s="5" t="s">
        <v>3</v>
      </c>
      <c r="E4" s="6">
        <v>890937.34792565205</v>
      </c>
      <c r="F4" s="6">
        <v>623130.10362180497</v>
      </c>
      <c r="G4" s="5">
        <v>0</v>
      </c>
      <c r="H4" s="7">
        <v>0.49646795705538399</v>
      </c>
      <c r="I4" s="8"/>
      <c r="J4" s="9">
        <f t="shared" si="1"/>
        <v>690.14807483823404</v>
      </c>
      <c r="K4" s="9">
        <v>142.22019759849201</v>
      </c>
      <c r="L4" s="9">
        <v>163.44546256116001</v>
      </c>
      <c r="M4" s="10">
        <v>384.48241467858202</v>
      </c>
      <c r="N4" s="11">
        <v>62.918861137614805</v>
      </c>
      <c r="O4" s="10">
        <v>620.29386635758601</v>
      </c>
      <c r="P4" s="8">
        <f t="shared" si="0"/>
        <v>0.10143395662942674</v>
      </c>
      <c r="Q4" s="12">
        <f t="shared" si="2"/>
        <v>-2.2883473658819415</v>
      </c>
    </row>
    <row r="5" spans="1:17" x14ac:dyDescent="0.3">
      <c r="C5" s="5">
        <v>16</v>
      </c>
      <c r="D5" s="5" t="s">
        <v>4</v>
      </c>
      <c r="E5" s="6">
        <v>638650.02204916906</v>
      </c>
      <c r="F5" s="6">
        <v>3092.0907607619802</v>
      </c>
      <c r="G5" s="5">
        <v>1</v>
      </c>
      <c r="H5" s="7">
        <v>0.50910909941746996</v>
      </c>
      <c r="I5" s="8"/>
      <c r="J5" s="9">
        <f t="shared" si="1"/>
        <v>28.762488289103658</v>
      </c>
      <c r="K5" s="9">
        <v>5.5482213516141599</v>
      </c>
      <c r="L5" s="9">
        <v>13.703742301782201</v>
      </c>
      <c r="M5" s="10">
        <v>9.5105246357072986</v>
      </c>
      <c r="N5" s="11">
        <v>20.9932253713467</v>
      </c>
      <c r="O5" s="10">
        <v>31.1266861782421</v>
      </c>
      <c r="P5" s="8">
        <f t="shared" si="0"/>
        <v>0.67444459879642438</v>
      </c>
      <c r="Q5" s="12">
        <f t="shared" si="2"/>
        <v>-0.3938657434068783</v>
      </c>
    </row>
    <row r="6" spans="1:17" x14ac:dyDescent="0.3">
      <c r="C6" s="5">
        <v>17</v>
      </c>
      <c r="D6" s="5" t="s">
        <v>5</v>
      </c>
      <c r="E6" s="6">
        <v>599142.82075729896</v>
      </c>
      <c r="F6" s="6">
        <v>487.41600212261397</v>
      </c>
      <c r="G6" s="5">
        <v>0</v>
      </c>
      <c r="H6" s="7">
        <v>0.50910909941746996</v>
      </c>
      <c r="I6" s="8"/>
      <c r="J6" s="9">
        <f t="shared" si="1"/>
        <v>50.502104538331935</v>
      </c>
      <c r="K6" s="9">
        <v>2.2397888348527299</v>
      </c>
      <c r="L6" s="9">
        <v>26.360111331108801</v>
      </c>
      <c r="M6" s="10">
        <v>21.902204372370402</v>
      </c>
      <c r="N6" s="11">
        <v>37.782266113579603</v>
      </c>
      <c r="O6" s="10">
        <v>44.878061568639097</v>
      </c>
      <c r="P6" s="8">
        <f t="shared" si="0"/>
        <v>0.84188721154529422</v>
      </c>
      <c r="Q6" s="12">
        <f t="shared" si="2"/>
        <v>-0.17210922674641163</v>
      </c>
    </row>
    <row r="7" spans="1:17" x14ac:dyDescent="0.3">
      <c r="C7" s="5">
        <v>18</v>
      </c>
      <c r="D7" s="5" t="s">
        <v>6</v>
      </c>
      <c r="E7" s="6">
        <v>613964.00815263996</v>
      </c>
      <c r="F7" s="6">
        <v>306.060160712364</v>
      </c>
      <c r="G7" s="5">
        <v>1</v>
      </c>
      <c r="H7" s="7">
        <v>0.50905899001965205</v>
      </c>
      <c r="I7" s="8"/>
      <c r="J7" s="9">
        <f t="shared" si="1"/>
        <v>33.267334468556896</v>
      </c>
      <c r="K7" s="9">
        <v>0</v>
      </c>
      <c r="L7" s="9">
        <v>17.789887294684199</v>
      </c>
      <c r="M7" s="10">
        <v>15.477447173872701</v>
      </c>
      <c r="N7" s="11">
        <v>12.4321017395495</v>
      </c>
      <c r="O7" s="10">
        <v>19.760696233238203</v>
      </c>
      <c r="P7" s="8">
        <f t="shared" si="0"/>
        <v>0.62913277916990884</v>
      </c>
      <c r="Q7" s="12">
        <f t="shared" si="2"/>
        <v>-0.4634129488996177</v>
      </c>
    </row>
    <row r="8" spans="1:17" x14ac:dyDescent="0.3">
      <c r="C8" s="5">
        <v>24</v>
      </c>
      <c r="D8" s="5" t="s">
        <v>7</v>
      </c>
      <c r="E8" s="6">
        <v>573558.62601192901</v>
      </c>
      <c r="F8" s="6">
        <v>9110.7149706229702</v>
      </c>
      <c r="G8" s="5">
        <v>1</v>
      </c>
      <c r="H8" s="7">
        <v>0.50962920286815705</v>
      </c>
      <c r="I8" s="8"/>
      <c r="J8" s="9">
        <f t="shared" si="1"/>
        <v>115.80035293165236</v>
      </c>
      <c r="K8" s="9">
        <v>1.62037645123096</v>
      </c>
      <c r="L8" s="9">
        <v>78.780988884369208</v>
      </c>
      <c r="M8" s="10">
        <v>35.398987596052194</v>
      </c>
      <c r="N8" s="11">
        <v>57.940288441872298</v>
      </c>
      <c r="O8" s="10">
        <v>124.984474492001</v>
      </c>
      <c r="P8" s="8">
        <f t="shared" si="0"/>
        <v>0.46357988604080963</v>
      </c>
      <c r="Q8" s="12">
        <f t="shared" si="2"/>
        <v>-0.76877655490985286</v>
      </c>
    </row>
    <row r="9" spans="1:17" x14ac:dyDescent="0.3">
      <c r="C9" s="5">
        <v>25</v>
      </c>
      <c r="D9" s="5" t="s">
        <v>8</v>
      </c>
      <c r="E9" s="6">
        <v>611179.99867864803</v>
      </c>
      <c r="F9" s="6">
        <v>2854.4689566432598</v>
      </c>
      <c r="G9" s="5">
        <v>1</v>
      </c>
      <c r="H9" s="7">
        <v>0.50910909941746996</v>
      </c>
      <c r="I9" s="8"/>
      <c r="J9" s="9">
        <f t="shared" si="1"/>
        <v>24.963102714450407</v>
      </c>
      <c r="K9" s="9">
        <v>7.4236741522230103</v>
      </c>
      <c r="L9" s="9">
        <v>12.1593442820985</v>
      </c>
      <c r="M9" s="10">
        <v>5.3800842801288997</v>
      </c>
      <c r="N9" s="11">
        <v>15.6122109040602</v>
      </c>
      <c r="O9" s="10">
        <v>27.055275043343901</v>
      </c>
      <c r="P9" s="8">
        <f t="shared" si="0"/>
        <v>0.57704868566476075</v>
      </c>
      <c r="Q9" s="12">
        <f t="shared" si="2"/>
        <v>-0.5498286387983089</v>
      </c>
    </row>
    <row r="10" spans="1:17" x14ac:dyDescent="0.3">
      <c r="C10" s="5">
        <v>28</v>
      </c>
      <c r="D10" s="5" t="s">
        <v>9</v>
      </c>
      <c r="E10" s="6">
        <v>564636.90326529997</v>
      </c>
      <c r="F10" s="6">
        <v>7915.6471821927298</v>
      </c>
      <c r="G10" s="5">
        <v>1</v>
      </c>
      <c r="H10" s="7">
        <v>0.51313031054770397</v>
      </c>
      <c r="I10" s="8"/>
      <c r="J10" s="9">
        <f t="shared" si="1"/>
        <v>410.2035941848622</v>
      </c>
      <c r="K10" s="9">
        <v>72.462344175902004</v>
      </c>
      <c r="L10" s="9">
        <v>167.12440693833901</v>
      </c>
      <c r="M10" s="10">
        <v>170.6168430706212</v>
      </c>
      <c r="N10" s="11">
        <v>161.569874395684</v>
      </c>
      <c r="O10" s="10">
        <v>325.14720874599897</v>
      </c>
      <c r="P10" s="8">
        <f t="shared" si="0"/>
        <v>0.49691299832716823</v>
      </c>
      <c r="Q10" s="12">
        <f t="shared" si="2"/>
        <v>-0.69934032187685946</v>
      </c>
    </row>
    <row r="11" spans="1:17" x14ac:dyDescent="0.3">
      <c r="C11" s="5">
        <v>29</v>
      </c>
      <c r="D11" s="5" t="s">
        <v>10</v>
      </c>
      <c r="E11" s="6">
        <v>608122.64334931097</v>
      </c>
      <c r="F11" s="6">
        <v>8776.4849306339293</v>
      </c>
      <c r="G11" s="5">
        <v>0</v>
      </c>
      <c r="H11" s="7">
        <v>0.51385681293302499</v>
      </c>
      <c r="I11" s="8"/>
      <c r="J11" s="9">
        <f t="shared" si="1"/>
        <v>54.449104868372942</v>
      </c>
      <c r="K11" s="9">
        <v>1.0967451043563001</v>
      </c>
      <c r="L11" s="9">
        <v>38.907308074859003</v>
      </c>
      <c r="M11" s="10">
        <v>14.445051689157641</v>
      </c>
      <c r="N11" s="11">
        <v>34.681618000596096</v>
      </c>
      <c r="O11" s="10">
        <v>66.963771622532803</v>
      </c>
      <c r="P11" s="8">
        <f t="shared" si="0"/>
        <v>0.51791613823803784</v>
      </c>
      <c r="Q11" s="12">
        <f t="shared" si="2"/>
        <v>-0.65794194512247484</v>
      </c>
    </row>
    <row r="12" spans="1:17" x14ac:dyDescent="0.3">
      <c r="C12" s="5">
        <v>34</v>
      </c>
      <c r="D12" s="5" t="s">
        <v>11</v>
      </c>
      <c r="E12" s="6">
        <v>497100.53956679301</v>
      </c>
      <c r="F12" s="6">
        <v>10207.7105665033</v>
      </c>
      <c r="G12" s="5">
        <v>1</v>
      </c>
      <c r="H12" s="7">
        <v>0.51559376468273099</v>
      </c>
      <c r="I12" s="8"/>
      <c r="J12" s="9">
        <f t="shared" si="1"/>
        <v>633.64835271732295</v>
      </c>
      <c r="K12" s="9">
        <v>95.402801914793002</v>
      </c>
      <c r="L12" s="9">
        <v>122.222690456568</v>
      </c>
      <c r="M12" s="10">
        <v>416.02286034596199</v>
      </c>
      <c r="N12" s="11">
        <v>322.773890549736</v>
      </c>
      <c r="O12" s="10">
        <v>449.69894793645</v>
      </c>
      <c r="P12" s="8">
        <f t="shared" si="0"/>
        <v>0.71775549404965333</v>
      </c>
      <c r="Q12" s="12">
        <f t="shared" si="2"/>
        <v>-0.33162630546528804</v>
      </c>
    </row>
    <row r="13" spans="1:17" x14ac:dyDescent="0.3">
      <c r="C13" s="5">
        <v>35</v>
      </c>
      <c r="D13" s="5" t="s">
        <v>12</v>
      </c>
      <c r="E13" s="6">
        <v>663606.41750163003</v>
      </c>
      <c r="F13" s="6">
        <v>65324.5483755323</v>
      </c>
      <c r="G13" s="5">
        <v>0</v>
      </c>
      <c r="H13" s="7">
        <v>0.511639176158874</v>
      </c>
      <c r="I13" s="8"/>
      <c r="J13" s="9">
        <f t="shared" si="1"/>
        <v>1367.0700852241073</v>
      </c>
      <c r="K13" s="9">
        <v>160.702014812176</v>
      </c>
      <c r="L13" s="9">
        <v>46.486430754171401</v>
      </c>
      <c r="M13" s="10">
        <v>1159.8816396577599</v>
      </c>
      <c r="N13" s="11">
        <v>742.33854934706994</v>
      </c>
      <c r="O13" s="10">
        <v>1143.5193752131199</v>
      </c>
      <c r="P13" s="8">
        <f t="shared" si="0"/>
        <v>0.64917006693368784</v>
      </c>
      <c r="Q13" s="12">
        <f t="shared" si="2"/>
        <v>-0.43206055202377819</v>
      </c>
    </row>
    <row r="14" spans="1:17" x14ac:dyDescent="0.3">
      <c r="C14" s="5">
        <v>36</v>
      </c>
      <c r="D14" s="5" t="s">
        <v>13</v>
      </c>
      <c r="E14" s="6">
        <v>630449.48459130002</v>
      </c>
      <c r="F14" s="6">
        <v>1079.8276734251699</v>
      </c>
      <c r="G14" s="5">
        <v>0</v>
      </c>
      <c r="H14" s="7">
        <v>0.50762717559759396</v>
      </c>
      <c r="I14" s="8"/>
      <c r="J14" s="9">
        <f t="shared" si="1"/>
        <v>50.98076795122472</v>
      </c>
      <c r="K14" s="9">
        <v>1.60945583705012</v>
      </c>
      <c r="L14" s="9">
        <v>24.726356270610399</v>
      </c>
      <c r="M14" s="10">
        <v>24.644955843564198</v>
      </c>
      <c r="N14" s="11">
        <v>34.162480833878</v>
      </c>
      <c r="O14" s="10">
        <v>45.142897406544904</v>
      </c>
      <c r="P14" s="8">
        <f t="shared" si="0"/>
        <v>0.75676314097032371</v>
      </c>
      <c r="Q14" s="12">
        <f t="shared" si="2"/>
        <v>-0.27870496622239227</v>
      </c>
    </row>
    <row r="15" spans="1:17" x14ac:dyDescent="0.3">
      <c r="C15" s="5">
        <v>37</v>
      </c>
      <c r="D15" s="5" t="s">
        <v>14</v>
      </c>
      <c r="E15" s="6">
        <v>580105.71417341696</v>
      </c>
      <c r="F15" s="6">
        <v>4483.3027674343402</v>
      </c>
      <c r="G15" s="5">
        <v>0</v>
      </c>
      <c r="H15" s="7">
        <v>0.50957592682269204</v>
      </c>
      <c r="I15" s="8"/>
      <c r="J15" s="9">
        <f t="shared" si="1"/>
        <v>113.78258801709352</v>
      </c>
      <c r="K15" s="9">
        <v>1.64537438194771</v>
      </c>
      <c r="L15" s="9">
        <v>34.763056288620398</v>
      </c>
      <c r="M15" s="10">
        <v>77.374157346525408</v>
      </c>
      <c r="N15" s="11">
        <v>114.41882576666801</v>
      </c>
      <c r="O15" s="10">
        <v>142.22379258998799</v>
      </c>
      <c r="P15" s="8">
        <f t="shared" si="0"/>
        <v>0.80449848568250493</v>
      </c>
      <c r="Q15" s="12">
        <f t="shared" si="2"/>
        <v>-0.21753619486035208</v>
      </c>
    </row>
    <row r="16" spans="1:17" x14ac:dyDescent="0.3">
      <c r="C16" s="5">
        <v>38</v>
      </c>
      <c r="D16" s="5" t="s">
        <v>15</v>
      </c>
      <c r="E16" s="6">
        <v>557142.12708008406</v>
      </c>
      <c r="F16" s="6">
        <v>15925.246215003101</v>
      </c>
      <c r="G16" s="5">
        <v>0</v>
      </c>
      <c r="H16" s="7">
        <v>0.51199280840109496</v>
      </c>
      <c r="I16" s="8"/>
      <c r="J16" s="9">
        <f t="shared" si="1"/>
        <v>301.29100888402593</v>
      </c>
      <c r="K16" s="9">
        <v>16.833942025863902</v>
      </c>
      <c r="L16" s="9">
        <v>68.121080671328002</v>
      </c>
      <c r="M16" s="10">
        <v>216.33598618683399</v>
      </c>
      <c r="N16" s="11">
        <v>192.45368597554099</v>
      </c>
      <c r="O16" s="10">
        <v>272.43849322070804</v>
      </c>
      <c r="P16" s="8">
        <f t="shared" si="0"/>
        <v>0.70641150485159343</v>
      </c>
      <c r="Q16" s="12">
        <f t="shared" si="2"/>
        <v>-0.34755734322875853</v>
      </c>
    </row>
    <row r="17" spans="3:17" x14ac:dyDescent="0.3">
      <c r="C17" s="5">
        <v>44</v>
      </c>
      <c r="D17" s="5" t="s">
        <v>16</v>
      </c>
      <c r="E17" s="6">
        <v>516647.14632213599</v>
      </c>
      <c r="F17" s="6">
        <v>1329.9584162337701</v>
      </c>
      <c r="G17" s="5">
        <v>1</v>
      </c>
      <c r="H17" s="7">
        <v>0.51070100398657403</v>
      </c>
      <c r="I17" s="8"/>
      <c r="J17" s="9">
        <f t="shared" si="1"/>
        <v>137.46299861802396</v>
      </c>
      <c r="K17" s="9">
        <v>5.0200332281835403</v>
      </c>
      <c r="L17" s="9">
        <v>66.647717347198807</v>
      </c>
      <c r="M17" s="10">
        <v>65.795248042641603</v>
      </c>
      <c r="N17" s="11">
        <v>76.96722131080989</v>
      </c>
      <c r="O17" s="10">
        <v>109.806179781444</v>
      </c>
      <c r="P17" s="8">
        <f t="shared" si="0"/>
        <v>0.7009370644166284</v>
      </c>
      <c r="Q17" s="12">
        <f t="shared" si="2"/>
        <v>-0.35533717569749024</v>
      </c>
    </row>
    <row r="18" spans="3:17" x14ac:dyDescent="0.3">
      <c r="C18" s="5">
        <v>45</v>
      </c>
      <c r="D18" s="5" t="s">
        <v>17</v>
      </c>
      <c r="E18" s="6">
        <v>528404.15767294099</v>
      </c>
      <c r="F18" s="6">
        <v>10733.085337190299</v>
      </c>
      <c r="G18" s="5">
        <v>1</v>
      </c>
      <c r="H18" s="7">
        <v>0.51142440105414599</v>
      </c>
      <c r="I18" s="8"/>
      <c r="J18" s="9">
        <f t="shared" si="1"/>
        <v>242.5792814744625</v>
      </c>
      <c r="K18" s="9">
        <v>10.9826317352922</v>
      </c>
      <c r="L18" s="9">
        <v>84.328459968970904</v>
      </c>
      <c r="M18" s="10">
        <v>147.2681897701994</v>
      </c>
      <c r="N18" s="11">
        <v>143.71104468724701</v>
      </c>
      <c r="O18" s="10">
        <v>199.20240578574499</v>
      </c>
      <c r="P18" s="8">
        <f t="shared" si="0"/>
        <v>0.72143227447673242</v>
      </c>
      <c r="Q18" s="12">
        <f t="shared" si="2"/>
        <v>-0.32651677284317338</v>
      </c>
    </row>
    <row r="19" spans="3:17" x14ac:dyDescent="0.3">
      <c r="C19" s="5">
        <v>46</v>
      </c>
      <c r="D19" s="5" t="s">
        <v>18</v>
      </c>
      <c r="E19" s="6">
        <v>600362.613485993</v>
      </c>
      <c r="F19" s="6">
        <v>7250.78740256537</v>
      </c>
      <c r="G19" s="5">
        <v>1</v>
      </c>
      <c r="H19" s="7">
        <v>0.51642194180724299</v>
      </c>
      <c r="I19" s="8"/>
      <c r="J19" s="9">
        <f t="shared" si="1"/>
        <v>241.86906643065709</v>
      </c>
      <c r="K19" s="9">
        <v>11.1234388978365</v>
      </c>
      <c r="L19" s="9">
        <v>66.786127218971998</v>
      </c>
      <c r="M19" s="10">
        <v>163.95950031384859</v>
      </c>
      <c r="N19" s="11">
        <v>161.56757509141099</v>
      </c>
      <c r="O19" s="10">
        <v>225.492422585421</v>
      </c>
      <c r="P19" s="8">
        <f t="shared" si="0"/>
        <v>0.7165099972714426</v>
      </c>
      <c r="Q19" s="12">
        <f t="shared" si="2"/>
        <v>-0.33336307888530248</v>
      </c>
    </row>
    <row r="20" spans="3:17" x14ac:dyDescent="0.3">
      <c r="C20" s="5">
        <v>47</v>
      </c>
      <c r="D20" s="5" t="s">
        <v>19</v>
      </c>
      <c r="E20" s="6">
        <v>628879.74904769496</v>
      </c>
      <c r="F20" s="6">
        <v>4714.8737898949303</v>
      </c>
      <c r="G20" s="5">
        <v>1</v>
      </c>
      <c r="H20" s="7">
        <v>0.51110926286305502</v>
      </c>
      <c r="I20" s="8"/>
      <c r="J20" s="9">
        <f t="shared" si="1"/>
        <v>194.42169884465051</v>
      </c>
      <c r="K20" s="9">
        <v>13.958914582766599</v>
      </c>
      <c r="L20" s="9">
        <v>34.830250770458903</v>
      </c>
      <c r="M20" s="10">
        <v>145.63253349142502</v>
      </c>
      <c r="N20" s="11">
        <v>104.26603247815301</v>
      </c>
      <c r="O20" s="10">
        <v>156.67245198216</v>
      </c>
      <c r="P20" s="8">
        <f t="shared" si="0"/>
        <v>0.66550329147861675</v>
      </c>
      <c r="Q20" s="12">
        <f t="shared" si="2"/>
        <v>-0.40721169528599827</v>
      </c>
    </row>
    <row r="21" spans="3:17" x14ac:dyDescent="0.3">
      <c r="C21" s="5">
        <v>48</v>
      </c>
      <c r="D21" s="5" t="s">
        <v>20</v>
      </c>
      <c r="E21" s="6">
        <v>545711.65819841402</v>
      </c>
      <c r="F21" s="6">
        <v>5852.9110295015898</v>
      </c>
      <c r="G21" s="5">
        <v>1</v>
      </c>
      <c r="H21" s="7">
        <v>0.50969612428544098</v>
      </c>
      <c r="I21" s="8"/>
      <c r="J21" s="9">
        <f t="shared" si="1"/>
        <v>283.17619199275708</v>
      </c>
      <c r="K21" s="9">
        <v>11.263975266503099</v>
      </c>
      <c r="L21" s="9">
        <v>121.20670222515101</v>
      </c>
      <c r="M21" s="10">
        <v>150.70551450110298</v>
      </c>
      <c r="N21" s="11">
        <v>151.933615281095</v>
      </c>
      <c r="O21" s="10">
        <v>219.87986992901301</v>
      </c>
      <c r="P21" s="8">
        <f t="shared" si="0"/>
        <v>0.6909846514378325</v>
      </c>
      <c r="Q21" s="12">
        <f t="shared" si="2"/>
        <v>-0.36963766756270439</v>
      </c>
    </row>
    <row r="22" spans="3:17" x14ac:dyDescent="0.3">
      <c r="C22" s="5">
        <v>49</v>
      </c>
      <c r="D22" s="5" t="s">
        <v>21</v>
      </c>
      <c r="E22" s="6">
        <v>505172.983373906</v>
      </c>
      <c r="F22" s="6">
        <v>916.64446165526999</v>
      </c>
      <c r="G22" s="5">
        <v>1</v>
      </c>
      <c r="H22" s="7">
        <v>0.50969612428544098</v>
      </c>
      <c r="I22" s="8"/>
      <c r="J22" s="9">
        <f t="shared" si="1"/>
        <v>18.84997253688298</v>
      </c>
      <c r="K22" s="9">
        <v>0</v>
      </c>
      <c r="L22" s="9">
        <v>16.092469684539399</v>
      </c>
      <c r="M22" s="10">
        <v>2.7575028523435798</v>
      </c>
      <c r="N22" s="11">
        <v>15.8906826401063</v>
      </c>
      <c r="O22" s="10">
        <v>18.6459809744544</v>
      </c>
      <c r="P22" s="8">
        <f t="shared" si="0"/>
        <v>0.85223098006358866</v>
      </c>
      <c r="Q22" s="12">
        <f t="shared" si="2"/>
        <v>-0.15989768553367753</v>
      </c>
    </row>
    <row r="23" spans="3:17" x14ac:dyDescent="0.3">
      <c r="C23" s="5">
        <v>56</v>
      </c>
      <c r="D23" s="5" t="s">
        <v>22</v>
      </c>
      <c r="E23" s="6">
        <v>513508.525233911</v>
      </c>
      <c r="F23" s="6">
        <v>20224</v>
      </c>
      <c r="G23" s="5">
        <v>1</v>
      </c>
      <c r="H23" s="7">
        <v>0.50398679374571698</v>
      </c>
      <c r="I23" s="8"/>
      <c r="J23" s="9">
        <f t="shared" si="1"/>
        <v>500.43777804319819</v>
      </c>
      <c r="K23" s="9">
        <v>32.600114995417201</v>
      </c>
      <c r="L23" s="9">
        <v>128.89917274900301</v>
      </c>
      <c r="M23" s="10">
        <v>338.93849029877799</v>
      </c>
      <c r="N23" s="11">
        <v>355.706824986556</v>
      </c>
      <c r="O23" s="10">
        <v>602.00450963998105</v>
      </c>
      <c r="P23" s="8">
        <f t="shared" si="0"/>
        <v>0.59087069829307537</v>
      </c>
      <c r="Q23" s="12">
        <f t="shared" si="2"/>
        <v>-0.52615807012696958</v>
      </c>
    </row>
    <row r="24" spans="3:17" x14ac:dyDescent="0.3">
      <c r="C24" s="5">
        <v>57</v>
      </c>
      <c r="D24" s="5" t="s">
        <v>23</v>
      </c>
      <c r="E24" s="6">
        <v>488447.75</v>
      </c>
      <c r="F24" s="6">
        <v>40</v>
      </c>
      <c r="G24" s="5">
        <v>0</v>
      </c>
      <c r="H24" s="7">
        <v>0.50398679374571698</v>
      </c>
      <c r="I24" s="8"/>
      <c r="J24" s="9">
        <f t="shared" si="1"/>
        <v>5.7362150556347098</v>
      </c>
      <c r="K24" s="9">
        <v>0</v>
      </c>
      <c r="L24" s="9">
        <v>5.7362150556347098</v>
      </c>
      <c r="M24" s="10">
        <v>0</v>
      </c>
      <c r="N24" s="11">
        <v>0</v>
      </c>
      <c r="O24" s="10">
        <v>0.36793966017566498</v>
      </c>
      <c r="P24" s="8">
        <f t="shared" si="0"/>
        <v>0</v>
      </c>
      <c r="Q24" s="12">
        <f t="shared" si="2"/>
        <v>0</v>
      </c>
    </row>
    <row r="25" spans="3:17" x14ac:dyDescent="0.3">
      <c r="C25" s="5">
        <v>59</v>
      </c>
      <c r="D25" s="5" t="s">
        <v>24</v>
      </c>
      <c r="E25" s="6">
        <v>561924.68804841302</v>
      </c>
      <c r="F25" s="6">
        <v>1104.4413581254901</v>
      </c>
      <c r="G25" s="5">
        <v>0</v>
      </c>
      <c r="H25" s="7">
        <v>0.52154460950395298</v>
      </c>
      <c r="I25" s="8"/>
      <c r="J25" s="9">
        <f t="shared" si="1"/>
        <v>88.981980346211273</v>
      </c>
      <c r="K25" s="9">
        <v>4.2203600240370696</v>
      </c>
      <c r="L25" s="9">
        <v>17.5881486032326</v>
      </c>
      <c r="M25" s="10">
        <v>67.173471718941599</v>
      </c>
      <c r="N25" s="11">
        <v>66.933097652243703</v>
      </c>
      <c r="O25" s="10">
        <v>77.164280897867798</v>
      </c>
      <c r="P25" s="8">
        <f t="shared" si="0"/>
        <v>0.86741037269347765</v>
      </c>
      <c r="Q25" s="12">
        <f t="shared" si="2"/>
        <v>-0.14224308927852178</v>
      </c>
    </row>
    <row r="26" spans="3:17" x14ac:dyDescent="0.3">
      <c r="C26" s="5">
        <v>62</v>
      </c>
      <c r="D26" s="5" t="s">
        <v>25</v>
      </c>
      <c r="E26" s="6">
        <v>563174.00958540896</v>
      </c>
      <c r="F26" s="6">
        <v>136.11074066692501</v>
      </c>
      <c r="G26" s="5">
        <v>1</v>
      </c>
      <c r="H26" s="7">
        <v>0.50647396980604997</v>
      </c>
      <c r="I26" s="8"/>
      <c r="J26" s="9">
        <f t="shared" si="1"/>
        <v>26.9988358997836</v>
      </c>
      <c r="K26" s="9">
        <v>0</v>
      </c>
      <c r="L26" s="9">
        <v>17.518985135487799</v>
      </c>
      <c r="M26" s="10">
        <v>9.479850764295799</v>
      </c>
      <c r="N26" s="11">
        <v>12.1594423861974</v>
      </c>
      <c r="O26" s="10">
        <v>15.175598077454799</v>
      </c>
      <c r="P26" s="8">
        <f t="shared" si="0"/>
        <v>0.80124963274177208</v>
      </c>
      <c r="Q26" s="12">
        <f t="shared" si="2"/>
        <v>-0.22158272910396501</v>
      </c>
    </row>
    <row r="27" spans="3:17" x14ac:dyDescent="0.3">
      <c r="C27" s="5">
        <v>68</v>
      </c>
      <c r="D27" s="5" t="s">
        <v>26</v>
      </c>
      <c r="E27" s="6">
        <v>471645.502720733</v>
      </c>
      <c r="F27" s="6">
        <v>544.05217716787297</v>
      </c>
      <c r="G27" s="5">
        <v>1</v>
      </c>
      <c r="H27" s="7">
        <v>0.51356736242884204</v>
      </c>
      <c r="I27" s="8"/>
      <c r="J27" s="9">
        <f t="shared" si="1"/>
        <v>53.249813109150026</v>
      </c>
      <c r="K27" s="9">
        <v>5.1370068010719301</v>
      </c>
      <c r="L27" s="9">
        <v>17.814597455059697</v>
      </c>
      <c r="M27" s="10">
        <v>30.298208853018401</v>
      </c>
      <c r="N27" s="11">
        <v>25.063747249215801</v>
      </c>
      <c r="O27" s="10">
        <v>32.871571665001198</v>
      </c>
      <c r="P27" s="8">
        <f t="shared" si="0"/>
        <v>0.76247486748257642</v>
      </c>
      <c r="Q27" s="12">
        <f t="shared" si="2"/>
        <v>-0.27118573172237376</v>
      </c>
    </row>
    <row r="28" spans="3:17" x14ac:dyDescent="0.3">
      <c r="C28" s="5">
        <v>72</v>
      </c>
      <c r="D28" s="5" t="s">
        <v>27</v>
      </c>
      <c r="E28" s="6">
        <v>481736.550888061</v>
      </c>
      <c r="F28" s="6">
        <v>989.75733689305696</v>
      </c>
      <c r="G28" s="5">
        <v>1</v>
      </c>
      <c r="H28" s="7">
        <v>0.51149649259547902</v>
      </c>
      <c r="I28" s="8"/>
      <c r="J28" s="9">
        <f t="shared" si="1"/>
        <v>39.164245986416589</v>
      </c>
      <c r="K28" s="9">
        <v>1.10916060588483</v>
      </c>
      <c r="L28" s="9">
        <v>23.617188354992997</v>
      </c>
      <c r="M28" s="10">
        <v>14.43789702553876</v>
      </c>
      <c r="N28" s="11">
        <v>18.8815170431341</v>
      </c>
      <c r="O28" s="10">
        <v>27.439525573123998</v>
      </c>
      <c r="P28" s="8">
        <f t="shared" si="0"/>
        <v>0.68811383027802231</v>
      </c>
      <c r="Q28" s="12">
        <f t="shared" si="2"/>
        <v>-0.37380100374880065</v>
      </c>
    </row>
    <row r="29" spans="3:17" x14ac:dyDescent="0.3">
      <c r="C29" s="5">
        <v>74</v>
      </c>
      <c r="D29" s="5" t="s">
        <v>28</v>
      </c>
      <c r="E29" s="6">
        <v>612222.99957489397</v>
      </c>
      <c r="F29" s="6">
        <v>5407.12919591013</v>
      </c>
      <c r="G29" s="5">
        <v>0</v>
      </c>
      <c r="H29" s="7">
        <v>0.51738067906555996</v>
      </c>
      <c r="I29" s="8"/>
      <c r="J29" s="9">
        <f t="shared" si="1"/>
        <v>129.05359127877017</v>
      </c>
      <c r="K29" s="9">
        <v>14.523044068916601</v>
      </c>
      <c r="L29" s="9">
        <v>4.1709686189861701</v>
      </c>
      <c r="M29" s="10">
        <v>110.3595785908674</v>
      </c>
      <c r="N29" s="11">
        <v>65.127683900566808</v>
      </c>
      <c r="O29" s="10">
        <v>116.04299026890101</v>
      </c>
      <c r="P29" s="8">
        <f t="shared" si="0"/>
        <v>0.56123755299350231</v>
      </c>
      <c r="Q29" s="12">
        <f t="shared" si="2"/>
        <v>-0.57761101746602084</v>
      </c>
    </row>
    <row r="30" spans="3:17" x14ac:dyDescent="0.3">
      <c r="C30" s="5">
        <v>80</v>
      </c>
      <c r="D30" s="5" t="s">
        <v>29</v>
      </c>
      <c r="E30" s="6">
        <v>654784.28010138404</v>
      </c>
      <c r="F30" s="6">
        <v>2628.10193541527</v>
      </c>
      <c r="G30" s="5">
        <v>0</v>
      </c>
      <c r="H30" s="7">
        <v>0.51341009143244098</v>
      </c>
      <c r="I30" s="8"/>
      <c r="J30" s="9">
        <f t="shared" si="1"/>
        <v>61.849889553564729</v>
      </c>
      <c r="K30" s="9">
        <v>7.56205621012053</v>
      </c>
      <c r="L30" s="9">
        <v>21.582552459189799</v>
      </c>
      <c r="M30" s="10">
        <v>32.7052808842544</v>
      </c>
      <c r="N30" s="11">
        <v>46.165692600255397</v>
      </c>
      <c r="O30" s="10">
        <v>55.571753420686299</v>
      </c>
      <c r="P30" s="8">
        <f t="shared" si="0"/>
        <v>0.83074025486967007</v>
      </c>
      <c r="Q30" s="12">
        <f t="shared" si="2"/>
        <v>-0.18543810233724753</v>
      </c>
    </row>
    <row r="31" spans="3:17" x14ac:dyDescent="0.3">
      <c r="C31" s="5">
        <v>82</v>
      </c>
      <c r="D31" s="5" t="s">
        <v>30</v>
      </c>
      <c r="E31" s="6">
        <v>581339.89785370301</v>
      </c>
      <c r="F31" s="6">
        <v>1071.2637172503</v>
      </c>
      <c r="G31" s="5">
        <v>0</v>
      </c>
      <c r="H31" s="7">
        <v>0.51786778778276299</v>
      </c>
      <c r="I31" s="8"/>
      <c r="J31" s="9">
        <f t="shared" si="1"/>
        <v>99.64232342982433</v>
      </c>
      <c r="K31" s="9">
        <v>3.1673978406728502</v>
      </c>
      <c r="L31" s="9">
        <v>0.73679092665746893</v>
      </c>
      <c r="M31" s="10">
        <v>95.738134662494005</v>
      </c>
      <c r="N31" s="11">
        <v>73.692495737107691</v>
      </c>
      <c r="O31" s="10">
        <v>87.171338469382107</v>
      </c>
      <c r="P31" s="8">
        <f t="shared" si="0"/>
        <v>0.84537529228131902</v>
      </c>
      <c r="Q31" s="12">
        <f t="shared" si="2"/>
        <v>-0.16797461734547633</v>
      </c>
    </row>
    <row r="32" spans="3:17" x14ac:dyDescent="0.3">
      <c r="C32" s="5">
        <v>83</v>
      </c>
      <c r="D32" s="5" t="s">
        <v>31</v>
      </c>
      <c r="E32" s="6">
        <v>602904.51330053096</v>
      </c>
      <c r="F32" s="6">
        <v>9363.9719115612297</v>
      </c>
      <c r="G32" s="5">
        <v>0</v>
      </c>
      <c r="H32" s="7">
        <v>0.51051388140805798</v>
      </c>
      <c r="I32" s="8"/>
      <c r="J32" s="9">
        <f t="shared" si="1"/>
        <v>313.05567350576621</v>
      </c>
      <c r="K32" s="9">
        <v>28.628575707919801</v>
      </c>
      <c r="L32" s="9">
        <v>0.393108732750372</v>
      </c>
      <c r="M32" s="10">
        <v>284.03398906509602</v>
      </c>
      <c r="N32" s="11">
        <v>156.83954579952402</v>
      </c>
      <c r="O32" s="10">
        <v>230.065897596714</v>
      </c>
      <c r="P32" s="8">
        <f t="shared" si="0"/>
        <v>0.68171574943475732</v>
      </c>
      <c r="Q32" s="12">
        <f t="shared" si="2"/>
        <v>-0.3831424977047439</v>
      </c>
    </row>
    <row r="33" spans="3:18" x14ac:dyDescent="0.3">
      <c r="C33" s="5">
        <v>84</v>
      </c>
      <c r="D33" s="5" t="s">
        <v>32</v>
      </c>
      <c r="E33" s="6">
        <v>696867.07635632902</v>
      </c>
      <c r="F33" s="6">
        <v>2191.6987397360899</v>
      </c>
      <c r="G33" s="5">
        <v>1</v>
      </c>
      <c r="H33" s="7">
        <v>0.50647396980604897</v>
      </c>
      <c r="I33" s="8"/>
      <c r="J33" s="9">
        <f t="shared" si="1"/>
        <v>22.113603531094043</v>
      </c>
      <c r="K33" s="9">
        <v>0</v>
      </c>
      <c r="L33" s="9">
        <v>16.399972223192702</v>
      </c>
      <c r="M33" s="10">
        <v>5.7136313079013394</v>
      </c>
      <c r="N33" s="11">
        <v>15.750502271971</v>
      </c>
      <c r="O33" s="10">
        <v>19.481648923591798</v>
      </c>
      <c r="P33" s="8">
        <f t="shared" si="0"/>
        <v>0.80847890924148258</v>
      </c>
      <c r="Q33" s="12">
        <f t="shared" si="2"/>
        <v>-0.21260068658663531</v>
      </c>
    </row>
    <row r="34" spans="3:18" x14ac:dyDescent="0.3">
      <c r="C34" s="5">
        <v>85</v>
      </c>
      <c r="D34" s="5" t="s">
        <v>33</v>
      </c>
      <c r="E34" s="6">
        <v>621630.40588216705</v>
      </c>
      <c r="F34" s="6">
        <v>1582.7539976144701</v>
      </c>
      <c r="G34" s="5">
        <v>0</v>
      </c>
      <c r="H34" s="7">
        <v>0.50647396980604997</v>
      </c>
      <c r="I34" s="8"/>
      <c r="J34" s="9">
        <f t="shared" si="1"/>
        <v>20.805879620640823</v>
      </c>
      <c r="K34" s="9">
        <v>0</v>
      </c>
      <c r="L34" s="9">
        <v>11.922590329405601</v>
      </c>
      <c r="M34" s="10">
        <v>8.8832892912352204</v>
      </c>
      <c r="N34" s="11">
        <v>14.860995051500199</v>
      </c>
      <c r="O34" s="10">
        <v>18.046141815926898</v>
      </c>
      <c r="P34" s="8">
        <f t="shared" si="0"/>
        <v>0.82349984850414959</v>
      </c>
      <c r="Q34" s="12">
        <f t="shared" si="2"/>
        <v>-0.19419191333027611</v>
      </c>
    </row>
    <row r="35" spans="3:18" x14ac:dyDescent="0.3">
      <c r="C35" s="5">
        <v>86</v>
      </c>
      <c r="D35" s="5" t="s">
        <v>34</v>
      </c>
      <c r="E35" s="6">
        <v>556896.78497053206</v>
      </c>
      <c r="F35" s="6">
        <v>5943.1322196665296</v>
      </c>
      <c r="G35" s="5">
        <v>1</v>
      </c>
      <c r="H35" s="7">
        <v>0.50839290016866101</v>
      </c>
      <c r="I35" s="8"/>
      <c r="J35" s="9">
        <f t="shared" si="1"/>
        <v>35.180109928821736</v>
      </c>
      <c r="K35" s="9">
        <v>4.8566182127522497</v>
      </c>
      <c r="L35" s="9">
        <v>16.700908318916802</v>
      </c>
      <c r="M35" s="10">
        <v>13.622583397152681</v>
      </c>
      <c r="N35" s="11">
        <v>5.3732050686052597</v>
      </c>
      <c r="O35" s="10">
        <v>21.154063634969202</v>
      </c>
      <c r="P35" s="8">
        <f t="shared" si="0"/>
        <v>0.25400344639802264</v>
      </c>
      <c r="Q35" s="12">
        <f t="shared" si="2"/>
        <v>-1.3704074435594995</v>
      </c>
    </row>
    <row r="36" spans="3:18" x14ac:dyDescent="0.3">
      <c r="C36" s="5">
        <v>87</v>
      </c>
      <c r="D36" s="5" t="s">
        <v>35</v>
      </c>
      <c r="E36" s="6">
        <v>575660.61294544302</v>
      </c>
      <c r="F36" s="6">
        <v>5941.3415200407999</v>
      </c>
      <c r="G36" s="5">
        <v>1</v>
      </c>
      <c r="H36" s="7">
        <v>0.51700538291095399</v>
      </c>
      <c r="I36" s="8"/>
      <c r="J36" s="9">
        <f t="shared" si="1"/>
        <v>208.74360093207588</v>
      </c>
      <c r="K36" s="9">
        <v>10.8925647049475</v>
      </c>
      <c r="L36" s="9">
        <v>61.150938148266597</v>
      </c>
      <c r="M36" s="10">
        <v>136.7000980788618</v>
      </c>
      <c r="N36" s="11">
        <v>135.18830656818699</v>
      </c>
      <c r="O36" s="10">
        <v>191.065414081038</v>
      </c>
      <c r="P36" s="8">
        <f t="shared" si="0"/>
        <v>0.70754985782433943</v>
      </c>
      <c r="Q36" s="12">
        <f t="shared" si="2"/>
        <v>-0.34594718152457338</v>
      </c>
    </row>
    <row r="37" spans="3:18" x14ac:dyDescent="0.3">
      <c r="C37" s="5">
        <v>89</v>
      </c>
      <c r="D37" s="5" t="s">
        <v>36</v>
      </c>
      <c r="E37" s="6">
        <v>569231.333597544</v>
      </c>
      <c r="F37" s="6">
        <v>495.57022455653203</v>
      </c>
      <c r="G37" s="5">
        <v>1</v>
      </c>
      <c r="H37" s="7">
        <v>0.51259162017284798</v>
      </c>
      <c r="I37" s="8"/>
      <c r="J37" s="9">
        <f t="shared" si="1"/>
        <v>17.540249302330221</v>
      </c>
      <c r="K37" s="9">
        <v>2.3379591029964399</v>
      </c>
      <c r="L37" s="9">
        <v>12.209338796248</v>
      </c>
      <c r="M37" s="10">
        <v>2.99295140308578</v>
      </c>
      <c r="N37" s="11">
        <v>9.5815782587925789</v>
      </c>
      <c r="O37" s="10">
        <v>18.562904950234699</v>
      </c>
      <c r="P37" s="8">
        <f t="shared" si="0"/>
        <v>0.51616803967266101</v>
      </c>
      <c r="Q37" s="12">
        <f t="shared" si="2"/>
        <v>-0.66132290823537176</v>
      </c>
    </row>
    <row r="38" spans="3:18" x14ac:dyDescent="0.3">
      <c r="C38" s="5">
        <v>90</v>
      </c>
      <c r="D38" s="5" t="s">
        <v>37</v>
      </c>
      <c r="E38" s="6">
        <v>572533.18341964902</v>
      </c>
      <c r="F38" s="6">
        <v>6085.84844404869</v>
      </c>
      <c r="G38" s="5">
        <v>0</v>
      </c>
      <c r="H38" s="7">
        <v>0.51210144188433004</v>
      </c>
      <c r="I38" s="8"/>
      <c r="J38" s="9">
        <f t="shared" si="1"/>
        <v>302.50452938987985</v>
      </c>
      <c r="K38" s="9">
        <v>17.475969262138399</v>
      </c>
      <c r="L38" s="9">
        <v>61.852367244897401</v>
      </c>
      <c r="M38" s="10">
        <v>223.17619288284402</v>
      </c>
      <c r="N38" s="11">
        <v>197.009602699314</v>
      </c>
      <c r="O38" s="10">
        <v>290.04608535391299</v>
      </c>
      <c r="P38" s="8">
        <f t="shared" si="0"/>
        <v>0.67923551686251427</v>
      </c>
      <c r="Q38" s="12">
        <f t="shared" si="2"/>
        <v>-0.38678735315178514</v>
      </c>
    </row>
    <row r="39" spans="3:18" x14ac:dyDescent="0.3">
      <c r="C39" s="5">
        <v>92</v>
      </c>
      <c r="D39" s="5" t="s">
        <v>38</v>
      </c>
      <c r="E39" s="6">
        <v>618986.62080929102</v>
      </c>
      <c r="F39" s="6">
        <v>2826.5183520826699</v>
      </c>
      <c r="G39" s="5">
        <v>1</v>
      </c>
      <c r="H39" s="7">
        <v>0.51772289404312799</v>
      </c>
      <c r="I39" s="8"/>
      <c r="J39" s="9">
        <f t="shared" si="1"/>
        <v>142.58630102508815</v>
      </c>
      <c r="K39" s="9">
        <v>7.3249618374092496</v>
      </c>
      <c r="L39" s="9">
        <v>48.003890361753506</v>
      </c>
      <c r="M39" s="10">
        <v>87.257448825925394</v>
      </c>
      <c r="N39" s="11">
        <v>60.0461632092318</v>
      </c>
      <c r="O39" s="10">
        <v>74.361021274756197</v>
      </c>
      <c r="P39" s="8">
        <f t="shared" si="0"/>
        <v>0.80749513898373593</v>
      </c>
      <c r="Q39" s="12">
        <f t="shared" si="2"/>
        <v>-0.21381824373782748</v>
      </c>
    </row>
    <row r="40" spans="3:18" x14ac:dyDescent="0.3">
      <c r="C40" s="5">
        <v>93</v>
      </c>
      <c r="D40" s="5" t="s">
        <v>39</v>
      </c>
      <c r="E40" s="6">
        <v>611284.16422924295</v>
      </c>
      <c r="F40" s="6">
        <v>123747.981431562</v>
      </c>
      <c r="G40" s="5">
        <v>0</v>
      </c>
      <c r="H40" s="7">
        <v>0.51304928575157505</v>
      </c>
      <c r="I40" s="8"/>
      <c r="J40" s="9">
        <f t="shared" si="1"/>
        <v>1376.3052341992316</v>
      </c>
      <c r="K40" s="9">
        <v>106.59167937946201</v>
      </c>
      <c r="L40" s="9">
        <v>30.729033085067503</v>
      </c>
      <c r="M40" s="10">
        <v>1238.984521734702</v>
      </c>
      <c r="N40" s="11">
        <v>650.88065413128606</v>
      </c>
      <c r="O40" s="10">
        <v>1028.7953503818301</v>
      </c>
      <c r="P40" s="8">
        <f t="shared" si="0"/>
        <v>0.63266290413318482</v>
      </c>
      <c r="Q40" s="12">
        <f t="shared" si="2"/>
        <v>-0.45781753560050525</v>
      </c>
    </row>
    <row r="41" spans="3:18" x14ac:dyDescent="0.3">
      <c r="C41" s="5">
        <v>95</v>
      </c>
      <c r="D41" s="5" t="s">
        <v>40</v>
      </c>
      <c r="E41" s="6">
        <v>460120.88207320898</v>
      </c>
      <c r="F41" s="6">
        <v>1854.51045403597</v>
      </c>
      <c r="G41" s="5">
        <v>1</v>
      </c>
      <c r="H41" s="7">
        <v>0.51356736242884204</v>
      </c>
      <c r="I41" s="8"/>
      <c r="J41" s="9">
        <f t="shared" si="1"/>
        <v>152.9058380229358</v>
      </c>
      <c r="K41" s="9">
        <v>25.2376417315593</v>
      </c>
      <c r="L41" s="9">
        <v>66.768820940095495</v>
      </c>
      <c r="M41" s="10">
        <v>60.899375351281002</v>
      </c>
      <c r="N41" s="11">
        <v>90.911820378898298</v>
      </c>
      <c r="O41" s="10">
        <v>145.41565242563303</v>
      </c>
      <c r="P41" s="8">
        <f t="shared" si="0"/>
        <v>0.62518593330516115</v>
      </c>
      <c r="Q41" s="12">
        <f t="shared" si="2"/>
        <v>-0.46970618019983168</v>
      </c>
      <c r="R41" s="14"/>
    </row>
    <row r="42" spans="3:18" x14ac:dyDescent="0.3">
      <c r="C42" s="5">
        <v>96</v>
      </c>
      <c r="D42" s="5" t="s">
        <v>41</v>
      </c>
      <c r="E42" s="6">
        <v>641240.38105076505</v>
      </c>
      <c r="F42" s="6">
        <v>5213.5627648467398</v>
      </c>
      <c r="G42" s="5">
        <v>1</v>
      </c>
      <c r="H42" s="7">
        <v>0.50738650575896505</v>
      </c>
      <c r="I42" s="8"/>
      <c r="J42" s="9">
        <f t="shared" si="1"/>
        <v>126.58334422158502</v>
      </c>
      <c r="K42" s="9">
        <v>6.7525748572558193</v>
      </c>
      <c r="L42" s="9">
        <v>57.991899241940999</v>
      </c>
      <c r="M42" s="10">
        <v>61.838870122388201</v>
      </c>
      <c r="N42" s="11">
        <v>87.557481428432595</v>
      </c>
      <c r="O42" s="10">
        <v>116.939396690495</v>
      </c>
      <c r="P42" s="8">
        <f t="shared" si="0"/>
        <v>0.74874237345496231</v>
      </c>
      <c r="Q42" s="12">
        <f t="shared" si="2"/>
        <v>-0.28936031530724099</v>
      </c>
      <c r="R42" s="14"/>
    </row>
    <row r="43" spans="3:18" x14ac:dyDescent="0.3">
      <c r="C43" s="5">
        <v>101</v>
      </c>
      <c r="D43" s="5" t="s">
        <v>42</v>
      </c>
      <c r="E43" s="6">
        <v>601069.51109890197</v>
      </c>
      <c r="F43" s="6">
        <v>1400.35425553184</v>
      </c>
      <c r="G43" s="5">
        <v>0</v>
      </c>
      <c r="H43" s="7">
        <v>0.51518496062742003</v>
      </c>
      <c r="I43" s="8"/>
      <c r="J43" s="9">
        <f t="shared" si="1"/>
        <v>51.063464450032427</v>
      </c>
      <c r="K43" s="9">
        <v>3.6172187325580301</v>
      </c>
      <c r="L43" s="9">
        <v>13.5725371775284</v>
      </c>
      <c r="M43" s="10">
        <v>33.873708539945994</v>
      </c>
      <c r="N43" s="11">
        <v>22.725481249412699</v>
      </c>
      <c r="O43" s="10">
        <v>40.552687414270103</v>
      </c>
      <c r="P43" s="8">
        <f t="shared" si="0"/>
        <v>0.56039396396244312</v>
      </c>
      <c r="Q43" s="12">
        <f t="shared" si="2"/>
        <v>-0.57911523552225452</v>
      </c>
    </row>
    <row r="44" spans="3:18" x14ac:dyDescent="0.3">
      <c r="C44" s="5">
        <v>102</v>
      </c>
      <c r="D44" s="5" t="s">
        <v>43</v>
      </c>
      <c r="E44" s="6">
        <v>678169.85507896903</v>
      </c>
      <c r="F44" s="6">
        <v>10226.009544300799</v>
      </c>
      <c r="G44" s="5">
        <v>0</v>
      </c>
      <c r="H44" s="7">
        <v>0.51515284513594795</v>
      </c>
      <c r="I44" s="8"/>
      <c r="J44" s="9">
        <f t="shared" si="1"/>
        <v>125.10457316002794</v>
      </c>
      <c r="K44" s="9">
        <v>4.8921445777219192</v>
      </c>
      <c r="L44" s="9">
        <v>28.918686758553797</v>
      </c>
      <c r="M44" s="10">
        <v>91.293741823752214</v>
      </c>
      <c r="N44" s="11">
        <v>38.693019006962501</v>
      </c>
      <c r="O44" s="10">
        <v>84.832704105797305</v>
      </c>
      <c r="P44" s="8">
        <f t="shared" si="0"/>
        <v>0.4561096974901015</v>
      </c>
      <c r="Q44" s="12">
        <f t="shared" si="2"/>
        <v>-0.7850219337275165</v>
      </c>
    </row>
    <row r="45" spans="3:18" x14ac:dyDescent="0.3">
      <c r="C45" s="5">
        <v>103</v>
      </c>
      <c r="D45" s="5" t="s">
        <v>44</v>
      </c>
      <c r="E45" s="6">
        <v>562525.61436661403</v>
      </c>
      <c r="F45" s="6">
        <v>2576.2809907670398</v>
      </c>
      <c r="G45" s="5">
        <v>1</v>
      </c>
      <c r="H45" s="7">
        <v>0.51325690611443897</v>
      </c>
      <c r="I45" s="8"/>
      <c r="J45" s="9">
        <f t="shared" si="1"/>
        <v>138.29703323115609</v>
      </c>
      <c r="K45" s="9">
        <v>12.009243792387801</v>
      </c>
      <c r="L45" s="9">
        <v>56.666394045752099</v>
      </c>
      <c r="M45" s="10">
        <v>69.621395393016201</v>
      </c>
      <c r="N45" s="11">
        <v>86.1699417121485</v>
      </c>
      <c r="O45" s="10">
        <v>104.193746114734</v>
      </c>
      <c r="P45" s="8">
        <f t="shared" si="0"/>
        <v>0.82701644700692112</v>
      </c>
      <c r="Q45" s="12">
        <f t="shared" si="2"/>
        <v>-0.18993069660248696</v>
      </c>
    </row>
    <row r="46" spans="3:18" x14ac:dyDescent="0.3">
      <c r="C46" s="5">
        <v>104</v>
      </c>
      <c r="D46" s="5" t="s">
        <v>45</v>
      </c>
      <c r="E46" s="6">
        <v>647906.95666702604</v>
      </c>
      <c r="F46" s="6">
        <v>4437.3519708521098</v>
      </c>
      <c r="G46" s="5">
        <v>0</v>
      </c>
      <c r="H46" s="7">
        <v>0.51247438833313197</v>
      </c>
      <c r="I46" s="8"/>
      <c r="J46" s="9">
        <f t="shared" si="1"/>
        <v>44.688982036562606</v>
      </c>
      <c r="K46" s="9">
        <v>2.05898000498971</v>
      </c>
      <c r="L46" s="9">
        <v>21.883636010759499</v>
      </c>
      <c r="M46" s="10">
        <v>20.746366020813397</v>
      </c>
      <c r="N46" s="11">
        <v>33.749810090598999</v>
      </c>
      <c r="O46" s="10">
        <v>46.935531888194703</v>
      </c>
      <c r="P46" s="8">
        <f t="shared" si="0"/>
        <v>0.7190673831287252</v>
      </c>
      <c r="Q46" s="12">
        <f t="shared" si="2"/>
        <v>-0.3298002078098779</v>
      </c>
    </row>
    <row r="47" spans="3:18" x14ac:dyDescent="0.3">
      <c r="C47" s="5">
        <v>105</v>
      </c>
      <c r="D47" s="5" t="s">
        <v>46</v>
      </c>
      <c r="E47" s="6">
        <v>593256.01289885701</v>
      </c>
      <c r="F47" s="6">
        <v>10064.530501101901</v>
      </c>
      <c r="G47" s="5">
        <v>0</v>
      </c>
      <c r="H47" s="7">
        <v>0.51247438833313197</v>
      </c>
      <c r="I47" s="8"/>
      <c r="J47" s="9">
        <f t="shared" si="1"/>
        <v>99.915219007469204</v>
      </c>
      <c r="K47" s="9">
        <v>11.4837225934775</v>
      </c>
      <c r="L47" s="9">
        <v>33.148226238865703</v>
      </c>
      <c r="M47" s="10">
        <v>55.283270175126006</v>
      </c>
      <c r="N47" s="11">
        <v>69.181365321041</v>
      </c>
      <c r="O47" s="10">
        <v>98.6674409955058</v>
      </c>
      <c r="P47" s="8">
        <f t="shared" si="0"/>
        <v>0.70115698373278112</v>
      </c>
      <c r="Q47" s="12">
        <f t="shared" si="2"/>
        <v>-0.35502347446147614</v>
      </c>
    </row>
    <row r="48" spans="3:18" x14ac:dyDescent="0.3">
      <c r="C48" s="5">
        <v>106</v>
      </c>
      <c r="D48" s="5" t="s">
        <v>47</v>
      </c>
      <c r="E48" s="6">
        <v>637214.14909081894</v>
      </c>
      <c r="F48" s="6">
        <v>15718.339816461799</v>
      </c>
      <c r="G48" s="5">
        <v>0</v>
      </c>
      <c r="H48" s="7">
        <v>0.515484584543066</v>
      </c>
      <c r="I48" s="8"/>
      <c r="J48" s="9">
        <f t="shared" si="1"/>
        <v>212.69009377597052</v>
      </c>
      <c r="K48" s="9">
        <v>25.7317159046755</v>
      </c>
      <c r="L48" s="9">
        <v>34.069154300544007</v>
      </c>
      <c r="M48" s="10">
        <v>152.889223570751</v>
      </c>
      <c r="N48" s="11">
        <v>126.453098172108</v>
      </c>
      <c r="O48" s="10">
        <v>193.35890665698901</v>
      </c>
      <c r="P48" s="8">
        <f t="shared" si="0"/>
        <v>0.6539812432660822</v>
      </c>
      <c r="Q48" s="12">
        <f t="shared" si="2"/>
        <v>-0.42467660795749906</v>
      </c>
    </row>
    <row r="49" spans="3:17" x14ac:dyDescent="0.3">
      <c r="C49" s="5">
        <v>107</v>
      </c>
      <c r="D49" s="5" t="s">
        <v>48</v>
      </c>
      <c r="E49" s="6">
        <v>591678.31082165102</v>
      </c>
      <c r="F49" s="6">
        <v>3223.7217782355001</v>
      </c>
      <c r="G49" s="5">
        <v>0</v>
      </c>
      <c r="H49" s="7">
        <v>0.51737678162604195</v>
      </c>
      <c r="I49" s="8"/>
      <c r="J49" s="9">
        <f t="shared" si="1"/>
        <v>345.02470244461153</v>
      </c>
      <c r="K49" s="9">
        <v>15.033398187409901</v>
      </c>
      <c r="L49" s="9">
        <v>57.196581074945598</v>
      </c>
      <c r="M49" s="10">
        <v>272.79472318225601</v>
      </c>
      <c r="N49" s="11">
        <v>201.50898957379903</v>
      </c>
      <c r="O49" s="10">
        <v>298.01648367184504</v>
      </c>
      <c r="P49" s="8">
        <f t="shared" si="0"/>
        <v>0.67616726125688631</v>
      </c>
      <c r="Q49" s="12">
        <f t="shared" si="2"/>
        <v>-0.39131480564960403</v>
      </c>
    </row>
    <row r="50" spans="3:17" x14ac:dyDescent="0.3">
      <c r="C50" s="5">
        <v>108</v>
      </c>
      <c r="D50" s="5" t="s">
        <v>49</v>
      </c>
      <c r="E50" s="6">
        <v>590649.20476518595</v>
      </c>
      <c r="F50" s="6">
        <v>652.142718205807</v>
      </c>
      <c r="G50" s="5">
        <v>0</v>
      </c>
      <c r="H50" s="7">
        <v>0.51528400141712405</v>
      </c>
      <c r="I50" s="8"/>
      <c r="J50" s="9">
        <f t="shared" si="1"/>
        <v>46.001637112544373</v>
      </c>
      <c r="K50" s="9">
        <v>0</v>
      </c>
      <c r="L50" s="9">
        <v>3.0466849633245703</v>
      </c>
      <c r="M50" s="10">
        <v>42.9549521492198</v>
      </c>
      <c r="N50" s="11">
        <v>37.1386034635334</v>
      </c>
      <c r="O50" s="10">
        <v>46.811540315695098</v>
      </c>
      <c r="P50" s="8">
        <f t="shared" si="0"/>
        <v>0.79336426900444179</v>
      </c>
      <c r="Q50" s="12">
        <f t="shared" si="2"/>
        <v>-0.23147280720157978</v>
      </c>
    </row>
    <row r="51" spans="3:17" x14ac:dyDescent="0.3">
      <c r="C51" s="5">
        <v>109</v>
      </c>
      <c r="D51" s="5" t="s">
        <v>50</v>
      </c>
      <c r="E51" s="6">
        <v>618717.32087956904</v>
      </c>
      <c r="F51" s="6">
        <v>3000.35034014862</v>
      </c>
      <c r="G51" s="5">
        <v>0</v>
      </c>
      <c r="H51" s="7">
        <v>0.51246501637401698</v>
      </c>
      <c r="I51" s="8"/>
      <c r="J51" s="9">
        <f t="shared" si="1"/>
        <v>130.72998242693154</v>
      </c>
      <c r="K51" s="9">
        <v>2.5261481962503001</v>
      </c>
      <c r="L51" s="9">
        <v>6.3640985779312498</v>
      </c>
      <c r="M51" s="10">
        <v>121.83973565274999</v>
      </c>
      <c r="N51" s="11">
        <v>91.633516332179795</v>
      </c>
      <c r="O51" s="10">
        <v>112.348408748137</v>
      </c>
      <c r="P51" s="8">
        <f t="shared" si="0"/>
        <v>0.8156191739003984</v>
      </c>
      <c r="Q51" s="12">
        <f t="shared" si="2"/>
        <v>-0.2038077316072136</v>
      </c>
    </row>
    <row r="52" spans="3:17" x14ac:dyDescent="0.3">
      <c r="C52" s="5">
        <v>110</v>
      </c>
      <c r="D52" s="5" t="s">
        <v>51</v>
      </c>
      <c r="E52" s="6">
        <v>633543.65414879005</v>
      </c>
      <c r="F52" s="6">
        <v>4444.5106508715799</v>
      </c>
      <c r="G52" s="5">
        <v>1</v>
      </c>
      <c r="H52" s="7">
        <v>0.51279555876531502</v>
      </c>
      <c r="I52" s="8"/>
      <c r="J52" s="9">
        <f t="shared" si="1"/>
        <v>82.579219004887577</v>
      </c>
      <c r="K52" s="9">
        <v>5.6534350956592698</v>
      </c>
      <c r="L52" s="9">
        <v>18.2336901615225</v>
      </c>
      <c r="M52" s="10">
        <v>58.692093747705805</v>
      </c>
      <c r="N52" s="11">
        <v>39.165058252284702</v>
      </c>
      <c r="O52" s="10">
        <v>61.616554317690095</v>
      </c>
      <c r="P52" s="8">
        <f t="shared" si="0"/>
        <v>0.63562558286451321</v>
      </c>
      <c r="Q52" s="12">
        <f t="shared" si="2"/>
        <v>-0.45314559518541536</v>
      </c>
    </row>
    <row r="53" spans="3:17" x14ac:dyDescent="0.3">
      <c r="C53" s="5">
        <v>111</v>
      </c>
      <c r="D53" s="5" t="s">
        <v>52</v>
      </c>
      <c r="E53" s="6">
        <v>573246.54007967399</v>
      </c>
      <c r="F53" s="6">
        <v>27046.4167308096</v>
      </c>
      <c r="G53" s="5">
        <v>0</v>
      </c>
      <c r="H53" s="7">
        <v>0.51726035748879495</v>
      </c>
      <c r="I53" s="8"/>
      <c r="J53" s="9">
        <f t="shared" si="1"/>
        <v>2375.6067711648875</v>
      </c>
      <c r="K53" s="9">
        <v>190.726929729977</v>
      </c>
      <c r="L53" s="9">
        <v>64.0746826157105</v>
      </c>
      <c r="M53" s="10">
        <v>2120.8051588192002</v>
      </c>
      <c r="N53" s="11">
        <v>1443.9122779470799</v>
      </c>
      <c r="O53" s="9">
        <v>1966.42607587004</v>
      </c>
      <c r="P53" s="8">
        <f t="shared" si="0"/>
        <v>0.73428251164144309</v>
      </c>
      <c r="Q53" s="12">
        <f t="shared" si="2"/>
        <v>-0.30886143117555254</v>
      </c>
    </row>
    <row r="54" spans="3:17" x14ac:dyDescent="0.3">
      <c r="C54" s="5">
        <v>113</v>
      </c>
      <c r="D54" s="5" t="s">
        <v>53</v>
      </c>
      <c r="E54" s="6">
        <v>612203.970141044</v>
      </c>
      <c r="F54" s="6">
        <v>3025.3339480640302</v>
      </c>
      <c r="G54" s="5">
        <v>1</v>
      </c>
      <c r="H54" s="7">
        <v>0.51479880657527399</v>
      </c>
      <c r="I54" s="8"/>
      <c r="J54" s="9">
        <f t="shared" si="1"/>
        <v>48.6293594392695</v>
      </c>
      <c r="K54" s="9">
        <v>3.8762092225369003</v>
      </c>
      <c r="L54" s="9">
        <v>15.3732518472636</v>
      </c>
      <c r="M54" s="10">
        <v>29.379898369469</v>
      </c>
      <c r="N54" s="11">
        <v>21.955463572599502</v>
      </c>
      <c r="O54" s="10">
        <v>44.080852430686598</v>
      </c>
      <c r="P54" s="8">
        <f t="shared" si="0"/>
        <v>0.49807257260105409</v>
      </c>
      <c r="Q54" s="12">
        <f t="shared" si="2"/>
        <v>-0.69700948446022792</v>
      </c>
    </row>
    <row r="55" spans="3:17" x14ac:dyDescent="0.3">
      <c r="C55" s="5">
        <v>114</v>
      </c>
      <c r="D55" s="5" t="s">
        <v>54</v>
      </c>
      <c r="E55" s="6">
        <v>575642.64945364499</v>
      </c>
      <c r="F55" s="6">
        <v>9703.6647355769601</v>
      </c>
      <c r="G55" s="5">
        <v>0</v>
      </c>
      <c r="H55" s="7">
        <v>0.51247438833313297</v>
      </c>
      <c r="I55" s="8"/>
      <c r="J55" s="9">
        <f t="shared" si="1"/>
        <v>129.56329668048704</v>
      </c>
      <c r="K55" s="9">
        <v>4.29119906290373</v>
      </c>
      <c r="L55" s="9">
        <v>85.657971271405899</v>
      </c>
      <c r="M55" s="10">
        <v>39.6141263461774</v>
      </c>
      <c r="N55" s="11">
        <v>81.005347151149095</v>
      </c>
      <c r="O55" s="10">
        <v>113.894915607225</v>
      </c>
      <c r="P55" s="8">
        <f t="shared" si="0"/>
        <v>0.71122882632006157</v>
      </c>
      <c r="Q55" s="12">
        <f t="shared" si="2"/>
        <v>-0.34076106365774606</v>
      </c>
    </row>
    <row r="56" spans="3:17" x14ac:dyDescent="0.3">
      <c r="C56" s="5">
        <v>119</v>
      </c>
      <c r="D56" s="5" t="s">
        <v>55</v>
      </c>
      <c r="E56" s="6">
        <v>624693.79617061897</v>
      </c>
      <c r="F56" s="6">
        <v>1870.5473238775901</v>
      </c>
      <c r="G56" s="5">
        <v>1</v>
      </c>
      <c r="H56" s="7">
        <v>0.52366886203773699</v>
      </c>
      <c r="I56" s="8"/>
      <c r="J56" s="9">
        <f t="shared" si="1"/>
        <v>345.8928637779992</v>
      </c>
      <c r="K56" s="9">
        <v>32.395052128964103</v>
      </c>
      <c r="L56" s="9">
        <v>62.912131507601103</v>
      </c>
      <c r="M56" s="10">
        <v>250.58568014143398</v>
      </c>
      <c r="N56" s="11">
        <v>105.581735059007</v>
      </c>
      <c r="O56" s="10">
        <v>357.06186047642399</v>
      </c>
      <c r="P56" s="8">
        <f t="shared" si="0"/>
        <v>0.29569591923968125</v>
      </c>
      <c r="Q56" s="12">
        <f t="shared" si="2"/>
        <v>-1.2184236525581895</v>
      </c>
    </row>
    <row r="57" spans="3:17" x14ac:dyDescent="0.3">
      <c r="C57" s="5">
        <v>120</v>
      </c>
      <c r="D57" s="5" t="s">
        <v>56</v>
      </c>
      <c r="E57" s="6">
        <v>620069.03308228904</v>
      </c>
      <c r="F57" s="6">
        <v>34354.956136847599</v>
      </c>
      <c r="G57" s="5">
        <v>0</v>
      </c>
      <c r="H57" s="7">
        <v>0.51946814575495703</v>
      </c>
      <c r="I57" s="8"/>
      <c r="J57" s="9">
        <f t="shared" si="1"/>
        <v>1748.4545217654231</v>
      </c>
      <c r="K57" s="9">
        <v>66.392719316264802</v>
      </c>
      <c r="L57" s="9">
        <v>33.702368779454403</v>
      </c>
      <c r="M57" s="10">
        <v>1648.359433669704</v>
      </c>
      <c r="N57" s="11">
        <v>1205.98729659233</v>
      </c>
      <c r="O57" s="10">
        <v>1520.32230552291</v>
      </c>
      <c r="P57" s="8">
        <f t="shared" si="0"/>
        <v>0.79324449309946454</v>
      </c>
      <c r="Q57" s="12">
        <f t="shared" si="2"/>
        <v>-0.23162379074341521</v>
      </c>
    </row>
    <row r="58" spans="3:17" x14ac:dyDescent="0.3">
      <c r="C58" s="5">
        <v>121</v>
      </c>
      <c r="D58" s="5" t="s">
        <v>57</v>
      </c>
      <c r="E58" s="6">
        <v>648667.21875982499</v>
      </c>
      <c r="F58" s="6">
        <v>81346.511163611794</v>
      </c>
      <c r="G58" s="5">
        <v>0</v>
      </c>
      <c r="H58" s="7">
        <v>0.52255871422926903</v>
      </c>
      <c r="I58" s="8"/>
      <c r="J58" s="9">
        <f t="shared" si="1"/>
        <v>2114.8181339155117</v>
      </c>
      <c r="K58" s="9">
        <v>74.986862729008706</v>
      </c>
      <c r="L58" s="9">
        <v>94.1291566739431</v>
      </c>
      <c r="M58" s="10">
        <v>1945.70211451256</v>
      </c>
      <c r="N58" s="11">
        <v>1225.3020117076198</v>
      </c>
      <c r="O58" s="10">
        <v>1905.65849098537</v>
      </c>
      <c r="P58" s="8">
        <f t="shared" si="0"/>
        <v>0.64298090004261244</v>
      </c>
      <c r="Q58" s="12">
        <f t="shared" si="2"/>
        <v>-0.44164025962954095</v>
      </c>
    </row>
    <row r="59" spans="3:17" x14ac:dyDescent="0.3">
      <c r="C59" s="5">
        <v>122</v>
      </c>
      <c r="D59" s="5" t="s">
        <v>58</v>
      </c>
      <c r="E59" s="6">
        <v>685833.00729562098</v>
      </c>
      <c r="F59" s="6">
        <v>14936.460939275499</v>
      </c>
      <c r="G59" s="5">
        <v>0</v>
      </c>
      <c r="H59" s="7">
        <v>0.51887444211920897</v>
      </c>
      <c r="I59" s="8"/>
      <c r="J59" s="9">
        <f t="shared" si="1"/>
        <v>449.3202313200984</v>
      </c>
      <c r="K59" s="9">
        <v>18.495306705314199</v>
      </c>
      <c r="L59" s="9">
        <v>41.849157005930202</v>
      </c>
      <c r="M59" s="10">
        <v>388.97576760885397</v>
      </c>
      <c r="N59" s="11">
        <v>232.44420307935499</v>
      </c>
      <c r="O59" s="10">
        <v>352.509781889713</v>
      </c>
      <c r="P59" s="8">
        <f t="shared" si="0"/>
        <v>0.65939788062981475</v>
      </c>
      <c r="Q59" s="12">
        <f t="shared" si="2"/>
        <v>-0.41642816243851788</v>
      </c>
    </row>
    <row r="60" spans="3:17" x14ac:dyDescent="0.3">
      <c r="C60" s="5">
        <v>123</v>
      </c>
      <c r="D60" s="5" t="s">
        <v>59</v>
      </c>
      <c r="E60" s="6">
        <v>702219.20966176596</v>
      </c>
      <c r="F60" s="6">
        <v>35851.756460524899</v>
      </c>
      <c r="G60" s="5">
        <v>0</v>
      </c>
      <c r="H60" s="7">
        <v>0.51659535675780399</v>
      </c>
      <c r="I60" s="8"/>
      <c r="J60" s="9">
        <f t="shared" si="1"/>
        <v>514.86606258580002</v>
      </c>
      <c r="K60" s="9">
        <v>26.888547506752399</v>
      </c>
      <c r="L60" s="9">
        <v>23.796507622701601</v>
      </c>
      <c r="M60" s="10">
        <v>464.18100745634598</v>
      </c>
      <c r="N60" s="11">
        <v>199.71930527487999</v>
      </c>
      <c r="O60" s="10">
        <v>405.97855076584602</v>
      </c>
      <c r="P60" s="8">
        <f t="shared" si="0"/>
        <v>0.49194546090704916</v>
      </c>
      <c r="Q60" s="12">
        <f t="shared" si="2"/>
        <v>-0.70938742044928615</v>
      </c>
    </row>
    <row r="61" spans="3:17" x14ac:dyDescent="0.3">
      <c r="C61" s="5">
        <v>124</v>
      </c>
      <c r="D61" s="5" t="s">
        <v>60</v>
      </c>
      <c r="E61" s="6">
        <v>691070.97003230604</v>
      </c>
      <c r="F61" s="6">
        <v>33946.848516256599</v>
      </c>
      <c r="G61" s="5">
        <v>0</v>
      </c>
      <c r="H61" s="7">
        <v>0.51375572869631003</v>
      </c>
      <c r="I61" s="8"/>
      <c r="J61" s="9">
        <f t="shared" si="1"/>
        <v>455.12247656804317</v>
      </c>
      <c r="K61" s="9">
        <v>30.9608586309866</v>
      </c>
      <c r="L61" s="9">
        <v>18.291319812558598</v>
      </c>
      <c r="M61" s="10">
        <v>405.87029812449799</v>
      </c>
      <c r="N61" s="11">
        <v>204.128236691344</v>
      </c>
      <c r="O61" s="10">
        <v>334.51211428730204</v>
      </c>
      <c r="P61" s="8">
        <f t="shared" si="0"/>
        <v>0.61022673910106773</v>
      </c>
      <c r="Q61" s="12">
        <f t="shared" si="2"/>
        <v>-0.49392468743501822</v>
      </c>
    </row>
    <row r="62" spans="3:17" x14ac:dyDescent="0.3">
      <c r="C62" s="5">
        <v>125</v>
      </c>
      <c r="D62" s="5" t="s">
        <v>61</v>
      </c>
      <c r="E62" s="6">
        <v>728192.37214635196</v>
      </c>
      <c r="F62" s="6">
        <v>2747.2451115045801</v>
      </c>
      <c r="G62" s="5">
        <v>0</v>
      </c>
      <c r="H62" s="7">
        <v>0.51215577052213801</v>
      </c>
      <c r="I62" s="8"/>
      <c r="J62" s="9">
        <f t="shared" si="1"/>
        <v>62.662593904903375</v>
      </c>
      <c r="K62" s="9">
        <v>0.61920966147857304</v>
      </c>
      <c r="L62" s="9">
        <v>17.2543812389608</v>
      </c>
      <c r="M62" s="10">
        <v>44.789003004464</v>
      </c>
      <c r="N62" s="11">
        <v>25.330010958277697</v>
      </c>
      <c r="O62" s="10">
        <v>40.923825732539001</v>
      </c>
      <c r="P62" s="8">
        <f t="shared" si="0"/>
        <v>0.61895510756555483</v>
      </c>
      <c r="Q62" s="12">
        <f t="shared" si="2"/>
        <v>-0.47972253305427148</v>
      </c>
    </row>
    <row r="63" spans="3:17" x14ac:dyDescent="0.3">
      <c r="C63" s="5">
        <v>127</v>
      </c>
      <c r="D63" s="5" t="s">
        <v>62</v>
      </c>
      <c r="E63" s="6">
        <v>647968.43744520505</v>
      </c>
      <c r="F63" s="6">
        <v>647.24287484250999</v>
      </c>
      <c r="G63" s="5">
        <v>1</v>
      </c>
      <c r="H63" s="7">
        <v>0.51368472896383399</v>
      </c>
      <c r="I63" s="8"/>
      <c r="J63" s="9">
        <f t="shared" si="1"/>
        <v>43.347947664453741</v>
      </c>
      <c r="K63" s="9">
        <v>1.72010894220633</v>
      </c>
      <c r="L63" s="9">
        <v>37.820536688400495</v>
      </c>
      <c r="M63" s="10">
        <v>3.8073020338469199</v>
      </c>
      <c r="N63" s="11">
        <v>19.721308188868399</v>
      </c>
      <c r="O63" s="10">
        <v>28.588112261069202</v>
      </c>
      <c r="P63" s="8">
        <f t="shared" si="0"/>
        <v>0.68984296720159921</v>
      </c>
      <c r="Q63" s="12">
        <f t="shared" si="2"/>
        <v>-0.37129129105774533</v>
      </c>
    </row>
    <row r="64" spans="3:17" x14ac:dyDescent="0.3">
      <c r="C64" s="5">
        <v>128</v>
      </c>
      <c r="D64" s="5" t="s">
        <v>63</v>
      </c>
      <c r="E64" s="6">
        <v>684341.75406284898</v>
      </c>
      <c r="F64" s="6">
        <v>43894.941132081098</v>
      </c>
      <c r="G64" s="5">
        <v>0</v>
      </c>
      <c r="H64" s="7">
        <v>0.52027133645145995</v>
      </c>
      <c r="I64" s="8"/>
      <c r="J64" s="9">
        <f t="shared" si="1"/>
        <v>608.22146443511383</v>
      </c>
      <c r="K64" s="9">
        <v>36.4297504932983</v>
      </c>
      <c r="L64" s="9">
        <v>60.8236887123076</v>
      </c>
      <c r="M64" s="10">
        <v>510.96802522950799</v>
      </c>
      <c r="N64" s="11">
        <v>344.050264234574</v>
      </c>
      <c r="O64" s="10">
        <v>512.66600407205897</v>
      </c>
      <c r="P64" s="8">
        <f t="shared" si="0"/>
        <v>0.67110021242254092</v>
      </c>
      <c r="Q64" s="12">
        <f t="shared" si="2"/>
        <v>-0.39883680528909932</v>
      </c>
    </row>
    <row r="65" spans="3:17" x14ac:dyDescent="0.3">
      <c r="C65" s="5">
        <v>129</v>
      </c>
      <c r="D65" s="5" t="s">
        <v>64</v>
      </c>
      <c r="E65" s="6">
        <v>565255.03270214598</v>
      </c>
      <c r="F65" s="6">
        <v>2726.6583184524002</v>
      </c>
      <c r="G65" s="5">
        <v>1</v>
      </c>
      <c r="H65" s="7">
        <v>0.52834052341248705</v>
      </c>
      <c r="I65" s="8"/>
      <c r="J65" s="9">
        <f t="shared" si="1"/>
        <v>388.12745079211686</v>
      </c>
      <c r="K65" s="9">
        <v>26.076802778050698</v>
      </c>
      <c r="L65" s="9">
        <v>41.343192696446103</v>
      </c>
      <c r="M65" s="10">
        <v>320.70745531762003</v>
      </c>
      <c r="N65" s="11">
        <v>196.93632588604999</v>
      </c>
      <c r="O65" s="10">
        <v>317.39420522010602</v>
      </c>
      <c r="P65" s="8">
        <f t="shared" si="0"/>
        <v>0.62047864342538617</v>
      </c>
      <c r="Q65" s="12">
        <f t="shared" si="2"/>
        <v>-0.47726409326116748</v>
      </c>
    </row>
    <row r="66" spans="3:17" x14ac:dyDescent="0.3">
      <c r="C66" s="5">
        <v>130</v>
      </c>
      <c r="D66" s="5" t="s">
        <v>65</v>
      </c>
      <c r="E66" s="6">
        <v>563092.51642891101</v>
      </c>
      <c r="F66" s="6">
        <v>1110.8182761838</v>
      </c>
      <c r="G66" s="5">
        <v>0</v>
      </c>
      <c r="H66" s="7">
        <v>0.51763616083158603</v>
      </c>
      <c r="I66" s="8"/>
      <c r="J66" s="9">
        <f t="shared" si="1"/>
        <v>138.67821028683949</v>
      </c>
      <c r="K66" s="9">
        <v>2.6615047243865901</v>
      </c>
      <c r="L66" s="9">
        <v>14.9920813548565</v>
      </c>
      <c r="M66" s="10">
        <v>121.0246242075964</v>
      </c>
      <c r="N66" s="11">
        <v>79.720599510083204</v>
      </c>
      <c r="O66" s="10">
        <v>114.48767875536799</v>
      </c>
      <c r="P66" s="8">
        <f t="shared" ref="P66:P109" si="3">N66/O66</f>
        <v>0.69632470827211468</v>
      </c>
      <c r="Q66" s="12">
        <f t="shared" si="2"/>
        <v>-0.36193919256754759</v>
      </c>
    </row>
    <row r="67" spans="3:17" x14ac:dyDescent="0.3">
      <c r="C67" s="5">
        <v>131</v>
      </c>
      <c r="D67" s="5" t="s">
        <v>66</v>
      </c>
      <c r="E67" s="6">
        <v>669191.34153249802</v>
      </c>
      <c r="F67" s="6">
        <v>56141.116875319603</v>
      </c>
      <c r="G67" s="5">
        <v>0</v>
      </c>
      <c r="H67" s="7">
        <v>0.51834809006700799</v>
      </c>
      <c r="I67" s="8"/>
      <c r="J67" s="9">
        <f t="shared" ref="J67:J109" si="4">K67+L67+M67</f>
        <v>1419.0534139748738</v>
      </c>
      <c r="K67" s="9">
        <v>66.6247003702792</v>
      </c>
      <c r="L67" s="9">
        <v>14.568366769162399</v>
      </c>
      <c r="M67" s="10">
        <v>1337.8603468354322</v>
      </c>
      <c r="N67" s="11">
        <v>785.059922438581</v>
      </c>
      <c r="O67" s="10">
        <v>1256.8105190501001</v>
      </c>
      <c r="P67" s="8">
        <f t="shared" si="3"/>
        <v>0.6246446147124316</v>
      </c>
      <c r="Q67" s="12">
        <f t="shared" ref="Q67:Q109" si="5">IF(P67&lt;&gt;0,LN(P67),0)</f>
        <v>-0.47057240742949308</v>
      </c>
    </row>
    <row r="68" spans="3:17" x14ac:dyDescent="0.3">
      <c r="C68" s="5">
        <v>132</v>
      </c>
      <c r="D68" s="5" t="s">
        <v>67</v>
      </c>
      <c r="E68" s="6">
        <v>642377.12950246397</v>
      </c>
      <c r="F68" s="6">
        <v>60594.234646762903</v>
      </c>
      <c r="G68" s="5">
        <v>0</v>
      </c>
      <c r="H68" s="7">
        <v>0.52431067463488101</v>
      </c>
      <c r="I68" s="8"/>
      <c r="J68" s="9">
        <f t="shared" si="4"/>
        <v>3835.8766328291199</v>
      </c>
      <c r="K68" s="9">
        <v>290.728395749024</v>
      </c>
      <c r="L68" s="9">
        <v>147.14315261005598</v>
      </c>
      <c r="M68" s="10">
        <v>3398.0050844700399</v>
      </c>
      <c r="N68" s="11">
        <v>2205.42147226522</v>
      </c>
      <c r="O68" s="10">
        <v>3635.9983692665101</v>
      </c>
      <c r="P68" s="8">
        <f t="shared" si="3"/>
        <v>0.60655183206534813</v>
      </c>
      <c r="Q68" s="12">
        <f t="shared" si="5"/>
        <v>-0.49996509330097438</v>
      </c>
    </row>
    <row r="69" spans="3:17" x14ac:dyDescent="0.3">
      <c r="C69" s="5">
        <v>133</v>
      </c>
      <c r="D69" s="5" t="s">
        <v>68</v>
      </c>
      <c r="E69" s="6">
        <v>536639.52865868597</v>
      </c>
      <c r="F69" s="6">
        <v>958.65862697899399</v>
      </c>
      <c r="G69" s="5">
        <v>1</v>
      </c>
      <c r="H69" s="7">
        <v>0.52709179124686401</v>
      </c>
      <c r="I69" s="8"/>
      <c r="J69" s="9">
        <f t="shared" si="4"/>
        <v>126.88173346683564</v>
      </c>
      <c r="K69" s="9">
        <v>0.91583364345433305</v>
      </c>
      <c r="L69" s="9">
        <v>113.50764057621799</v>
      </c>
      <c r="M69" s="10">
        <v>12.458259247163319</v>
      </c>
      <c r="N69" s="11">
        <v>14.9127523686234</v>
      </c>
      <c r="O69" s="10">
        <v>33.832907064361599</v>
      </c>
      <c r="P69" s="8">
        <f t="shared" si="3"/>
        <v>0.44077655934957982</v>
      </c>
      <c r="Q69" s="12">
        <f t="shared" si="5"/>
        <v>-0.81921720007650878</v>
      </c>
    </row>
    <row r="70" spans="3:17" x14ac:dyDescent="0.3">
      <c r="C70" s="5">
        <v>136</v>
      </c>
      <c r="D70" s="5" t="s">
        <v>69</v>
      </c>
      <c r="E70" s="6">
        <v>672085.276339159</v>
      </c>
      <c r="F70" s="6">
        <v>161312.98884910799</v>
      </c>
      <c r="G70" s="5">
        <v>0</v>
      </c>
      <c r="H70" s="7">
        <v>0.51740338154673904</v>
      </c>
      <c r="I70" s="8"/>
      <c r="J70" s="9">
        <f t="shared" si="4"/>
        <v>3786.8510071199821</v>
      </c>
      <c r="K70" s="9">
        <v>469.157503295212</v>
      </c>
      <c r="L70" s="9">
        <v>11.3173685646903</v>
      </c>
      <c r="M70" s="10">
        <v>3306.37613526008</v>
      </c>
      <c r="N70" s="11">
        <v>1812.5543671317598</v>
      </c>
      <c r="O70" s="10">
        <v>3233.0232523845402</v>
      </c>
      <c r="P70" s="8">
        <f t="shared" si="3"/>
        <v>0.56063759077355746</v>
      </c>
      <c r="Q70" s="12">
        <f t="shared" si="5"/>
        <v>-0.57868058796229849</v>
      </c>
    </row>
    <row r="71" spans="3:17" x14ac:dyDescent="0.3">
      <c r="C71" s="5">
        <v>137</v>
      </c>
      <c r="D71" s="5" t="s">
        <v>70</v>
      </c>
      <c r="E71" s="6">
        <v>565290.02320590406</v>
      </c>
      <c r="F71" s="6">
        <v>2440.9468344130901</v>
      </c>
      <c r="G71" s="5">
        <v>0</v>
      </c>
      <c r="H71" s="7">
        <v>0.51815414782804603</v>
      </c>
      <c r="I71" s="8"/>
      <c r="J71" s="9">
        <f t="shared" si="4"/>
        <v>138.96490276217747</v>
      </c>
      <c r="K71" s="9">
        <v>1.4577917879661499</v>
      </c>
      <c r="L71" s="9">
        <v>47.505618002688699</v>
      </c>
      <c r="M71" s="10">
        <v>90.001492971522609</v>
      </c>
      <c r="N71" s="11">
        <v>120.737975463479</v>
      </c>
      <c r="O71" s="10">
        <v>154.95880936363199</v>
      </c>
      <c r="P71" s="8">
        <f t="shared" si="3"/>
        <v>0.77916173955719337</v>
      </c>
      <c r="Q71" s="12">
        <f t="shared" si="5"/>
        <v>-0.24953663007035887</v>
      </c>
    </row>
    <row r="72" spans="3:17" x14ac:dyDescent="0.3">
      <c r="C72" s="5">
        <v>138</v>
      </c>
      <c r="D72" s="5" t="s">
        <v>71</v>
      </c>
      <c r="E72" s="6">
        <v>560786.69712843199</v>
      </c>
      <c r="F72" s="6">
        <v>2536.56739819207</v>
      </c>
      <c r="G72" s="5">
        <v>1</v>
      </c>
      <c r="H72" s="7">
        <v>0.52750733528941096</v>
      </c>
      <c r="I72" s="8"/>
      <c r="J72" s="9">
        <f t="shared" si="4"/>
        <v>252.30053188458979</v>
      </c>
      <c r="K72" s="9">
        <v>12.936234688658599</v>
      </c>
      <c r="L72" s="9">
        <v>39.540434614627998</v>
      </c>
      <c r="M72" s="10">
        <v>199.82386258130319</v>
      </c>
      <c r="N72" s="11">
        <v>100.413926477529</v>
      </c>
      <c r="O72" s="10">
        <v>210.45626580150699</v>
      </c>
      <c r="P72" s="8">
        <f t="shared" si="3"/>
        <v>0.47712490809009678</v>
      </c>
      <c r="Q72" s="12">
        <f t="shared" si="5"/>
        <v>-0.73997696054951678</v>
      </c>
    </row>
    <row r="73" spans="3:17" x14ac:dyDescent="0.3">
      <c r="C73" s="5">
        <v>139</v>
      </c>
      <c r="D73" s="5" t="s">
        <v>72</v>
      </c>
      <c r="E73" s="6">
        <v>544522.98970243498</v>
      </c>
      <c r="F73" s="6">
        <v>82.025735369238603</v>
      </c>
      <c r="G73" s="5">
        <v>1</v>
      </c>
      <c r="H73" s="7">
        <v>0.52750733528941096</v>
      </c>
      <c r="I73" s="8"/>
      <c r="J73" s="9">
        <f t="shared" si="4"/>
        <v>25.0021884820497</v>
      </c>
      <c r="K73" s="9">
        <v>0</v>
      </c>
      <c r="L73" s="9">
        <v>25.0021884820497</v>
      </c>
      <c r="M73" s="10">
        <v>0</v>
      </c>
      <c r="N73" s="11">
        <v>0</v>
      </c>
      <c r="O73" s="10">
        <v>22.483046341321099</v>
      </c>
      <c r="P73" s="8">
        <f t="shared" si="3"/>
        <v>0</v>
      </c>
      <c r="Q73" s="12">
        <f t="shared" si="5"/>
        <v>0</v>
      </c>
    </row>
    <row r="74" spans="3:17" x14ac:dyDescent="0.3">
      <c r="C74" s="5">
        <v>140</v>
      </c>
      <c r="D74" s="5" t="s">
        <v>73</v>
      </c>
      <c r="E74" s="6">
        <v>574792.34788157896</v>
      </c>
      <c r="F74" s="6">
        <v>19231.606103957201</v>
      </c>
      <c r="G74" s="5">
        <v>0</v>
      </c>
      <c r="H74" s="7">
        <v>0.52190656790811496</v>
      </c>
      <c r="I74" s="8"/>
      <c r="J74" s="9">
        <f t="shared" si="4"/>
        <v>856.7536338121763</v>
      </c>
      <c r="K74" s="9">
        <v>54.153692862678696</v>
      </c>
      <c r="L74" s="9">
        <v>56.117064378217698</v>
      </c>
      <c r="M74" s="10">
        <v>746.48287657127992</v>
      </c>
      <c r="N74" s="11">
        <v>412.91306444047302</v>
      </c>
      <c r="O74" s="10">
        <v>752.87455871142492</v>
      </c>
      <c r="P74" s="8">
        <f t="shared" si="3"/>
        <v>0.54844868864634011</v>
      </c>
      <c r="Q74" s="12">
        <f t="shared" si="5"/>
        <v>-0.60066155214535666</v>
      </c>
    </row>
    <row r="75" spans="3:17" x14ac:dyDescent="0.3">
      <c r="C75" s="5">
        <v>141</v>
      </c>
      <c r="D75" s="5" t="s">
        <v>74</v>
      </c>
      <c r="E75" s="6">
        <v>582149.55792792595</v>
      </c>
      <c r="F75" s="6">
        <v>3365.50317056416</v>
      </c>
      <c r="G75" s="5">
        <v>1</v>
      </c>
      <c r="H75" s="7">
        <v>0.51699204627621098</v>
      </c>
      <c r="I75" s="8"/>
      <c r="J75" s="9">
        <f t="shared" si="4"/>
        <v>57.722653363248746</v>
      </c>
      <c r="K75" s="9">
        <v>2.5765054475799896</v>
      </c>
      <c r="L75" s="9">
        <v>41.498931655941696</v>
      </c>
      <c r="M75" s="10">
        <v>13.64721625972706</v>
      </c>
      <c r="N75" s="11">
        <v>11.9845450721941</v>
      </c>
      <c r="O75" s="10">
        <v>62.135542205479396</v>
      </c>
      <c r="P75" s="8">
        <f t="shared" si="3"/>
        <v>0.19287745220862093</v>
      </c>
      <c r="Q75" s="12">
        <f t="shared" si="5"/>
        <v>-1.6457002544010422</v>
      </c>
    </row>
    <row r="76" spans="3:17" x14ac:dyDescent="0.3">
      <c r="C76" s="5">
        <v>142</v>
      </c>
      <c r="D76" s="5" t="s">
        <v>75</v>
      </c>
      <c r="E76" s="6">
        <v>530141.46670127497</v>
      </c>
      <c r="F76" s="6">
        <v>65.581566025000498</v>
      </c>
      <c r="G76" s="5">
        <v>1</v>
      </c>
      <c r="H76" s="7">
        <v>0.49951752975233199</v>
      </c>
      <c r="I76" s="8"/>
      <c r="J76" s="9">
        <f t="shared" si="4"/>
        <v>24.077054389715737</v>
      </c>
      <c r="K76" s="9">
        <v>1.51713695853784</v>
      </c>
      <c r="L76" s="9">
        <v>22.559917431177897</v>
      </c>
      <c r="M76" s="10">
        <v>0</v>
      </c>
      <c r="N76" s="11">
        <v>5.1701688426271204</v>
      </c>
      <c r="O76" s="10">
        <v>8.7864075959578809</v>
      </c>
      <c r="P76" s="8">
        <f t="shared" si="3"/>
        <v>0.58842806757628874</v>
      </c>
      <c r="Q76" s="12">
        <f t="shared" si="5"/>
        <v>-0.53030058986927175</v>
      </c>
    </row>
    <row r="77" spans="3:17" x14ac:dyDescent="0.3">
      <c r="C77" s="5">
        <v>144</v>
      </c>
      <c r="D77" s="5" t="s">
        <v>76</v>
      </c>
      <c r="E77" s="6">
        <v>581748.70480278903</v>
      </c>
      <c r="F77" s="6">
        <v>520.35642389973202</v>
      </c>
      <c r="G77" s="5">
        <v>1</v>
      </c>
      <c r="H77" s="7">
        <v>0.51699204627621098</v>
      </c>
      <c r="I77" s="8"/>
      <c r="J77" s="9">
        <f t="shared" si="4"/>
        <v>25.015080079425971</v>
      </c>
      <c r="K77" s="9">
        <v>1.1525663303538298</v>
      </c>
      <c r="L77" s="9">
        <v>12.916723775594601</v>
      </c>
      <c r="M77" s="10">
        <v>10.94578997347754</v>
      </c>
      <c r="N77" s="11">
        <v>14.0431923836582</v>
      </c>
      <c r="O77" s="10">
        <v>21.964166790117101</v>
      </c>
      <c r="P77" s="8">
        <f t="shared" si="3"/>
        <v>0.63936831830912033</v>
      </c>
      <c r="Q77" s="12">
        <f t="shared" si="5"/>
        <v>-0.44727459267826825</v>
      </c>
    </row>
    <row r="78" spans="3:17" x14ac:dyDescent="0.3">
      <c r="C78" s="5">
        <v>145</v>
      </c>
      <c r="D78" s="5" t="s">
        <v>77</v>
      </c>
      <c r="E78" s="6">
        <v>687762.83463483001</v>
      </c>
      <c r="F78" s="6">
        <v>36866.233881810302</v>
      </c>
      <c r="G78" s="5">
        <v>0</v>
      </c>
      <c r="H78" s="7">
        <v>0.50818216513755199</v>
      </c>
      <c r="I78" s="8"/>
      <c r="J78" s="9">
        <f t="shared" si="4"/>
        <v>278.1656160524484</v>
      </c>
      <c r="K78" s="9">
        <v>12.2833995172022</v>
      </c>
      <c r="L78" s="9">
        <v>49.327177826538204</v>
      </c>
      <c r="M78" s="10">
        <v>216.555038708708</v>
      </c>
      <c r="N78" s="11">
        <v>116.36541960301899</v>
      </c>
      <c r="O78" s="10">
        <v>200.855614605505</v>
      </c>
      <c r="P78" s="8">
        <f t="shared" si="3"/>
        <v>0.57934860238569441</v>
      </c>
      <c r="Q78" s="12">
        <f t="shared" si="5"/>
        <v>-0.5458509059253458</v>
      </c>
    </row>
    <row r="79" spans="3:17" x14ac:dyDescent="0.3">
      <c r="C79" s="5">
        <v>146</v>
      </c>
      <c r="D79" s="5" t="s">
        <v>78</v>
      </c>
      <c r="E79" s="6">
        <v>710717.64779026597</v>
      </c>
      <c r="F79" s="6">
        <v>8193.4007558767298</v>
      </c>
      <c r="G79" s="5">
        <v>0</v>
      </c>
      <c r="H79" s="7">
        <v>0.50578156825234399</v>
      </c>
      <c r="I79" s="8"/>
      <c r="J79" s="9">
        <f t="shared" si="4"/>
        <v>140.67528251152055</v>
      </c>
      <c r="K79" s="9">
        <v>1.3001764918426499</v>
      </c>
      <c r="L79" s="9">
        <v>10.886887177280499</v>
      </c>
      <c r="M79" s="10">
        <v>128.4882188423974</v>
      </c>
      <c r="N79" s="11">
        <v>80.658173997758396</v>
      </c>
      <c r="O79" s="10">
        <v>113.04063250333</v>
      </c>
      <c r="P79" s="8">
        <f t="shared" si="3"/>
        <v>0.71353257860957497</v>
      </c>
      <c r="Q79" s="12">
        <f t="shared" si="5"/>
        <v>-0.33752718282793215</v>
      </c>
    </row>
    <row r="80" spans="3:17" x14ac:dyDescent="0.3">
      <c r="C80" s="5">
        <v>147</v>
      </c>
      <c r="D80" s="5" t="s">
        <v>79</v>
      </c>
      <c r="E80" s="6">
        <v>730752.25490177202</v>
      </c>
      <c r="F80" s="6">
        <v>137106.60422847999</v>
      </c>
      <c r="G80" s="5">
        <v>0</v>
      </c>
      <c r="H80" s="7">
        <v>0.50694732027276501</v>
      </c>
      <c r="I80" s="8"/>
      <c r="J80" s="9">
        <f t="shared" si="4"/>
        <v>532.05736769846226</v>
      </c>
      <c r="K80" s="9">
        <v>51.518019067217296</v>
      </c>
      <c r="L80" s="9">
        <v>67.493124607455002</v>
      </c>
      <c r="M80" s="10">
        <v>413.04622402378999</v>
      </c>
      <c r="N80" s="11">
        <v>249.87488504466901</v>
      </c>
      <c r="O80" s="10">
        <v>460.258014481494</v>
      </c>
      <c r="P80" s="8">
        <f t="shared" si="3"/>
        <v>0.54290175767208926</v>
      </c>
      <c r="Q80" s="12">
        <f t="shared" si="5"/>
        <v>-0.61082690051456301</v>
      </c>
    </row>
    <row r="81" spans="3:17" x14ac:dyDescent="0.3">
      <c r="C81" s="5">
        <v>154</v>
      </c>
      <c r="D81" s="5" t="s">
        <v>80</v>
      </c>
      <c r="E81" s="6">
        <v>451028.39560214401</v>
      </c>
      <c r="F81" s="6">
        <v>1004</v>
      </c>
      <c r="G81" s="5">
        <v>1</v>
      </c>
      <c r="H81" s="7">
        <v>0.51250801796023104</v>
      </c>
      <c r="I81" s="8"/>
      <c r="J81" s="9">
        <f t="shared" si="4"/>
        <v>216.07648153683263</v>
      </c>
      <c r="K81" s="9">
        <v>6.8823119794744398</v>
      </c>
      <c r="L81" s="9">
        <v>129.01766027308798</v>
      </c>
      <c r="M81" s="10">
        <v>80.176509284270196</v>
      </c>
      <c r="N81" s="11">
        <v>25.825930343426499</v>
      </c>
      <c r="O81" s="10">
        <v>122.58064844649499</v>
      </c>
      <c r="P81" s="8">
        <f t="shared" si="3"/>
        <v>0.21068521557625153</v>
      </c>
      <c r="Q81" s="12">
        <f t="shared" si="5"/>
        <v>-1.5573901287579945</v>
      </c>
    </row>
    <row r="82" spans="3:17" x14ac:dyDescent="0.3">
      <c r="C82" s="5">
        <v>157</v>
      </c>
      <c r="D82" s="5" t="s">
        <v>81</v>
      </c>
      <c r="E82" s="6">
        <v>598784.65277438494</v>
      </c>
      <c r="F82" s="6">
        <v>31999.2951405042</v>
      </c>
      <c r="G82" s="5">
        <v>0</v>
      </c>
      <c r="H82" s="7">
        <v>0.52140946338304595</v>
      </c>
      <c r="I82" s="8"/>
      <c r="J82" s="9">
        <f t="shared" si="4"/>
        <v>1643.4283878433241</v>
      </c>
      <c r="K82" s="9">
        <v>114.971543931122</v>
      </c>
      <c r="L82" s="9">
        <v>139.81550628903199</v>
      </c>
      <c r="M82" s="10">
        <v>1388.6413376231701</v>
      </c>
      <c r="N82" s="11">
        <v>923.95932079027398</v>
      </c>
      <c r="O82" s="10">
        <v>1505.4359805955901</v>
      </c>
      <c r="P82" s="8">
        <f t="shared" si="3"/>
        <v>0.61374866331063205</v>
      </c>
      <c r="Q82" s="12">
        <f t="shared" si="5"/>
        <v>-0.48816977778106219</v>
      </c>
    </row>
    <row r="83" spans="3:17" x14ac:dyDescent="0.3">
      <c r="C83" s="5">
        <v>158</v>
      </c>
      <c r="D83" s="5" t="s">
        <v>82</v>
      </c>
      <c r="E83" s="6">
        <v>620930.85315027402</v>
      </c>
      <c r="F83" s="6">
        <v>23723.908703495399</v>
      </c>
      <c r="G83" s="5">
        <v>0</v>
      </c>
      <c r="H83" s="7">
        <v>0.51984183058462796</v>
      </c>
      <c r="I83" s="8"/>
      <c r="J83" s="9">
        <f t="shared" si="4"/>
        <v>1128.8232285040585</v>
      </c>
      <c r="K83" s="9">
        <v>122.52083446405599</v>
      </c>
      <c r="L83" s="9">
        <v>36.189132031932402</v>
      </c>
      <c r="M83" s="10">
        <v>970.11326200807002</v>
      </c>
      <c r="N83" s="11">
        <v>826.70308114643797</v>
      </c>
      <c r="O83" s="10">
        <v>1226.4442332725</v>
      </c>
      <c r="P83" s="8">
        <f t="shared" si="3"/>
        <v>0.67406495845356162</v>
      </c>
      <c r="Q83" s="12">
        <f t="shared" si="5"/>
        <v>-0.39442879518630602</v>
      </c>
    </row>
    <row r="84" spans="3:17" x14ac:dyDescent="0.3">
      <c r="C84" s="5">
        <v>159</v>
      </c>
      <c r="D84" s="5" t="s">
        <v>83</v>
      </c>
      <c r="E84" s="6">
        <v>625713.72091396002</v>
      </c>
      <c r="F84" s="6">
        <v>11196.9780463885</v>
      </c>
      <c r="G84" s="5">
        <v>0</v>
      </c>
      <c r="H84" s="7">
        <v>0.523614573588989</v>
      </c>
      <c r="I84" s="8"/>
      <c r="J84" s="9">
        <f t="shared" si="4"/>
        <v>260.07367472543677</v>
      </c>
      <c r="K84" s="9">
        <v>17.054154220055302</v>
      </c>
      <c r="L84" s="9">
        <v>40.722940331555506</v>
      </c>
      <c r="M84" s="10">
        <v>202.29658017382599</v>
      </c>
      <c r="N84" s="11">
        <v>171.574157414464</v>
      </c>
      <c r="O84" s="10">
        <v>279.44756796043498</v>
      </c>
      <c r="P84" s="8">
        <f t="shared" si="3"/>
        <v>0.61397620550684473</v>
      </c>
      <c r="Q84" s="12">
        <f t="shared" si="5"/>
        <v>-0.48779910483210226</v>
      </c>
    </row>
    <row r="85" spans="3:17" x14ac:dyDescent="0.3">
      <c r="C85" s="5">
        <v>160</v>
      </c>
      <c r="D85" s="5" t="s">
        <v>84</v>
      </c>
      <c r="E85" s="6">
        <v>563124.124150672</v>
      </c>
      <c r="F85" s="6">
        <v>7002.4562793779496</v>
      </c>
      <c r="G85" s="5">
        <v>1</v>
      </c>
      <c r="H85" s="7">
        <v>0.52049711548519995</v>
      </c>
      <c r="I85" s="8"/>
      <c r="J85" s="9">
        <f t="shared" si="4"/>
        <v>284.60788404558917</v>
      </c>
      <c r="K85" s="9">
        <v>6.86035376209687</v>
      </c>
      <c r="L85" s="9">
        <v>56.254680433708302</v>
      </c>
      <c r="M85" s="10">
        <v>221.49284984978399</v>
      </c>
      <c r="N85" s="11">
        <v>187.24285337695198</v>
      </c>
      <c r="O85" s="10">
        <v>315.097067352338</v>
      </c>
      <c r="P85" s="8">
        <f t="shared" si="3"/>
        <v>0.59423864192166265</v>
      </c>
      <c r="Q85" s="12">
        <f t="shared" si="5"/>
        <v>-0.52047428622417946</v>
      </c>
    </row>
    <row r="86" spans="3:17" x14ac:dyDescent="0.3">
      <c r="C86" s="5">
        <v>165</v>
      </c>
      <c r="D86" s="5" t="s">
        <v>85</v>
      </c>
      <c r="E86" s="6">
        <v>655655.08190596197</v>
      </c>
      <c r="F86" s="6">
        <v>39643.824498153401</v>
      </c>
      <c r="G86" s="5">
        <v>0</v>
      </c>
      <c r="H86" s="7">
        <v>0.51065118601857096</v>
      </c>
      <c r="I86" s="8"/>
      <c r="J86" s="9">
        <f t="shared" si="4"/>
        <v>570.46408054223912</v>
      </c>
      <c r="K86" s="9">
        <v>26.382728386276099</v>
      </c>
      <c r="L86" s="9">
        <v>105.309328066353</v>
      </c>
      <c r="M86" s="10">
        <v>438.77202408961</v>
      </c>
      <c r="N86" s="11">
        <v>481.88641751852202</v>
      </c>
      <c r="O86" s="10">
        <v>667.89085619476498</v>
      </c>
      <c r="P86" s="8">
        <f t="shared" si="3"/>
        <v>0.72150473845983931</v>
      </c>
      <c r="Q86" s="12">
        <f t="shared" si="5"/>
        <v>-0.32641633327787273</v>
      </c>
    </row>
    <row r="87" spans="3:17" x14ac:dyDescent="0.3">
      <c r="C87" s="5">
        <v>200</v>
      </c>
      <c r="D87" s="5" t="s">
        <v>86</v>
      </c>
      <c r="E87" s="6">
        <v>720961.96759315301</v>
      </c>
      <c r="F87" s="6">
        <v>32334.0315839018</v>
      </c>
      <c r="G87" s="5">
        <v>1</v>
      </c>
      <c r="H87" s="7">
        <v>0.50585807859461995</v>
      </c>
      <c r="I87" s="8"/>
      <c r="J87" s="9">
        <f t="shared" si="4"/>
        <v>430.81013726457473</v>
      </c>
      <c r="K87" s="9">
        <v>60.210376229819701</v>
      </c>
      <c r="L87" s="9">
        <v>97.294834531165009</v>
      </c>
      <c r="M87" s="10">
        <v>273.30492650359002</v>
      </c>
      <c r="N87" s="11">
        <v>146.81796525553301</v>
      </c>
      <c r="O87" s="10">
        <v>391.70095535136801</v>
      </c>
      <c r="P87" s="8">
        <f t="shared" si="3"/>
        <v>0.37482156540525335</v>
      </c>
      <c r="Q87" s="12">
        <f t="shared" si="5"/>
        <v>-0.98130519183863485</v>
      </c>
    </row>
    <row r="88" spans="3:17" x14ac:dyDescent="0.3">
      <c r="C88" s="5">
        <v>201</v>
      </c>
      <c r="D88" s="5" t="s">
        <v>87</v>
      </c>
      <c r="E88" s="6">
        <v>711776.46740748303</v>
      </c>
      <c r="F88" s="6">
        <v>140683.429837895</v>
      </c>
      <c r="G88" s="5">
        <v>0</v>
      </c>
      <c r="H88" s="7">
        <v>0.51188835183112302</v>
      </c>
      <c r="I88" s="8"/>
      <c r="J88" s="9">
        <f t="shared" si="4"/>
        <v>950.18045828114646</v>
      </c>
      <c r="K88" s="9">
        <v>84.133164903120502</v>
      </c>
      <c r="L88" s="9">
        <v>101.74407693775601</v>
      </c>
      <c r="M88" s="10">
        <v>764.30321644026992</v>
      </c>
      <c r="N88" s="11">
        <v>518.07562135124601</v>
      </c>
      <c r="O88" s="10">
        <v>900.8894024973381</v>
      </c>
      <c r="P88" s="8">
        <f t="shared" si="3"/>
        <v>0.57507127946571313</v>
      </c>
      <c r="Q88" s="12">
        <f t="shared" si="5"/>
        <v>-0.55326128157952736</v>
      </c>
    </row>
    <row r="89" spans="3:17" x14ac:dyDescent="0.3">
      <c r="C89" s="5">
        <v>204</v>
      </c>
      <c r="D89" s="5" t="s">
        <v>88</v>
      </c>
      <c r="E89" s="6">
        <v>641774.18489240902</v>
      </c>
      <c r="F89" s="6">
        <v>46104.559391200601</v>
      </c>
      <c r="G89" s="5">
        <v>0</v>
      </c>
      <c r="H89" s="7">
        <v>0.51105374116110402</v>
      </c>
      <c r="I89" s="8"/>
      <c r="J89" s="9">
        <f t="shared" si="4"/>
        <v>1104.6662780866989</v>
      </c>
      <c r="K89" s="9">
        <v>110.595318220381</v>
      </c>
      <c r="L89" s="9">
        <v>75.016541728875907</v>
      </c>
      <c r="M89" s="10">
        <v>919.05441813744198</v>
      </c>
      <c r="N89" s="11">
        <v>764.22504000928495</v>
      </c>
      <c r="O89" s="10">
        <v>1127.9007391278201</v>
      </c>
      <c r="P89" s="8">
        <f t="shared" si="3"/>
        <v>0.67756409185461008</v>
      </c>
      <c r="Q89" s="12">
        <f t="shared" si="5"/>
        <v>-0.3892511301792187</v>
      </c>
    </row>
    <row r="90" spans="3:17" x14ac:dyDescent="0.3">
      <c r="C90" s="5">
        <v>206</v>
      </c>
      <c r="D90" s="5" t="s">
        <v>89</v>
      </c>
      <c r="E90" s="6">
        <v>552398.06086212699</v>
      </c>
      <c r="F90" s="6">
        <v>8216.5094293011898</v>
      </c>
      <c r="G90" s="5">
        <v>1</v>
      </c>
      <c r="H90" s="7">
        <v>0.51014975192596701</v>
      </c>
      <c r="I90" s="8"/>
      <c r="J90" s="9">
        <f t="shared" si="4"/>
        <v>214.86761989980869</v>
      </c>
      <c r="K90" s="9">
        <v>10.2738032061777</v>
      </c>
      <c r="L90" s="9">
        <v>155.271628419449</v>
      </c>
      <c r="M90" s="10">
        <v>49.322188274182004</v>
      </c>
      <c r="N90" s="11">
        <v>93.365591497663999</v>
      </c>
      <c r="O90" s="10">
        <v>141.882770997275</v>
      </c>
      <c r="P90" s="8">
        <f t="shared" si="3"/>
        <v>0.65804742070802369</v>
      </c>
      <c r="Q90" s="12">
        <f t="shared" si="5"/>
        <v>-0.41847828230826473</v>
      </c>
    </row>
    <row r="91" spans="3:17" x14ac:dyDescent="0.3">
      <c r="C91" s="5">
        <v>207</v>
      </c>
      <c r="D91" s="5" t="s">
        <v>90</v>
      </c>
      <c r="E91" s="6">
        <v>473899.33146357402</v>
      </c>
      <c r="F91" s="6">
        <v>9740.2112764346693</v>
      </c>
      <c r="G91" s="5">
        <v>1</v>
      </c>
      <c r="H91" s="7">
        <v>0.51806555931206799</v>
      </c>
      <c r="I91" s="8"/>
      <c r="J91" s="9">
        <f t="shared" si="4"/>
        <v>326.30194708132342</v>
      </c>
      <c r="K91" s="9">
        <v>12.295886262675399</v>
      </c>
      <c r="L91" s="9">
        <v>66.545367680081995</v>
      </c>
      <c r="M91" s="10">
        <v>247.460693138566</v>
      </c>
      <c r="N91" s="11">
        <v>207.14434073502002</v>
      </c>
      <c r="O91" s="10">
        <v>255.51882977932999</v>
      </c>
      <c r="P91" s="8">
        <f t="shared" si="3"/>
        <v>0.8106813142260908</v>
      </c>
      <c r="Q91" s="12">
        <f t="shared" si="5"/>
        <v>-0.2098802561919493</v>
      </c>
    </row>
    <row r="92" spans="3:17" x14ac:dyDescent="0.3">
      <c r="C92" s="5">
        <v>208</v>
      </c>
      <c r="D92" s="5" t="s">
        <v>91</v>
      </c>
      <c r="E92" s="6">
        <v>479600.116606845</v>
      </c>
      <c r="F92" s="6">
        <v>5166.04286626054</v>
      </c>
      <c r="G92" s="5">
        <v>1</v>
      </c>
      <c r="H92" s="7">
        <v>0.51806555931206799</v>
      </c>
      <c r="I92" s="8"/>
      <c r="J92" s="9">
        <f t="shared" si="4"/>
        <v>311.37673223667673</v>
      </c>
      <c r="K92" s="9">
        <v>6.6161505971946202</v>
      </c>
      <c r="L92" s="9">
        <v>60.106835946228102</v>
      </c>
      <c r="M92" s="10">
        <v>244.653745693254</v>
      </c>
      <c r="N92" s="11">
        <v>281.72055414627999</v>
      </c>
      <c r="O92" s="10">
        <v>323.38934253846401</v>
      </c>
      <c r="P92" s="8">
        <f t="shared" si="3"/>
        <v>0.87114977857618203</v>
      </c>
      <c r="Q92" s="12">
        <f t="shared" si="5"/>
        <v>-0.1379413552874133</v>
      </c>
    </row>
    <row r="93" spans="3:17" x14ac:dyDescent="0.3">
      <c r="C93" s="5">
        <v>209</v>
      </c>
      <c r="D93" s="5" t="s">
        <v>92</v>
      </c>
      <c r="E93" s="6">
        <v>492126.23583552003</v>
      </c>
      <c r="F93" s="6">
        <v>5787.9500302704</v>
      </c>
      <c r="G93" s="5">
        <v>1</v>
      </c>
      <c r="H93" s="7">
        <v>0.51333251113119105</v>
      </c>
      <c r="I93" s="8"/>
      <c r="J93" s="9">
        <f t="shared" si="4"/>
        <v>349.18370185912391</v>
      </c>
      <c r="K93" s="9">
        <v>18.197630085538901</v>
      </c>
      <c r="L93" s="9">
        <v>116.00900398214901</v>
      </c>
      <c r="M93" s="10">
        <v>214.97706779143601</v>
      </c>
      <c r="N93" s="11">
        <v>231.562989958234</v>
      </c>
      <c r="O93" s="10">
        <v>311.19165747381197</v>
      </c>
      <c r="P93" s="8">
        <f t="shared" si="3"/>
        <v>0.74411695942626921</v>
      </c>
      <c r="Q93" s="12">
        <f t="shared" si="5"/>
        <v>-0.29555705297429352</v>
      </c>
    </row>
    <row r="94" spans="3:17" x14ac:dyDescent="0.3">
      <c r="C94" s="5">
        <v>212</v>
      </c>
      <c r="D94" s="5" t="s">
        <v>93</v>
      </c>
      <c r="E94" s="6">
        <v>533601.04819239001</v>
      </c>
      <c r="F94" s="6">
        <v>3983.5808473197899</v>
      </c>
      <c r="G94" s="5">
        <v>1</v>
      </c>
      <c r="H94" s="7">
        <v>0.515405742821473</v>
      </c>
      <c r="I94" s="8"/>
      <c r="J94" s="9">
        <f t="shared" si="4"/>
        <v>34.374588703181509</v>
      </c>
      <c r="K94" s="9">
        <v>3.7249147589657898</v>
      </c>
      <c r="L94" s="9">
        <v>15.759407377429399</v>
      </c>
      <c r="M94" s="10">
        <v>14.89026656678632</v>
      </c>
      <c r="N94" s="11">
        <v>13.8216041417671</v>
      </c>
      <c r="O94" s="10">
        <v>29.769810791166002</v>
      </c>
      <c r="P94" s="8">
        <f t="shared" si="3"/>
        <v>0.46428256594323303</v>
      </c>
      <c r="Q94" s="12">
        <f t="shared" si="5"/>
        <v>-0.7672619337820028</v>
      </c>
    </row>
    <row r="95" spans="3:17" x14ac:dyDescent="0.3">
      <c r="C95" s="5">
        <v>214</v>
      </c>
      <c r="D95" s="5" t="s">
        <v>94</v>
      </c>
      <c r="E95" s="6">
        <v>566929.97289873101</v>
      </c>
      <c r="F95" s="6">
        <v>29263.2230418658</v>
      </c>
      <c r="G95" s="5">
        <v>1</v>
      </c>
      <c r="H95" s="7">
        <v>0.51296316361130301</v>
      </c>
      <c r="I95" s="8"/>
      <c r="J95" s="9">
        <f t="shared" si="4"/>
        <v>461.68566793389152</v>
      </c>
      <c r="K95" s="9">
        <v>35.0317350216989</v>
      </c>
      <c r="L95" s="9">
        <v>241.72726207686</v>
      </c>
      <c r="M95" s="10">
        <v>184.9266708353326</v>
      </c>
      <c r="N95" s="11">
        <v>234.73140012936602</v>
      </c>
      <c r="O95" s="10">
        <v>362.42453053557801</v>
      </c>
      <c r="P95" s="8">
        <f t="shared" si="3"/>
        <v>0.64766973632410685</v>
      </c>
      <c r="Q95" s="12">
        <f t="shared" si="5"/>
        <v>-0.43437437872031187</v>
      </c>
    </row>
    <row r="96" spans="3:17" x14ac:dyDescent="0.3">
      <c r="C96" s="5">
        <v>216</v>
      </c>
      <c r="D96" s="5" t="s">
        <v>95</v>
      </c>
      <c r="E96" s="6">
        <v>554521.54743491998</v>
      </c>
      <c r="F96" s="6">
        <v>9462.7000085399104</v>
      </c>
      <c r="G96" s="5">
        <v>1</v>
      </c>
      <c r="H96" s="7">
        <v>0.51444435206467198</v>
      </c>
      <c r="I96" s="8"/>
      <c r="J96" s="9">
        <f t="shared" si="4"/>
        <v>454.85649868476958</v>
      </c>
      <c r="K96" s="9">
        <v>67.717778751821612</v>
      </c>
      <c r="L96" s="9">
        <v>185.298232444874</v>
      </c>
      <c r="M96" s="10">
        <v>201.84048748807399</v>
      </c>
      <c r="N96" s="11">
        <v>291.50031698916797</v>
      </c>
      <c r="O96" s="10">
        <v>396.69071306330699</v>
      </c>
      <c r="P96" s="8">
        <f t="shared" si="3"/>
        <v>0.73483020244703356</v>
      </c>
      <c r="Q96" s="12">
        <f t="shared" si="5"/>
        <v>-0.30811582353672207</v>
      </c>
    </row>
    <row r="97" spans="1:17" x14ac:dyDescent="0.3">
      <c r="C97" s="5">
        <v>217</v>
      </c>
      <c r="D97" s="5" t="s">
        <v>96</v>
      </c>
      <c r="E97" s="6">
        <v>637309.11521501199</v>
      </c>
      <c r="F97" s="6">
        <v>6768.43032160644</v>
      </c>
      <c r="G97" s="5">
        <v>1</v>
      </c>
      <c r="H97" s="7">
        <v>0.51411383092615004</v>
      </c>
      <c r="I97" s="8"/>
      <c r="J97" s="9">
        <f t="shared" si="4"/>
        <v>328.1787561955428</v>
      </c>
      <c r="K97" s="9">
        <v>21.518899281561399</v>
      </c>
      <c r="L97" s="9">
        <v>139.50795108312499</v>
      </c>
      <c r="M97" s="10">
        <v>167.15190583085641</v>
      </c>
      <c r="N97" s="11">
        <v>152.09188998943702</v>
      </c>
      <c r="O97" s="10">
        <v>218.43579413544299</v>
      </c>
      <c r="P97" s="8">
        <f t="shared" si="3"/>
        <v>0.69627732300655421</v>
      </c>
      <c r="Q97" s="12">
        <f t="shared" si="5"/>
        <v>-0.36200724541324864</v>
      </c>
    </row>
    <row r="98" spans="1:17" x14ac:dyDescent="0.3">
      <c r="C98" s="5">
        <v>219</v>
      </c>
      <c r="D98" s="5" t="s">
        <v>97</v>
      </c>
      <c r="E98" s="6">
        <v>586377.56007540098</v>
      </c>
      <c r="F98" s="6">
        <v>8018.9460190391501</v>
      </c>
      <c r="G98" s="5">
        <v>1</v>
      </c>
      <c r="H98" s="7">
        <v>0.51080658655438804</v>
      </c>
      <c r="I98" s="8"/>
      <c r="J98" s="9">
        <f t="shared" si="4"/>
        <v>429.186484477036</v>
      </c>
      <c r="K98" s="9">
        <v>4.4842768986060104</v>
      </c>
      <c r="L98" s="9">
        <v>219.353552794644</v>
      </c>
      <c r="M98" s="10">
        <v>205.348654783786</v>
      </c>
      <c r="N98" s="11">
        <v>238.55681222851101</v>
      </c>
      <c r="O98" s="10">
        <v>330.82185764059903</v>
      </c>
      <c r="P98" s="8">
        <f t="shared" si="3"/>
        <v>0.72110353871380628</v>
      </c>
      <c r="Q98" s="12">
        <f t="shared" si="5"/>
        <v>-0.32697254768856843</v>
      </c>
    </row>
    <row r="99" spans="1:17" x14ac:dyDescent="0.3">
      <c r="C99" s="5">
        <v>221</v>
      </c>
      <c r="D99" s="5" t="s">
        <v>98</v>
      </c>
      <c r="E99" s="6">
        <v>575365.52783845703</v>
      </c>
      <c r="F99" s="6">
        <v>34277.224431070797</v>
      </c>
      <c r="G99" s="5">
        <v>0</v>
      </c>
      <c r="H99" s="7">
        <v>0.51593048547745801</v>
      </c>
      <c r="I99" s="8"/>
      <c r="J99" s="9">
        <f t="shared" si="4"/>
        <v>1881.232778938333</v>
      </c>
      <c r="K99" s="9">
        <v>120.19747357385</v>
      </c>
      <c r="L99" s="9">
        <v>228.05187702106301</v>
      </c>
      <c r="M99" s="10">
        <v>1532.98342834342</v>
      </c>
      <c r="N99" s="11">
        <v>609.82857221949303</v>
      </c>
      <c r="O99" s="10">
        <v>1317.32944279655</v>
      </c>
      <c r="P99" s="8">
        <f t="shared" si="3"/>
        <v>0.4629279149222475</v>
      </c>
      <c r="Q99" s="12">
        <f t="shared" si="5"/>
        <v>-0.77018392832969396</v>
      </c>
    </row>
    <row r="100" spans="1:17" x14ac:dyDescent="0.3">
      <c r="C100" s="5">
        <v>222</v>
      </c>
      <c r="D100" s="5" t="s">
        <v>99</v>
      </c>
      <c r="E100" s="6">
        <v>574730.11460446601</v>
      </c>
      <c r="F100" s="6">
        <v>12724.1079730324</v>
      </c>
      <c r="G100" s="5">
        <v>1</v>
      </c>
      <c r="H100" s="7">
        <v>0.51899090032643103</v>
      </c>
      <c r="I100" s="8"/>
      <c r="J100" s="9">
        <f t="shared" si="4"/>
        <v>1049.7468565272306</v>
      </c>
      <c r="K100" s="9">
        <v>27.746982810234897</v>
      </c>
      <c r="L100" s="9">
        <v>88.0209661493178</v>
      </c>
      <c r="M100" s="10">
        <v>933.97890756767799</v>
      </c>
      <c r="N100" s="11">
        <v>459.42493662672501</v>
      </c>
      <c r="O100" s="10">
        <v>762.69255895441302</v>
      </c>
      <c r="P100" s="8">
        <f t="shared" si="3"/>
        <v>0.60237238613755162</v>
      </c>
      <c r="Q100" s="12">
        <f t="shared" si="5"/>
        <v>-0.50687944329222667</v>
      </c>
    </row>
    <row r="101" spans="1:17" x14ac:dyDescent="0.3">
      <c r="C101" s="5">
        <v>224</v>
      </c>
      <c r="D101" s="5" t="s">
        <v>100</v>
      </c>
      <c r="E101" s="6">
        <v>591960.63575273496</v>
      </c>
      <c r="F101" s="6">
        <v>9871.2400348688407</v>
      </c>
      <c r="G101" s="5">
        <v>0</v>
      </c>
      <c r="H101" s="7">
        <v>0.517797205942232</v>
      </c>
      <c r="I101" s="8"/>
      <c r="J101" s="9">
        <f t="shared" si="4"/>
        <v>435.08013358260723</v>
      </c>
      <c r="K101" s="9">
        <v>20.682445333762303</v>
      </c>
      <c r="L101" s="9">
        <v>40.568367289178902</v>
      </c>
      <c r="M101" s="10">
        <v>373.82932095966601</v>
      </c>
      <c r="N101" s="11">
        <v>254.28965306727201</v>
      </c>
      <c r="O101" s="10">
        <v>331.06420649577399</v>
      </c>
      <c r="P101" s="8">
        <f t="shared" si="3"/>
        <v>0.76809769246533754</v>
      </c>
      <c r="Q101" s="12">
        <f t="shared" si="5"/>
        <v>-0.26383835019326518</v>
      </c>
    </row>
    <row r="102" spans="1:17" x14ac:dyDescent="0.3">
      <c r="C102" s="5">
        <v>225</v>
      </c>
      <c r="D102" s="5" t="s">
        <v>101</v>
      </c>
      <c r="E102" s="6">
        <v>572296.166663551</v>
      </c>
      <c r="F102" s="6">
        <v>28139.8282025314</v>
      </c>
      <c r="G102" s="5">
        <v>1</v>
      </c>
      <c r="H102" s="7">
        <v>0.51596063451518004</v>
      </c>
      <c r="I102" s="8"/>
      <c r="J102" s="9">
        <f t="shared" si="4"/>
        <v>947.69665478121578</v>
      </c>
      <c r="K102" s="9">
        <v>35.008398578603099</v>
      </c>
      <c r="L102" s="9">
        <v>91.940430193144692</v>
      </c>
      <c r="M102" s="10">
        <v>820.74782600946799</v>
      </c>
      <c r="N102" s="11">
        <v>221.322385262148</v>
      </c>
      <c r="O102" s="10">
        <v>557.78569996393003</v>
      </c>
      <c r="P102" s="8">
        <f t="shared" si="3"/>
        <v>0.3967874853666204</v>
      </c>
      <c r="Q102" s="12">
        <f t="shared" si="5"/>
        <v>-0.92435444296338654</v>
      </c>
    </row>
    <row r="103" spans="1:17" x14ac:dyDescent="0.3">
      <c r="C103" s="5">
        <v>231</v>
      </c>
      <c r="D103" s="5" t="s">
        <v>102</v>
      </c>
      <c r="E103" s="6">
        <v>699738.93730562401</v>
      </c>
      <c r="F103" s="6">
        <v>29842.9475884163</v>
      </c>
      <c r="G103" s="5">
        <v>0</v>
      </c>
      <c r="H103" s="7">
        <v>0.51370560694572798</v>
      </c>
      <c r="I103" s="8"/>
      <c r="J103" s="9">
        <f t="shared" si="4"/>
        <v>103.9458446321546</v>
      </c>
      <c r="K103" s="9">
        <v>5.03941455942571</v>
      </c>
      <c r="L103" s="9">
        <v>64.5365701890683</v>
      </c>
      <c r="M103" s="10">
        <v>34.369859883660602</v>
      </c>
      <c r="N103" s="11">
        <v>26.901095614934103</v>
      </c>
      <c r="O103" s="10">
        <v>92.868429564403698</v>
      </c>
      <c r="P103" s="8">
        <f t="shared" si="3"/>
        <v>0.28966889761259884</v>
      </c>
      <c r="Q103" s="12">
        <f t="shared" si="5"/>
        <v>-1.2390167406448969</v>
      </c>
    </row>
    <row r="104" spans="1:17" x14ac:dyDescent="0.3">
      <c r="C104" s="5">
        <v>232</v>
      </c>
      <c r="D104" s="5" t="s">
        <v>103</v>
      </c>
      <c r="E104" s="6">
        <v>566026.08483557904</v>
      </c>
      <c r="F104" s="6">
        <v>12194.602879676801</v>
      </c>
      <c r="G104" s="5">
        <v>1</v>
      </c>
      <c r="H104" s="7">
        <v>0.52284513170986302</v>
      </c>
      <c r="I104" s="8"/>
      <c r="J104" s="9">
        <f t="shared" si="4"/>
        <v>851.82360535333805</v>
      </c>
      <c r="K104" s="9">
        <v>149.08748177450298</v>
      </c>
      <c r="L104" s="9">
        <v>106.06167313702501</v>
      </c>
      <c r="M104" s="10">
        <v>596.67445044181</v>
      </c>
      <c r="N104" s="11">
        <v>410.41427234586297</v>
      </c>
      <c r="O104" s="10">
        <v>627.09021148564807</v>
      </c>
      <c r="P104" s="8">
        <f t="shared" si="3"/>
        <v>0.65447405306095408</v>
      </c>
      <c r="Q104" s="12">
        <f t="shared" si="5"/>
        <v>-0.42392333832794804</v>
      </c>
    </row>
    <row r="105" spans="1:17" x14ac:dyDescent="0.3">
      <c r="C105" s="5">
        <v>233</v>
      </c>
      <c r="D105" s="5" t="s">
        <v>104</v>
      </c>
      <c r="E105" s="6">
        <v>576779.39215189696</v>
      </c>
      <c r="F105" s="6">
        <v>22833.643216720498</v>
      </c>
      <c r="G105" s="5">
        <v>1</v>
      </c>
      <c r="H105" s="7">
        <v>0.52053950223040601</v>
      </c>
      <c r="I105" s="8"/>
      <c r="J105" s="9">
        <f t="shared" si="4"/>
        <v>1009.0662625644637</v>
      </c>
      <c r="K105" s="9">
        <v>92.797822702121707</v>
      </c>
      <c r="L105" s="9">
        <v>288.35059161265997</v>
      </c>
      <c r="M105" s="10">
        <v>627.91784824968204</v>
      </c>
      <c r="N105" s="11">
        <v>556.60673353275502</v>
      </c>
      <c r="O105" s="10">
        <v>766.06241397754093</v>
      </c>
      <c r="P105" s="8">
        <f t="shared" si="3"/>
        <v>0.72658144216049914</v>
      </c>
      <c r="Q105" s="12">
        <f t="shared" si="5"/>
        <v>-0.31940470017562256</v>
      </c>
    </row>
    <row r="106" spans="1:17" x14ac:dyDescent="0.3">
      <c r="C106" s="5">
        <v>234</v>
      </c>
      <c r="D106" s="5" t="s">
        <v>105</v>
      </c>
      <c r="E106" s="6">
        <v>547313.59042146103</v>
      </c>
      <c r="F106" s="6">
        <v>10567.608815707001</v>
      </c>
      <c r="G106" s="5">
        <v>1</v>
      </c>
      <c r="H106" s="7">
        <v>0.52278678398645495</v>
      </c>
      <c r="I106" s="8"/>
      <c r="J106" s="9">
        <f t="shared" si="4"/>
        <v>839.37017317366303</v>
      </c>
      <c r="K106" s="9">
        <v>105.54511752564801</v>
      </c>
      <c r="L106" s="9">
        <v>127.807022380007</v>
      </c>
      <c r="M106" s="10">
        <v>606.01803326800803</v>
      </c>
      <c r="N106" s="11">
        <v>418.88425624075302</v>
      </c>
      <c r="O106" s="10">
        <v>603.29730245940493</v>
      </c>
      <c r="P106" s="8">
        <f t="shared" si="3"/>
        <v>0.69432476248961705</v>
      </c>
      <c r="Q106" s="12">
        <f t="shared" si="5"/>
        <v>-0.36481547045545226</v>
      </c>
    </row>
    <row r="107" spans="1:17" x14ac:dyDescent="0.3">
      <c r="C107" s="5">
        <v>235</v>
      </c>
      <c r="D107" s="5" t="s">
        <v>106</v>
      </c>
      <c r="E107" s="6">
        <v>624570.54698165006</v>
      </c>
      <c r="F107" s="6">
        <v>136048.79921480201</v>
      </c>
      <c r="G107" s="5">
        <v>0</v>
      </c>
      <c r="H107" s="7">
        <v>0.51968450477129402</v>
      </c>
      <c r="I107" s="8"/>
      <c r="J107" s="9">
        <f t="shared" si="4"/>
        <v>2877.2617236212227</v>
      </c>
      <c r="K107" s="9">
        <v>154.444830742379</v>
      </c>
      <c r="L107" s="9">
        <v>194.508009381964</v>
      </c>
      <c r="M107" s="10">
        <v>2528.3088834968798</v>
      </c>
      <c r="N107" s="11">
        <v>1537.71893287637</v>
      </c>
      <c r="O107" s="10">
        <v>2331.51122694277</v>
      </c>
      <c r="P107" s="8">
        <f t="shared" si="3"/>
        <v>0.6595374343930257</v>
      </c>
      <c r="Q107" s="12">
        <f t="shared" si="5"/>
        <v>-0.41621654665699742</v>
      </c>
    </row>
    <row r="108" spans="1:17" x14ac:dyDescent="0.3">
      <c r="C108" s="5">
        <v>236</v>
      </c>
      <c r="D108" s="5" t="s">
        <v>107</v>
      </c>
      <c r="E108" s="6">
        <v>577175.17964619398</v>
      </c>
      <c r="F108" s="6">
        <v>14775.255915943801</v>
      </c>
      <c r="G108" s="5">
        <v>0</v>
      </c>
      <c r="H108" s="7">
        <v>0.521400940056025</v>
      </c>
      <c r="I108" s="8"/>
      <c r="J108" s="9">
        <f t="shared" si="4"/>
        <v>754.60081003200901</v>
      </c>
      <c r="K108" s="9">
        <v>107.27139670889299</v>
      </c>
      <c r="L108" s="9">
        <v>144.077202742564</v>
      </c>
      <c r="M108" s="10">
        <v>503.252210580552</v>
      </c>
      <c r="N108" s="11">
        <v>372.13665971217603</v>
      </c>
      <c r="O108" s="10">
        <v>576.24618917918508</v>
      </c>
      <c r="P108" s="8">
        <f t="shared" si="3"/>
        <v>0.64579456957841896</v>
      </c>
      <c r="Q108" s="12">
        <f t="shared" si="5"/>
        <v>-0.43727382952202681</v>
      </c>
    </row>
    <row r="109" spans="1:17" x14ac:dyDescent="0.3">
      <c r="C109" s="5">
        <v>238</v>
      </c>
      <c r="D109" s="5" t="s">
        <v>108</v>
      </c>
      <c r="E109" s="6">
        <v>628414.74776329403</v>
      </c>
      <c r="F109" s="6">
        <v>7358.6574667684299</v>
      </c>
      <c r="G109" s="5">
        <v>0</v>
      </c>
      <c r="H109" s="7">
        <v>0.52181810895495895</v>
      </c>
      <c r="I109" s="8"/>
      <c r="J109" s="9">
        <f t="shared" si="4"/>
        <v>329.21604411558087</v>
      </c>
      <c r="K109" s="9">
        <v>19.868687221235998</v>
      </c>
      <c r="L109" s="9">
        <v>21.010887781978902</v>
      </c>
      <c r="M109" s="10">
        <v>288.33646911236599</v>
      </c>
      <c r="N109" s="11">
        <v>204.402509567474</v>
      </c>
      <c r="O109" s="10">
        <v>284.676065124795</v>
      </c>
      <c r="P109" s="8">
        <f t="shared" si="3"/>
        <v>0.71801789686066142</v>
      </c>
      <c r="Q109" s="12">
        <f t="shared" si="5"/>
        <v>-0.33126078425478106</v>
      </c>
    </row>
    <row r="110" spans="1:17" ht="110.4" customHeight="1" x14ac:dyDescent="0.35">
      <c r="A110" s="15"/>
      <c r="B110" s="15"/>
      <c r="C110" s="24" t="s">
        <v>120</v>
      </c>
      <c r="D110" s="24" t="s">
        <v>120</v>
      </c>
      <c r="E110" s="16" t="s">
        <v>126</v>
      </c>
      <c r="F110" s="16" t="s">
        <v>126</v>
      </c>
      <c r="G110" s="16" t="s">
        <v>126</v>
      </c>
      <c r="H110" s="16" t="s">
        <v>122</v>
      </c>
      <c r="I110" s="16" t="s">
        <v>122</v>
      </c>
      <c r="J110" s="16" t="s">
        <v>127</v>
      </c>
      <c r="K110" s="16" t="s">
        <v>127</v>
      </c>
      <c r="L110" s="16" t="s">
        <v>127</v>
      </c>
      <c r="M110" s="16" t="s">
        <v>127</v>
      </c>
      <c r="N110" s="16" t="s">
        <v>127</v>
      </c>
      <c r="O110" s="16" t="s">
        <v>127</v>
      </c>
      <c r="P110" s="16" t="s">
        <v>127</v>
      </c>
      <c r="Q110" s="16" t="s">
        <v>127</v>
      </c>
    </row>
    <row r="111" spans="1:17" ht="14.5" x14ac:dyDescent="0.35">
      <c r="B111" s="21"/>
      <c r="C111" s="23" t="s">
        <v>123</v>
      </c>
      <c r="D111" s="13" t="s">
        <v>132</v>
      </c>
      <c r="E111" s="13"/>
      <c r="F111" s="17"/>
      <c r="G111" s="13"/>
      <c r="I111" s="19"/>
      <c r="J111" s="25" t="s">
        <v>124</v>
      </c>
      <c r="K111" s="13"/>
    </row>
  </sheetData>
  <hyperlinks>
    <hyperlink ref="J111" r:id="rId1" xr:uid="{E6EA78B2-799E-49C1-A1AA-C2D8DBB09E0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catchment</vt:lpstr>
      <vt:lpstr>all_VP_shore length</vt:lpstr>
      <vt:lpstr>ID_108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 Donsby Noe</dc:creator>
  <cp:lastModifiedBy>Thor Donsby Noe</cp:lastModifiedBy>
  <dcterms:created xsi:type="dcterms:W3CDTF">2024-01-05T12:39:30Z</dcterms:created>
  <dcterms:modified xsi:type="dcterms:W3CDTF">2024-02-20T14:17:21Z</dcterms:modified>
</cp:coreProperties>
</file>