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\Desktop\1_BootcampProjects\final_project\NBA_draft_analysis\ML\"/>
    </mc:Choice>
  </mc:AlternateContent>
  <xr:revisionPtr revIDLastSave="0" documentId="13_ncr:1_{30D258C0-1C6E-4627-A7C4-D7AC93989BE9}" xr6:coauthVersionLast="47" xr6:coauthVersionMax="47" xr10:uidLastSave="{00000000-0000-0000-0000-000000000000}"/>
  <bookViews>
    <workbookView xWindow="57480" yWindow="-120" windowWidth="29040" windowHeight="15225" xr2:uid="{65649B7E-C7DD-4EBF-BF5F-B4B5EA2BB1C0}"/>
  </bookViews>
  <sheets>
    <sheet name="Sheet1" sheetId="1" r:id="rId1"/>
    <sheet name="NOTES" sheetId="2" r:id="rId2"/>
  </sheets>
  <definedNames>
    <definedName name="_xlnm._FilterDatabase" localSheetId="0" hidden="1">Sheet1!$A$2:$Z$32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1" l="1"/>
  <c r="W5" i="1"/>
  <c r="X5" i="1"/>
  <c r="Z24" i="1"/>
  <c r="W24" i="1"/>
  <c r="X24" i="1"/>
  <c r="Z3" i="1"/>
  <c r="W3" i="1"/>
  <c r="X3" i="1"/>
  <c r="Z20" i="1"/>
  <c r="W20" i="1"/>
  <c r="X20" i="1"/>
  <c r="Z15" i="1"/>
  <c r="W15" i="1"/>
  <c r="X15" i="1"/>
  <c r="Z18" i="1"/>
  <c r="W18" i="1"/>
  <c r="X18" i="1"/>
  <c r="Z17" i="1"/>
  <c r="W17" i="1"/>
  <c r="X17" i="1"/>
  <c r="Z22" i="1"/>
  <c r="W22" i="1"/>
  <c r="X22" i="1"/>
  <c r="Z16" i="1"/>
  <c r="W16" i="1"/>
  <c r="X16" i="1"/>
  <c r="Z10" i="1"/>
  <c r="W10" i="1"/>
  <c r="X10" i="1"/>
  <c r="Z39" i="1"/>
  <c r="W39" i="1"/>
  <c r="X39" i="1"/>
  <c r="Z11" i="1"/>
  <c r="W11" i="1"/>
  <c r="X11" i="1"/>
  <c r="Z32" i="1"/>
  <c r="W32" i="1"/>
  <c r="X32" i="1"/>
  <c r="Z28" i="1"/>
  <c r="W28" i="1"/>
  <c r="X28" i="1"/>
  <c r="Z33" i="1"/>
  <c r="W33" i="1"/>
  <c r="X33" i="1"/>
  <c r="Z35" i="1"/>
  <c r="Z12" i="1"/>
  <c r="W35" i="1"/>
  <c r="X35" i="1"/>
  <c r="W14" i="1"/>
  <c r="X14" i="1"/>
  <c r="W13" i="1"/>
  <c r="X13" i="1"/>
  <c r="W9" i="1"/>
  <c r="X9" i="1"/>
  <c r="W23" i="1"/>
  <c r="X23" i="1"/>
  <c r="W27" i="1"/>
  <c r="X27" i="1"/>
  <c r="W26" i="1"/>
  <c r="X26" i="1"/>
  <c r="W29" i="1"/>
  <c r="X29" i="1"/>
  <c r="W36" i="1"/>
  <c r="X36" i="1"/>
  <c r="W30" i="1"/>
  <c r="X30" i="1"/>
  <c r="W4" i="1"/>
  <c r="X4" i="1"/>
  <c r="W7" i="1"/>
  <c r="X7" i="1"/>
  <c r="W8" i="1"/>
  <c r="X8" i="1"/>
  <c r="W6" i="1"/>
  <c r="X6" i="1"/>
  <c r="W34" i="1"/>
  <c r="X34" i="1"/>
  <c r="W21" i="1"/>
  <c r="X21" i="1"/>
  <c r="W37" i="1"/>
  <c r="X37" i="1"/>
  <c r="W38" i="1"/>
  <c r="X38" i="1"/>
  <c r="W40" i="1"/>
  <c r="X40" i="1"/>
  <c r="W31" i="1"/>
  <c r="X31" i="1"/>
  <c r="W25" i="1"/>
  <c r="X25" i="1"/>
  <c r="W12" i="1"/>
  <c r="X12" i="1"/>
  <c r="X19" i="1"/>
  <c r="W19" i="1"/>
  <c r="Z31" i="1"/>
  <c r="Z25" i="1"/>
  <c r="Z40" i="1"/>
  <c r="Z38" i="1"/>
  <c r="Z37" i="1"/>
  <c r="Z21" i="1"/>
  <c r="Z34" i="1"/>
  <c r="Z6" i="1"/>
  <c r="Z8" i="1"/>
  <c r="Z7" i="1"/>
  <c r="Z9" i="1"/>
  <c r="Z4" i="1"/>
  <c r="Z30" i="1"/>
  <c r="Z36" i="1"/>
  <c r="Z23" i="1"/>
  <c r="Z29" i="1"/>
  <c r="Z26" i="1"/>
  <c r="Z27" i="1"/>
  <c r="Z13" i="1"/>
  <c r="Z14" i="1"/>
  <c r="Z19" i="1"/>
</calcChain>
</file>

<file path=xl/sharedStrings.xml><?xml version="1.0" encoding="utf-8"?>
<sst xmlns="http://schemas.openxmlformats.org/spreadsheetml/2006/main" count="163" uniqueCount="33">
  <si>
    <t>Test Data</t>
  </si>
  <si>
    <t>Acc Score</t>
  </si>
  <si>
    <t>TN</t>
  </si>
  <si>
    <t>FN</t>
  </si>
  <si>
    <t>FP</t>
  </si>
  <si>
    <t>TP</t>
  </si>
  <si>
    <t>True Precision</t>
  </si>
  <si>
    <t>True Recall</t>
  </si>
  <si>
    <t>True F1</t>
  </si>
  <si>
    <t>Model Type</t>
  </si>
  <si>
    <t>Sample Technique</t>
  </si>
  <si>
    <t>2020 Draft</t>
  </si>
  <si>
    <t>RF</t>
  </si>
  <si>
    <t>Top 39 True</t>
  </si>
  <si>
    <t>Top 39 %</t>
  </si>
  <si>
    <t>Scaled</t>
  </si>
  <si>
    <t>N</t>
  </si>
  <si>
    <t>smoteenn</t>
  </si>
  <si>
    <t>stratify</t>
  </si>
  <si>
    <t>rus</t>
  </si>
  <si>
    <t>Y</t>
  </si>
  <si>
    <t>n features</t>
  </si>
  <si>
    <t>numerical</t>
  </si>
  <si>
    <t>LR</t>
  </si>
  <si>
    <t>n_estimators or max_iter</t>
  </si>
  <si>
    <t>LR hits max_iter if &lt;1000; precision and recall do not move with max_iter &gt; 1000</t>
  </si>
  <si>
    <t>SVM</t>
  </si>
  <si>
    <t>GB</t>
  </si>
  <si>
    <t>False Precision</t>
  </si>
  <si>
    <t>False Recall</t>
  </si>
  <si>
    <t>Test Size</t>
  </si>
  <si>
    <t>Lowest false negatives == fewest players who would be drafted told not to enter draft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</si>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</sst>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2" fillId="0" borderId="0" xfId="1" applyNumberFormat="1" applyFont="1" applyAlignment="1">
      <alignment horizontal="center" wrapText="1"/>
    </xf>
    <xf numFmtId="164" fontId="0" fillId="0" borderId="0" xfId="1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5" fontId="2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0" borderId="0" xfId="1" applyNumberFormat="1" applyFont="1" applyAlignment="1">
      <alignment horizontal="center" wrapText="1"/>
    </xf>
    <xf numFmtId="1" fontId="0" fillId="0" borderId="0" xfId="1" applyNumberFormat="1" applyFont="1" applyAlignment="1">
      <alignment horizontal="center"/>
    </xf>
    <xf numFmtId="0" fontId="0" fillId="8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37E9-FDEC-4DE1-9196-208F5B63CF3A}">
  <dimension ref="A1:Z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9" sqref="H9"/>
    </sheetView>
  </sheetViews>
  <sheetFormatPr defaultRowHeight="14.4" x14ac:dyDescent="0.55000000000000004"/>
  <cols>
    <col min="1" max="3" width="9.41796875" style="5" customWidth="1"/>
    <col min="4" max="4" width="11.3671875" style="5" bestFit="1" customWidth="1"/>
    <col min="5" max="5" width="9.41796875" style="5" customWidth="1"/>
    <col min="6" max="6" width="7.05078125" style="5" customWidth="1"/>
    <col min="7" max="7" width="8.26171875" style="11" bestFit="1" customWidth="1"/>
    <col min="8" max="8" width="4.68359375" style="5" bestFit="1" customWidth="1"/>
    <col min="9" max="10" width="3.68359375" style="5" bestFit="1" customWidth="1"/>
    <col min="11" max="11" width="4.68359375" style="5" bestFit="1" customWidth="1"/>
    <col min="12" max="12" width="8.05078125" style="9" bestFit="1" customWidth="1"/>
    <col min="13" max="13" width="5.47265625" style="9" bestFit="1" customWidth="1"/>
    <col min="14" max="14" width="6.68359375" style="9" bestFit="1" customWidth="1"/>
    <col min="15" max="15" width="8.26171875" style="11" bestFit="1" customWidth="1"/>
    <col min="16" max="16" width="4.68359375" style="5" bestFit="1" customWidth="1"/>
    <col min="17" max="17" width="3.68359375" style="5" bestFit="1" customWidth="1"/>
    <col min="18" max="18" width="2.9453125" style="5" customWidth="1"/>
    <col min="19" max="19" width="2.68359375" style="5" bestFit="1" customWidth="1"/>
    <col min="20" max="20" width="8.05078125" style="9" bestFit="1" customWidth="1"/>
    <col min="21" max="21" width="5.47265625" style="9" bestFit="1" customWidth="1"/>
    <col min="22" max="22" width="6.68359375" style="9" bestFit="1" customWidth="1"/>
    <col min="23" max="24" width="8" style="7" bestFit="1" customWidth="1"/>
    <col min="25" max="25" width="8" style="21" bestFit="1" customWidth="1"/>
    <col min="26" max="26" width="8" style="7" bestFit="1" customWidth="1"/>
    <col min="27" max="16384" width="8.83984375" style="1"/>
  </cols>
  <sheetData>
    <row r="1" spans="1:26" s="2" customFormat="1" x14ac:dyDescent="0.55000000000000004">
      <c r="A1" s="19" t="s">
        <v>32</v>
      </c>
      <c r="B1" s="19"/>
      <c r="C1" s="19"/>
      <c r="D1" s="19"/>
      <c r="E1" s="19"/>
      <c r="F1" s="12"/>
      <c r="G1" s="18" t="s">
        <v>0</v>
      </c>
      <c r="H1" s="18"/>
      <c r="I1" s="18"/>
      <c r="J1" s="18"/>
      <c r="K1" s="18"/>
      <c r="L1" s="18"/>
      <c r="M1" s="18"/>
      <c r="N1" s="18"/>
      <c r="O1" s="17" t="s">
        <v>11</v>
      </c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s="3" customFormat="1" ht="43.2" x14ac:dyDescent="0.55000000000000004">
      <c r="A2" s="4" t="s">
        <v>9</v>
      </c>
      <c r="B2" s="4" t="s">
        <v>30</v>
      </c>
      <c r="C2" s="4" t="s">
        <v>21</v>
      </c>
      <c r="D2" s="4" t="s">
        <v>24</v>
      </c>
      <c r="E2" s="4" t="s">
        <v>10</v>
      </c>
      <c r="F2" s="4" t="s">
        <v>15</v>
      </c>
      <c r="G2" s="10" t="s">
        <v>1</v>
      </c>
      <c r="H2" s="4" t="s">
        <v>2</v>
      </c>
      <c r="I2" s="4" t="s">
        <v>3</v>
      </c>
      <c r="J2" s="4" t="s">
        <v>4</v>
      </c>
      <c r="K2" s="4" t="s">
        <v>5</v>
      </c>
      <c r="L2" s="8" t="s">
        <v>6</v>
      </c>
      <c r="M2" s="8" t="s">
        <v>7</v>
      </c>
      <c r="N2" s="8" t="s">
        <v>8</v>
      </c>
      <c r="O2" s="10" t="s">
        <v>1</v>
      </c>
      <c r="P2" s="14" t="s">
        <v>2</v>
      </c>
      <c r="Q2" s="16" t="s">
        <v>4</v>
      </c>
      <c r="R2" s="15" t="s">
        <v>3</v>
      </c>
      <c r="S2" s="13" t="s">
        <v>5</v>
      </c>
      <c r="T2" s="8" t="s">
        <v>6</v>
      </c>
      <c r="U2" s="8" t="s">
        <v>7</v>
      </c>
      <c r="V2" s="8" t="s">
        <v>8</v>
      </c>
      <c r="W2" s="6" t="s">
        <v>28</v>
      </c>
      <c r="X2" s="6" t="s">
        <v>29</v>
      </c>
      <c r="Y2" s="20" t="s">
        <v>13</v>
      </c>
      <c r="Z2" s="6" t="s">
        <v>14</v>
      </c>
    </row>
    <row r="3" spans="1:26" x14ac:dyDescent="0.55000000000000004">
      <c r="A3" s="22" t="s">
        <v>23</v>
      </c>
      <c r="B3" s="5">
        <v>0.05</v>
      </c>
      <c r="C3" s="5">
        <v>8</v>
      </c>
      <c r="D3" s="5">
        <v>1000</v>
      </c>
      <c r="E3" s="5" t="s">
        <v>17</v>
      </c>
      <c r="F3" s="5" t="s">
        <v>16</v>
      </c>
      <c r="G3" s="11">
        <v>0.85640000000000005</v>
      </c>
      <c r="H3" s="5">
        <v>883</v>
      </c>
      <c r="I3" s="5">
        <v>174</v>
      </c>
      <c r="J3" s="5">
        <v>161</v>
      </c>
      <c r="K3" s="5">
        <v>1116</v>
      </c>
      <c r="L3" s="9">
        <v>0.87</v>
      </c>
      <c r="M3" s="9">
        <v>0.87</v>
      </c>
      <c r="N3" s="9">
        <v>0.87</v>
      </c>
      <c r="O3" s="11">
        <v>0.74650000000000005</v>
      </c>
      <c r="P3" s="5">
        <v>1457</v>
      </c>
      <c r="Q3" s="5">
        <v>504</v>
      </c>
      <c r="R3" s="5">
        <v>3</v>
      </c>
      <c r="S3" s="5">
        <v>36</v>
      </c>
      <c r="T3" s="9">
        <v>7.0000000000000007E-2</v>
      </c>
      <c r="U3" s="9">
        <v>0.92</v>
      </c>
      <c r="V3" s="9">
        <v>0.12</v>
      </c>
      <c r="W3" s="7">
        <f>P3/(P3+R3)</f>
        <v>0.99794520547945209</v>
      </c>
      <c r="X3" s="7">
        <f>P3/(P3+Q3)</f>
        <v>0.7429882712901581</v>
      </c>
      <c r="Y3" s="21">
        <v>10</v>
      </c>
      <c r="Z3" s="7">
        <f>Y3/39</f>
        <v>0.25641025641025639</v>
      </c>
    </row>
    <row r="4" spans="1:26" x14ac:dyDescent="0.55000000000000004">
      <c r="A4" s="5" t="s">
        <v>12</v>
      </c>
      <c r="B4" s="5">
        <v>0.25</v>
      </c>
      <c r="C4" s="5" t="s">
        <v>22</v>
      </c>
      <c r="D4" s="5">
        <v>10</v>
      </c>
      <c r="E4" s="5" t="s">
        <v>19</v>
      </c>
      <c r="F4" s="5" t="s">
        <v>20</v>
      </c>
      <c r="G4" s="11">
        <v>0.82989999999999997</v>
      </c>
      <c r="H4" s="5">
        <v>119</v>
      </c>
      <c r="I4" s="5">
        <v>30</v>
      </c>
      <c r="J4" s="5">
        <v>20</v>
      </c>
      <c r="K4" s="5">
        <v>125</v>
      </c>
      <c r="L4" s="9">
        <v>0.81</v>
      </c>
      <c r="M4" s="9">
        <v>0.86</v>
      </c>
      <c r="N4" s="9">
        <v>0.83</v>
      </c>
      <c r="O4" s="11">
        <v>0.5675</v>
      </c>
      <c r="P4" s="5">
        <v>1100</v>
      </c>
      <c r="Q4" s="5">
        <v>861</v>
      </c>
      <c r="R4" s="5">
        <v>4</v>
      </c>
      <c r="S4" s="5">
        <v>35</v>
      </c>
      <c r="T4" s="9">
        <v>0.04</v>
      </c>
      <c r="U4" s="9">
        <v>0.9</v>
      </c>
      <c r="V4" s="9">
        <v>7.0000000000000007E-2</v>
      </c>
      <c r="W4" s="7">
        <f>P4/(P4+R4)</f>
        <v>0.99637681159420288</v>
      </c>
      <c r="X4" s="7">
        <f>P4/(P4+Q4)</f>
        <v>0.56093829678735341</v>
      </c>
      <c r="Y4" s="21">
        <v>4</v>
      </c>
      <c r="Z4" s="7">
        <f>Y4/39</f>
        <v>0.10256410256410256</v>
      </c>
    </row>
    <row r="5" spans="1:26" x14ac:dyDescent="0.55000000000000004">
      <c r="A5" s="22" t="s">
        <v>26</v>
      </c>
      <c r="B5" s="5">
        <v>0.05</v>
      </c>
      <c r="C5" s="5">
        <v>8</v>
      </c>
      <c r="E5" s="5" t="s">
        <v>17</v>
      </c>
      <c r="F5" s="5" t="s">
        <v>16</v>
      </c>
      <c r="G5" s="11">
        <v>0.85860000000000003</v>
      </c>
      <c r="H5" s="5">
        <v>883</v>
      </c>
      <c r="I5" s="5">
        <v>174</v>
      </c>
      <c r="J5" s="5">
        <v>156</v>
      </c>
      <c r="K5" s="5">
        <v>1121</v>
      </c>
      <c r="L5" s="9">
        <v>0.87</v>
      </c>
      <c r="M5" s="9">
        <v>0.88</v>
      </c>
      <c r="N5" s="9">
        <v>0.87</v>
      </c>
      <c r="O5" s="11">
        <v>0.74099999999999999</v>
      </c>
      <c r="P5" s="5">
        <v>1447</v>
      </c>
      <c r="Q5" s="5">
        <v>514</v>
      </c>
      <c r="R5" s="5">
        <v>5</v>
      </c>
      <c r="S5" s="5">
        <v>34</v>
      </c>
      <c r="T5" s="9">
        <v>0.06</v>
      </c>
      <c r="U5" s="9">
        <v>0.87</v>
      </c>
      <c r="V5" s="9">
        <v>0.12</v>
      </c>
      <c r="W5" s="7">
        <f>P5/(P5+R5)</f>
        <v>0.99655647382920109</v>
      </c>
      <c r="X5" s="7">
        <f>P5/(P5+Q5)</f>
        <v>0.73788883222845492</v>
      </c>
      <c r="Y5" s="21">
        <v>9</v>
      </c>
      <c r="Z5" s="7">
        <f>Y5/39</f>
        <v>0.23076923076923078</v>
      </c>
    </row>
    <row r="6" spans="1:26" x14ac:dyDescent="0.55000000000000004">
      <c r="A6" s="5" t="s">
        <v>26</v>
      </c>
      <c r="B6" s="5">
        <v>0.25</v>
      </c>
      <c r="C6" s="5" t="s">
        <v>22</v>
      </c>
      <c r="E6" s="5" t="s">
        <v>17</v>
      </c>
      <c r="F6" s="5" t="s">
        <v>16</v>
      </c>
      <c r="G6" s="11">
        <v>0.90700000000000003</v>
      </c>
      <c r="H6" s="5">
        <v>5068</v>
      </c>
      <c r="I6" s="5">
        <v>635</v>
      </c>
      <c r="J6" s="5">
        <v>483</v>
      </c>
      <c r="K6" s="5">
        <v>5777</v>
      </c>
      <c r="L6" s="9">
        <v>0.9</v>
      </c>
      <c r="M6" s="9">
        <v>0.92</v>
      </c>
      <c r="N6" s="9">
        <v>0.91</v>
      </c>
      <c r="O6" s="11">
        <v>0.86</v>
      </c>
      <c r="P6" s="5">
        <v>1693</v>
      </c>
      <c r="Q6" s="5">
        <v>268</v>
      </c>
      <c r="R6" s="5">
        <v>12</v>
      </c>
      <c r="S6" s="5">
        <v>27</v>
      </c>
      <c r="T6" s="9">
        <v>0.09</v>
      </c>
      <c r="U6" s="9">
        <v>0.69</v>
      </c>
      <c r="V6" s="9">
        <v>0.16</v>
      </c>
      <c r="W6" s="7">
        <f>P6/(P6+R6)</f>
        <v>0.99296187683284454</v>
      </c>
      <c r="X6" s="7">
        <f>P6/(P6+Q6)</f>
        <v>0.86333503314635385</v>
      </c>
      <c r="Y6" s="21">
        <v>8</v>
      </c>
      <c r="Z6" s="7">
        <f>Y6/39</f>
        <v>0.20512820512820512</v>
      </c>
    </row>
    <row r="7" spans="1:26" x14ac:dyDescent="0.55000000000000004">
      <c r="A7" s="5" t="s">
        <v>23</v>
      </c>
      <c r="B7" s="5">
        <v>0.25</v>
      </c>
      <c r="C7" s="5" t="s">
        <v>22</v>
      </c>
      <c r="D7" s="5">
        <v>1000</v>
      </c>
      <c r="E7" s="5" t="s">
        <v>17</v>
      </c>
      <c r="F7" s="5" t="s">
        <v>16</v>
      </c>
      <c r="G7" s="11">
        <v>0.90400000000000003</v>
      </c>
      <c r="H7" s="5">
        <v>5066</v>
      </c>
      <c r="I7" s="5">
        <v>637</v>
      </c>
      <c r="J7" s="5">
        <v>512</v>
      </c>
      <c r="K7" s="5">
        <v>5748</v>
      </c>
      <c r="L7" s="9">
        <v>0.9</v>
      </c>
      <c r="M7" s="9">
        <v>0.92</v>
      </c>
      <c r="N7" s="9">
        <v>0.91</v>
      </c>
      <c r="O7" s="11">
        <v>0.86050000000000004</v>
      </c>
      <c r="P7" s="5">
        <v>1695</v>
      </c>
      <c r="Q7" s="5">
        <v>266</v>
      </c>
      <c r="R7" s="5">
        <v>13</v>
      </c>
      <c r="S7" s="5">
        <v>26</v>
      </c>
      <c r="T7" s="9">
        <v>0.09</v>
      </c>
      <c r="U7" s="9">
        <v>0.67</v>
      </c>
      <c r="V7" s="9">
        <v>0.16</v>
      </c>
      <c r="W7" s="7">
        <f>P7/(P7+R7)</f>
        <v>0.99238875878220145</v>
      </c>
      <c r="X7" s="7">
        <f>P7/(P7+Q7)</f>
        <v>0.86435492095869459</v>
      </c>
      <c r="Y7" s="21">
        <v>8</v>
      </c>
      <c r="Z7" s="7">
        <f>Y7/39</f>
        <v>0.20512820512820512</v>
      </c>
    </row>
    <row r="8" spans="1:26" x14ac:dyDescent="0.55000000000000004">
      <c r="A8" s="5" t="s">
        <v>23</v>
      </c>
      <c r="B8" s="5">
        <v>0.25</v>
      </c>
      <c r="C8" s="5" t="s">
        <v>22</v>
      </c>
      <c r="D8" s="5">
        <v>10000</v>
      </c>
      <c r="E8" s="5" t="s">
        <v>17</v>
      </c>
      <c r="F8" s="5" t="s">
        <v>16</v>
      </c>
      <c r="G8" s="11">
        <v>0.90369999999999995</v>
      </c>
      <c r="H8" s="5">
        <v>5067</v>
      </c>
      <c r="I8" s="5">
        <v>636</v>
      </c>
      <c r="J8" s="5">
        <v>516</v>
      </c>
      <c r="K8" s="5">
        <v>5744</v>
      </c>
      <c r="L8" s="9">
        <v>0.9</v>
      </c>
      <c r="M8" s="9">
        <v>0.92</v>
      </c>
      <c r="N8" s="9">
        <v>0.91</v>
      </c>
      <c r="O8" s="11">
        <v>0.86</v>
      </c>
      <c r="P8" s="5">
        <v>1694</v>
      </c>
      <c r="Q8" s="5">
        <v>267</v>
      </c>
      <c r="R8" s="5">
        <v>13</v>
      </c>
      <c r="S8" s="5">
        <v>26</v>
      </c>
      <c r="T8" s="9">
        <v>0.09</v>
      </c>
      <c r="U8" s="9">
        <v>0.67</v>
      </c>
      <c r="V8" s="9">
        <v>0.16</v>
      </c>
      <c r="W8" s="7">
        <f>P8/(P8+R8)</f>
        <v>0.99238429994141775</v>
      </c>
      <c r="X8" s="7">
        <f>P8/(P8+Q8)</f>
        <v>0.86384497705252428</v>
      </c>
      <c r="Y8" s="21">
        <v>8</v>
      </c>
      <c r="Z8" s="7">
        <f>Y8/39</f>
        <v>0.20512820512820512</v>
      </c>
    </row>
    <row r="9" spans="1:26" x14ac:dyDescent="0.55000000000000004">
      <c r="A9" s="5" t="s">
        <v>12</v>
      </c>
      <c r="B9" s="5">
        <v>0.25</v>
      </c>
      <c r="C9" s="5" t="s">
        <v>22</v>
      </c>
      <c r="D9" s="5">
        <v>10000</v>
      </c>
      <c r="E9" s="5" t="s">
        <v>19</v>
      </c>
      <c r="F9" s="5" t="s">
        <v>16</v>
      </c>
      <c r="G9" s="11">
        <v>0.86050000000000004</v>
      </c>
      <c r="H9" s="5">
        <v>122</v>
      </c>
      <c r="I9" s="5">
        <v>27</v>
      </c>
      <c r="J9" s="5">
        <v>14</v>
      </c>
      <c r="K9" s="5">
        <v>131</v>
      </c>
      <c r="L9" s="9">
        <v>0.83</v>
      </c>
      <c r="M9" s="9">
        <v>0.9</v>
      </c>
      <c r="N9" s="9">
        <v>0.86</v>
      </c>
      <c r="O9" s="11">
        <v>0.86599999999999999</v>
      </c>
      <c r="P9" s="5">
        <v>1706</v>
      </c>
      <c r="Q9" s="5">
        <v>255</v>
      </c>
      <c r="R9" s="5">
        <v>13</v>
      </c>
      <c r="S9" s="5">
        <v>26</v>
      </c>
      <c r="T9" s="9">
        <v>0.09</v>
      </c>
      <c r="U9" s="9">
        <v>0.67</v>
      </c>
      <c r="V9" s="9">
        <v>0.16</v>
      </c>
      <c r="W9" s="7">
        <f>P9/(P9+R9)</f>
        <v>0.99243746364165208</v>
      </c>
      <c r="X9" s="7">
        <f>P9/(P9+Q9)</f>
        <v>0.86996430392656809</v>
      </c>
      <c r="Y9" s="21">
        <v>7</v>
      </c>
      <c r="Z9" s="7">
        <f>Y9/39</f>
        <v>0.17948717948717949</v>
      </c>
    </row>
    <row r="10" spans="1:26" x14ac:dyDescent="0.55000000000000004">
      <c r="A10" s="5" t="s">
        <v>23</v>
      </c>
      <c r="B10" s="5">
        <v>0.05</v>
      </c>
      <c r="C10" s="5">
        <v>10</v>
      </c>
      <c r="D10" s="5">
        <v>1000</v>
      </c>
      <c r="E10" s="5" t="s">
        <v>17</v>
      </c>
      <c r="F10" s="5" t="s">
        <v>16</v>
      </c>
      <c r="G10" s="11">
        <v>0.89700000000000002</v>
      </c>
      <c r="H10" s="5">
        <v>986</v>
      </c>
      <c r="I10" s="5">
        <v>134</v>
      </c>
      <c r="J10" s="5">
        <v>110</v>
      </c>
      <c r="K10" s="5">
        <v>1145</v>
      </c>
      <c r="L10" s="9">
        <v>0.9</v>
      </c>
      <c r="M10" s="9">
        <v>0.91</v>
      </c>
      <c r="N10" s="9">
        <v>0.9</v>
      </c>
      <c r="O10" s="11">
        <v>0.84399999999999997</v>
      </c>
      <c r="P10" s="5">
        <v>1663</v>
      </c>
      <c r="Q10" s="5">
        <v>298</v>
      </c>
      <c r="R10" s="5">
        <v>14</v>
      </c>
      <c r="S10" s="5">
        <v>25</v>
      </c>
      <c r="T10" s="9">
        <v>0.08</v>
      </c>
      <c r="U10" s="9">
        <v>0.64</v>
      </c>
      <c r="V10" s="9">
        <v>0.14000000000000001</v>
      </c>
      <c r="W10" s="7">
        <f>P10/(P10+R10)</f>
        <v>0.99165175909361958</v>
      </c>
      <c r="X10" s="7">
        <f>P10/(P10+Q10)</f>
        <v>0.8480367159612443</v>
      </c>
      <c r="Y10" s="21">
        <v>7</v>
      </c>
      <c r="Z10" s="7">
        <f>Y10/39</f>
        <v>0.17948717948717949</v>
      </c>
    </row>
    <row r="11" spans="1:26" x14ac:dyDescent="0.55000000000000004">
      <c r="A11" s="5" t="s">
        <v>26</v>
      </c>
      <c r="B11" s="5">
        <v>0.05</v>
      </c>
      <c r="C11" s="5">
        <v>10</v>
      </c>
      <c r="E11" s="5" t="s">
        <v>17</v>
      </c>
      <c r="F11" s="5" t="s">
        <v>16</v>
      </c>
      <c r="G11" s="11">
        <v>0.89700000000000002</v>
      </c>
      <c r="H11" s="5">
        <v>986</v>
      </c>
      <c r="I11" s="5">
        <v>134</v>
      </c>
      <c r="J11" s="5">
        <v>110</v>
      </c>
      <c r="K11" s="5">
        <v>1145</v>
      </c>
      <c r="L11" s="9">
        <v>0.9</v>
      </c>
      <c r="M11" s="9">
        <v>0.91</v>
      </c>
      <c r="N11" s="9">
        <v>0.9</v>
      </c>
      <c r="O11" s="11">
        <v>0.84350000000000003</v>
      </c>
      <c r="P11" s="5">
        <v>1662</v>
      </c>
      <c r="Q11" s="5">
        <v>299</v>
      </c>
      <c r="R11" s="5">
        <v>14</v>
      </c>
      <c r="S11" s="5">
        <v>25</v>
      </c>
      <c r="T11" s="9">
        <v>0.08</v>
      </c>
      <c r="U11" s="9">
        <v>0.64</v>
      </c>
      <c r="V11" s="9">
        <v>0.14000000000000001</v>
      </c>
      <c r="W11" s="7">
        <f>P11/(P11+R11)</f>
        <v>0.99164677804295942</v>
      </c>
      <c r="X11" s="7">
        <f>P11/(P11+Q11)</f>
        <v>0.84752677205507398</v>
      </c>
      <c r="Y11" s="21">
        <v>7</v>
      </c>
      <c r="Z11" s="7">
        <f>Y11/39</f>
        <v>0.17948717948717949</v>
      </c>
    </row>
    <row r="12" spans="1:26" x14ac:dyDescent="0.55000000000000004">
      <c r="A12" s="5" t="s">
        <v>26</v>
      </c>
      <c r="B12" s="5">
        <v>0.25</v>
      </c>
      <c r="C12" s="5">
        <v>10</v>
      </c>
      <c r="E12" s="5" t="s">
        <v>17</v>
      </c>
      <c r="F12" s="5" t="s">
        <v>16</v>
      </c>
      <c r="G12" s="11">
        <v>0.89700000000000002</v>
      </c>
      <c r="H12" s="5">
        <v>4946</v>
      </c>
      <c r="I12" s="5">
        <v>717</v>
      </c>
      <c r="J12" s="5">
        <v>506</v>
      </c>
      <c r="K12" s="5">
        <v>5705</v>
      </c>
      <c r="L12" s="9">
        <v>0.89</v>
      </c>
      <c r="M12" s="9">
        <v>0.92</v>
      </c>
      <c r="N12" s="9">
        <v>0.9</v>
      </c>
      <c r="O12" s="11">
        <v>0.84299999999999997</v>
      </c>
      <c r="P12" s="5">
        <v>1661</v>
      </c>
      <c r="Q12" s="5">
        <v>300</v>
      </c>
      <c r="R12" s="5">
        <v>14</v>
      </c>
      <c r="S12" s="5">
        <v>25</v>
      </c>
      <c r="T12" s="9">
        <v>0.08</v>
      </c>
      <c r="U12" s="9">
        <v>0.64</v>
      </c>
      <c r="V12" s="9">
        <v>0.14000000000000001</v>
      </c>
      <c r="W12" s="7">
        <f>P12/(P12+R12)</f>
        <v>0.99164179104477612</v>
      </c>
      <c r="X12" s="7">
        <f>P12/(P12+Q12)</f>
        <v>0.84701682814890367</v>
      </c>
      <c r="Y12" s="21">
        <v>7</v>
      </c>
      <c r="Z12" s="7">
        <f>Y12/39</f>
        <v>0.17948717948717949</v>
      </c>
    </row>
    <row r="13" spans="1:26" x14ac:dyDescent="0.55000000000000004">
      <c r="A13" s="5" t="s">
        <v>12</v>
      </c>
      <c r="B13" s="5">
        <v>0.25</v>
      </c>
      <c r="C13" s="5" t="s">
        <v>22</v>
      </c>
      <c r="D13" s="5">
        <v>1000</v>
      </c>
      <c r="E13" s="5" t="s">
        <v>19</v>
      </c>
      <c r="F13" s="5" t="s">
        <v>16</v>
      </c>
      <c r="G13" s="11">
        <v>0.83399999999999996</v>
      </c>
      <c r="H13" s="5">
        <v>123</v>
      </c>
      <c r="I13" s="5">
        <v>26</v>
      </c>
      <c r="J13" s="5">
        <v>14</v>
      </c>
      <c r="K13" s="5">
        <v>131</v>
      </c>
      <c r="L13" s="9">
        <v>0.83</v>
      </c>
      <c r="M13" s="9">
        <v>0.9</v>
      </c>
      <c r="N13" s="9">
        <v>0.87</v>
      </c>
      <c r="O13" s="11">
        <v>0.86650000000000005</v>
      </c>
      <c r="P13" s="5">
        <v>1709</v>
      </c>
      <c r="Q13" s="5">
        <v>252</v>
      </c>
      <c r="R13" s="5">
        <v>15</v>
      </c>
      <c r="S13" s="5">
        <v>24</v>
      </c>
      <c r="T13" s="9">
        <v>0.09</v>
      </c>
      <c r="U13" s="9">
        <v>0.62</v>
      </c>
      <c r="V13" s="9">
        <v>0.15</v>
      </c>
      <c r="W13" s="7">
        <f>P13/(P13+R13)</f>
        <v>0.99129930394431554</v>
      </c>
      <c r="X13" s="7">
        <f>P13/(P13+Q13)</f>
        <v>0.87149413564507905</v>
      </c>
      <c r="Y13" s="21">
        <v>8</v>
      </c>
      <c r="Z13" s="7">
        <f>Y13/39</f>
        <v>0.20512820512820512</v>
      </c>
    </row>
    <row r="14" spans="1:26" x14ac:dyDescent="0.55000000000000004">
      <c r="A14" s="5" t="s">
        <v>12</v>
      </c>
      <c r="B14" s="5">
        <v>0.25</v>
      </c>
      <c r="C14" s="5" t="s">
        <v>22</v>
      </c>
      <c r="D14" s="5">
        <v>100</v>
      </c>
      <c r="E14" s="5" t="s">
        <v>19</v>
      </c>
      <c r="F14" s="5" t="s">
        <v>16</v>
      </c>
      <c r="G14" s="11">
        <v>0.86699999999999999</v>
      </c>
      <c r="H14" s="5">
        <v>125</v>
      </c>
      <c r="I14" s="5">
        <v>24</v>
      </c>
      <c r="J14" s="5">
        <v>15</v>
      </c>
      <c r="K14" s="5">
        <v>130</v>
      </c>
      <c r="L14" s="9">
        <v>0.84</v>
      </c>
      <c r="M14" s="9">
        <v>0.9</v>
      </c>
      <c r="N14" s="9">
        <v>0.87</v>
      </c>
      <c r="O14" s="11">
        <v>0.86799999999999999</v>
      </c>
      <c r="P14" s="5">
        <v>1712</v>
      </c>
      <c r="Q14" s="5">
        <v>249</v>
      </c>
      <c r="R14" s="5">
        <v>15</v>
      </c>
      <c r="S14" s="5">
        <v>24</v>
      </c>
      <c r="T14" s="9">
        <v>0.09</v>
      </c>
      <c r="U14" s="9">
        <v>0.62</v>
      </c>
      <c r="V14" s="9">
        <v>0.15</v>
      </c>
      <c r="W14" s="7">
        <f>P14/(P14+R14)</f>
        <v>0.99131441806601039</v>
      </c>
      <c r="X14" s="7">
        <f>P14/(P14+Q14)</f>
        <v>0.87302396736359</v>
      </c>
      <c r="Y14" s="21">
        <v>7</v>
      </c>
      <c r="Z14" s="7">
        <f>Y14/39</f>
        <v>0.17948717948717949</v>
      </c>
    </row>
    <row r="15" spans="1:26" x14ac:dyDescent="0.55000000000000004">
      <c r="A15" s="5" t="s">
        <v>12</v>
      </c>
      <c r="B15" s="5">
        <v>0.05</v>
      </c>
      <c r="C15" s="5">
        <v>10</v>
      </c>
      <c r="D15" s="5">
        <v>10</v>
      </c>
      <c r="E15" s="5" t="s">
        <v>19</v>
      </c>
      <c r="F15" s="5" t="s">
        <v>16</v>
      </c>
      <c r="G15" s="11">
        <v>0.79659999999999997</v>
      </c>
      <c r="H15" s="5">
        <v>20</v>
      </c>
      <c r="I15" s="5">
        <v>5</v>
      </c>
      <c r="J15" s="5">
        <v>7</v>
      </c>
      <c r="K15" s="5">
        <v>27</v>
      </c>
      <c r="L15" s="9">
        <v>0.84</v>
      </c>
      <c r="M15" s="9">
        <v>0.79</v>
      </c>
      <c r="N15" s="9">
        <v>0.82</v>
      </c>
      <c r="O15" s="11">
        <v>0.89849999999999997</v>
      </c>
      <c r="P15" s="5">
        <v>1773</v>
      </c>
      <c r="Q15" s="5">
        <v>188</v>
      </c>
      <c r="R15" s="5">
        <v>15</v>
      </c>
      <c r="S15" s="5">
        <v>24</v>
      </c>
      <c r="T15" s="9">
        <v>0.11</v>
      </c>
      <c r="U15" s="9">
        <v>0.62</v>
      </c>
      <c r="V15" s="9">
        <v>0.19</v>
      </c>
      <c r="W15" s="7">
        <f>P15/(P15+R15)</f>
        <v>0.99161073825503354</v>
      </c>
      <c r="X15" s="7">
        <f>P15/(P15+Q15)</f>
        <v>0.90413054563997963</v>
      </c>
      <c r="Y15" s="21">
        <v>6</v>
      </c>
      <c r="Z15" s="7">
        <f>Y15/39</f>
        <v>0.15384615384615385</v>
      </c>
    </row>
    <row r="16" spans="1:26" x14ac:dyDescent="0.55000000000000004">
      <c r="A16" s="5" t="s">
        <v>12</v>
      </c>
      <c r="B16" s="5">
        <v>0.05</v>
      </c>
      <c r="C16" s="5">
        <v>10</v>
      </c>
      <c r="D16" s="5">
        <v>1000</v>
      </c>
      <c r="E16" s="5" t="s">
        <v>19</v>
      </c>
      <c r="F16" s="5" t="s">
        <v>16</v>
      </c>
      <c r="G16" s="11">
        <v>0.79659999999999997</v>
      </c>
      <c r="H16" s="5">
        <v>17</v>
      </c>
      <c r="I16" s="5">
        <v>8</v>
      </c>
      <c r="J16" s="5">
        <v>4</v>
      </c>
      <c r="K16" s="5">
        <v>30</v>
      </c>
      <c r="L16" s="9">
        <v>0.79</v>
      </c>
      <c r="M16" s="9">
        <v>0.88</v>
      </c>
      <c r="N16" s="9">
        <v>0.83</v>
      </c>
      <c r="O16" s="11">
        <v>0.879</v>
      </c>
      <c r="P16" s="5">
        <v>1735</v>
      </c>
      <c r="Q16" s="5">
        <v>226</v>
      </c>
      <c r="R16" s="5">
        <v>16</v>
      </c>
      <c r="S16" s="5">
        <v>23</v>
      </c>
      <c r="T16" s="9">
        <v>0.09</v>
      </c>
      <c r="U16" s="9">
        <v>0.59</v>
      </c>
      <c r="V16" s="9">
        <v>0.16</v>
      </c>
      <c r="W16" s="7">
        <f>P16/(P16+R16)</f>
        <v>0.99086236436322106</v>
      </c>
      <c r="X16" s="7">
        <f>P16/(P16+Q16)</f>
        <v>0.88475267720550743</v>
      </c>
      <c r="Y16" s="21">
        <v>7</v>
      </c>
      <c r="Z16" s="7">
        <f>Y16/39</f>
        <v>0.17948717948717949</v>
      </c>
    </row>
    <row r="17" spans="1:26" x14ac:dyDescent="0.55000000000000004">
      <c r="A17" s="5" t="s">
        <v>26</v>
      </c>
      <c r="B17" s="5">
        <v>0.05</v>
      </c>
      <c r="C17" s="5">
        <v>10</v>
      </c>
      <c r="E17" s="5" t="s">
        <v>19</v>
      </c>
      <c r="F17" s="5" t="s">
        <v>16</v>
      </c>
      <c r="G17" s="11">
        <v>0.86439999999999995</v>
      </c>
      <c r="H17" s="5">
        <v>20</v>
      </c>
      <c r="I17" s="5">
        <v>5</v>
      </c>
      <c r="J17" s="5">
        <v>3</v>
      </c>
      <c r="K17" s="5">
        <v>31</v>
      </c>
      <c r="L17" s="9">
        <v>0.86</v>
      </c>
      <c r="M17" s="9">
        <v>0.91</v>
      </c>
      <c r="N17" s="9">
        <v>0.89</v>
      </c>
      <c r="O17" s="11">
        <v>0.874</v>
      </c>
      <c r="P17" s="5">
        <v>1726</v>
      </c>
      <c r="Q17" s="5">
        <v>235</v>
      </c>
      <c r="R17" s="5">
        <v>17</v>
      </c>
      <c r="S17" s="5">
        <v>22</v>
      </c>
      <c r="T17" s="9">
        <v>0.09</v>
      </c>
      <c r="U17" s="9">
        <v>0.56000000000000005</v>
      </c>
      <c r="V17" s="9">
        <v>0.15</v>
      </c>
      <c r="W17" s="7">
        <f>P17/(P17+R17)</f>
        <v>0.99024670109007462</v>
      </c>
      <c r="X17" s="7">
        <f>P17/(P17+Q17)</f>
        <v>0.88016318204997446</v>
      </c>
      <c r="Y17" s="21">
        <v>7</v>
      </c>
      <c r="Z17" s="7">
        <f>Y17/39</f>
        <v>0.17948717948717949</v>
      </c>
    </row>
    <row r="18" spans="1:26" x14ac:dyDescent="0.55000000000000004">
      <c r="A18" s="5" t="s">
        <v>23</v>
      </c>
      <c r="B18" s="5">
        <v>0.05</v>
      </c>
      <c r="C18" s="5">
        <v>10</v>
      </c>
      <c r="D18" s="5">
        <v>1000</v>
      </c>
      <c r="E18" s="5" t="s">
        <v>19</v>
      </c>
      <c r="F18" s="5" t="s">
        <v>16</v>
      </c>
      <c r="G18" s="11">
        <v>0.86439999999999995</v>
      </c>
      <c r="H18" s="5">
        <v>20</v>
      </c>
      <c r="I18" s="5">
        <v>5</v>
      </c>
      <c r="J18" s="5">
        <v>3</v>
      </c>
      <c r="K18" s="5">
        <v>31</v>
      </c>
      <c r="L18" s="9">
        <v>0.86</v>
      </c>
      <c r="M18" s="9">
        <v>0.91</v>
      </c>
      <c r="N18" s="9">
        <v>0.89</v>
      </c>
      <c r="O18" s="11">
        <v>0.878</v>
      </c>
      <c r="P18" s="5">
        <v>1734</v>
      </c>
      <c r="Q18" s="5">
        <v>227</v>
      </c>
      <c r="R18" s="5">
        <v>17</v>
      </c>
      <c r="S18" s="5">
        <v>22</v>
      </c>
      <c r="T18" s="9">
        <v>0.09</v>
      </c>
      <c r="U18" s="9">
        <v>0.56000000000000005</v>
      </c>
      <c r="V18" s="9">
        <v>0.15</v>
      </c>
      <c r="W18" s="7">
        <f>P18/(P18+R18)</f>
        <v>0.99029126213592233</v>
      </c>
      <c r="X18" s="7">
        <f>P18/(P18+Q18)</f>
        <v>0.88424273329933711</v>
      </c>
      <c r="Y18" s="21">
        <v>5</v>
      </c>
      <c r="Z18" s="7">
        <f>Y18/39</f>
        <v>0.12820512820512819</v>
      </c>
    </row>
    <row r="19" spans="1:26" x14ac:dyDescent="0.55000000000000004">
      <c r="A19" s="5" t="s">
        <v>12</v>
      </c>
      <c r="B19" s="5">
        <v>0.25</v>
      </c>
      <c r="C19" s="5" t="s">
        <v>22</v>
      </c>
      <c r="D19" s="5">
        <v>10</v>
      </c>
      <c r="E19" s="5" t="s">
        <v>19</v>
      </c>
      <c r="F19" s="5" t="s">
        <v>16</v>
      </c>
      <c r="G19" s="11">
        <v>0.83299999999999996</v>
      </c>
      <c r="H19" s="5">
        <v>120</v>
      </c>
      <c r="I19" s="5">
        <v>29</v>
      </c>
      <c r="J19" s="5">
        <v>20</v>
      </c>
      <c r="K19" s="5">
        <v>125</v>
      </c>
      <c r="L19" s="9">
        <v>0.81</v>
      </c>
      <c r="M19" s="9">
        <v>0.86</v>
      </c>
      <c r="N19" s="9">
        <v>0.84</v>
      </c>
      <c r="O19" s="11">
        <v>0.88300000000000001</v>
      </c>
      <c r="P19" s="5">
        <v>1744</v>
      </c>
      <c r="Q19" s="5">
        <v>217</v>
      </c>
      <c r="R19" s="5">
        <v>17</v>
      </c>
      <c r="S19" s="5">
        <v>22</v>
      </c>
      <c r="T19" s="9">
        <v>0.09</v>
      </c>
      <c r="U19" s="9">
        <v>0.56000000000000005</v>
      </c>
      <c r="V19" s="9">
        <v>0.16</v>
      </c>
      <c r="W19" s="7">
        <f>P19/(P19+R19)</f>
        <v>0.99034639409426461</v>
      </c>
      <c r="X19" s="7">
        <f>P19/(P19+Q19)</f>
        <v>0.8893421723610403</v>
      </c>
      <c r="Y19" s="21">
        <v>4</v>
      </c>
      <c r="Z19" s="7">
        <f>Y19/39</f>
        <v>0.10256410256410256</v>
      </c>
    </row>
    <row r="20" spans="1:26" x14ac:dyDescent="0.55000000000000004">
      <c r="A20" s="22" t="s">
        <v>12</v>
      </c>
      <c r="B20" s="5">
        <v>0.05</v>
      </c>
      <c r="C20" s="5">
        <v>8</v>
      </c>
      <c r="D20" s="5">
        <v>1000</v>
      </c>
      <c r="E20" s="5" t="s">
        <v>17</v>
      </c>
      <c r="F20" s="5" t="s">
        <v>16</v>
      </c>
      <c r="G20" s="11">
        <v>0.98750000000000004</v>
      </c>
      <c r="H20" s="5">
        <v>1032</v>
      </c>
      <c r="I20" s="5">
        <v>25</v>
      </c>
      <c r="J20" s="5">
        <v>4</v>
      </c>
      <c r="K20" s="5">
        <v>1273</v>
      </c>
      <c r="L20" s="9">
        <v>0.98</v>
      </c>
      <c r="M20" s="9">
        <v>1</v>
      </c>
      <c r="N20" s="9">
        <v>0.99</v>
      </c>
      <c r="O20" s="11">
        <v>0.93</v>
      </c>
      <c r="P20" s="5">
        <v>1840</v>
      </c>
      <c r="Q20" s="5">
        <v>121</v>
      </c>
      <c r="R20" s="5">
        <v>19</v>
      </c>
      <c r="S20" s="5">
        <v>20</v>
      </c>
      <c r="T20" s="9">
        <v>0.14000000000000001</v>
      </c>
      <c r="U20" s="9">
        <v>0.51</v>
      </c>
      <c r="V20" s="9">
        <v>0.22</v>
      </c>
      <c r="W20" s="7">
        <f>P20/(P20+R20)</f>
        <v>0.9897794513179129</v>
      </c>
      <c r="X20" s="7">
        <f>P20/(P20+Q20)</f>
        <v>0.93829678735339117</v>
      </c>
      <c r="Y20" s="21">
        <v>9</v>
      </c>
      <c r="Z20" s="7">
        <f>Y20/39</f>
        <v>0.23076923076923078</v>
      </c>
    </row>
    <row r="21" spans="1:26" x14ac:dyDescent="0.55000000000000004">
      <c r="A21" s="5" t="s">
        <v>27</v>
      </c>
      <c r="B21" s="5">
        <v>0.25</v>
      </c>
      <c r="C21" s="5" t="s">
        <v>22</v>
      </c>
      <c r="D21" s="5">
        <v>10</v>
      </c>
      <c r="E21" s="5" t="s">
        <v>17</v>
      </c>
      <c r="F21" s="5" t="s">
        <v>16</v>
      </c>
      <c r="G21" s="11">
        <v>0.93840000000000001</v>
      </c>
      <c r="H21" s="5">
        <v>5257</v>
      </c>
      <c r="I21" s="5">
        <v>446</v>
      </c>
      <c r="J21" s="5">
        <v>294</v>
      </c>
      <c r="K21" s="5">
        <v>5966</v>
      </c>
      <c r="L21" s="9">
        <v>0.93</v>
      </c>
      <c r="M21" s="9">
        <v>0.95</v>
      </c>
      <c r="N21" s="9">
        <v>0.94</v>
      </c>
      <c r="O21" s="11">
        <v>0.91</v>
      </c>
      <c r="P21" s="5">
        <v>1800</v>
      </c>
      <c r="Q21" s="5">
        <v>161</v>
      </c>
      <c r="R21" s="5">
        <v>19</v>
      </c>
      <c r="S21" s="5">
        <v>20</v>
      </c>
      <c r="T21" s="9">
        <v>0.11</v>
      </c>
      <c r="U21" s="9">
        <v>0.51</v>
      </c>
      <c r="V21" s="9">
        <v>0.18</v>
      </c>
      <c r="W21" s="7">
        <f>P21/(P21+R21)</f>
        <v>0.98955470038482685</v>
      </c>
      <c r="X21" s="7">
        <f>P21/(P21+Q21)</f>
        <v>0.91789903110657822</v>
      </c>
      <c r="Y21" s="21">
        <v>4</v>
      </c>
      <c r="Z21" s="7">
        <f>Y21/39</f>
        <v>0.10256410256410256</v>
      </c>
    </row>
    <row r="22" spans="1:26" x14ac:dyDescent="0.55000000000000004">
      <c r="A22" s="5" t="s">
        <v>27</v>
      </c>
      <c r="B22" s="5">
        <v>0.05</v>
      </c>
      <c r="C22" s="5">
        <v>10</v>
      </c>
      <c r="D22" s="5">
        <v>1000</v>
      </c>
      <c r="E22" s="5" t="s">
        <v>19</v>
      </c>
      <c r="F22" s="5" t="s">
        <v>16</v>
      </c>
      <c r="G22" s="11">
        <v>0.79659999999999997</v>
      </c>
      <c r="H22" s="5">
        <v>20</v>
      </c>
      <c r="I22" s="5">
        <v>5</v>
      </c>
      <c r="J22" s="5">
        <v>7</v>
      </c>
      <c r="K22" s="5">
        <v>27</v>
      </c>
      <c r="L22" s="9">
        <v>0.84</v>
      </c>
      <c r="M22" s="9">
        <v>0.79</v>
      </c>
      <c r="N22" s="9">
        <v>0.82</v>
      </c>
      <c r="O22" s="11">
        <v>0.85450000000000004</v>
      </c>
      <c r="P22" s="5">
        <v>1690</v>
      </c>
      <c r="Q22" s="5">
        <v>271</v>
      </c>
      <c r="R22" s="5">
        <v>20</v>
      </c>
      <c r="S22" s="5">
        <v>19</v>
      </c>
      <c r="T22" s="9">
        <v>7.0000000000000007E-2</v>
      </c>
      <c r="U22" s="9">
        <v>0.49</v>
      </c>
      <c r="V22" s="9">
        <v>0.12</v>
      </c>
      <c r="W22" s="7">
        <f>P22/(P22+R22)</f>
        <v>0.98830409356725146</v>
      </c>
      <c r="X22" s="7">
        <f>P22/(P22+Q22)</f>
        <v>0.86180520142784289</v>
      </c>
      <c r="Y22" s="21">
        <v>3</v>
      </c>
      <c r="Z22" s="7">
        <f>Y22/39</f>
        <v>7.6923076923076927E-2</v>
      </c>
    </row>
    <row r="23" spans="1:26" x14ac:dyDescent="0.55000000000000004">
      <c r="A23" s="5" t="s">
        <v>12</v>
      </c>
      <c r="B23" s="5">
        <v>0.25</v>
      </c>
      <c r="C23" s="5" t="s">
        <v>22</v>
      </c>
      <c r="D23" s="5">
        <v>1</v>
      </c>
      <c r="E23" s="5" t="s">
        <v>17</v>
      </c>
      <c r="F23" s="5" t="s">
        <v>16</v>
      </c>
      <c r="G23" s="11">
        <v>0.94950000000000001</v>
      </c>
      <c r="H23" s="5">
        <v>5095</v>
      </c>
      <c r="I23" s="5">
        <v>360</v>
      </c>
      <c r="J23" s="5">
        <v>226</v>
      </c>
      <c r="K23" s="5">
        <v>5931</v>
      </c>
      <c r="L23" s="9">
        <v>0.94</v>
      </c>
      <c r="M23" s="9">
        <v>0.96</v>
      </c>
      <c r="N23" s="9">
        <v>0.95</v>
      </c>
      <c r="O23" s="11">
        <v>0.91</v>
      </c>
      <c r="P23" s="5">
        <v>1805</v>
      </c>
      <c r="Q23" s="5">
        <v>156</v>
      </c>
      <c r="R23" s="5">
        <v>24</v>
      </c>
      <c r="S23" s="5">
        <v>15</v>
      </c>
      <c r="T23" s="9">
        <v>0.09</v>
      </c>
      <c r="U23" s="9">
        <v>0.38</v>
      </c>
      <c r="V23" s="9">
        <v>0.14000000000000001</v>
      </c>
      <c r="W23" s="7">
        <f>P23/(P23+R23)</f>
        <v>0.98687807545106621</v>
      </c>
      <c r="X23" s="7">
        <f>P23/(P23+Q23)</f>
        <v>0.92044875063742992</v>
      </c>
      <c r="Y23" s="21">
        <v>1</v>
      </c>
      <c r="Z23" s="7">
        <f>Y23/39</f>
        <v>2.564102564102564E-2</v>
      </c>
    </row>
    <row r="24" spans="1:26" x14ac:dyDescent="0.55000000000000004">
      <c r="A24" s="22" t="s">
        <v>27</v>
      </c>
      <c r="B24" s="5">
        <v>0.05</v>
      </c>
      <c r="C24" s="5">
        <v>8</v>
      </c>
      <c r="D24" s="5">
        <v>1000</v>
      </c>
      <c r="E24" s="5" t="s">
        <v>17</v>
      </c>
      <c r="F24" s="5" t="s">
        <v>16</v>
      </c>
      <c r="G24" s="11">
        <v>0.98799999999999999</v>
      </c>
      <c r="H24" s="5">
        <v>1048</v>
      </c>
      <c r="I24" s="5">
        <v>9</v>
      </c>
      <c r="J24" s="5">
        <v>19</v>
      </c>
      <c r="K24" s="5">
        <v>1258</v>
      </c>
      <c r="L24" s="9">
        <v>0.99</v>
      </c>
      <c r="M24" s="9">
        <v>0.99</v>
      </c>
      <c r="N24" s="9">
        <v>0.99</v>
      </c>
      <c r="O24" s="11">
        <v>0.94399999999999995</v>
      </c>
      <c r="P24" s="5">
        <v>1875</v>
      </c>
      <c r="Q24" s="5">
        <v>86</v>
      </c>
      <c r="R24" s="5">
        <v>26</v>
      </c>
      <c r="S24" s="5">
        <v>13</v>
      </c>
      <c r="T24" s="9">
        <v>0.13</v>
      </c>
      <c r="U24" s="9">
        <v>0.33</v>
      </c>
      <c r="V24" s="9">
        <v>0.19</v>
      </c>
      <c r="W24" s="7">
        <f>P24/(P24+R24)</f>
        <v>0.98632298790110473</v>
      </c>
      <c r="X24" s="7">
        <f>P24/(P24+Q24)</f>
        <v>0.95614482406935242</v>
      </c>
      <c r="Y24" s="21">
        <v>8</v>
      </c>
      <c r="Z24" s="7">
        <f>Y24/39</f>
        <v>0.20512820512820512</v>
      </c>
    </row>
    <row r="25" spans="1:26" x14ac:dyDescent="0.55000000000000004">
      <c r="A25" s="5" t="s">
        <v>12</v>
      </c>
      <c r="B25" s="5">
        <v>0.25</v>
      </c>
      <c r="C25" s="5">
        <v>10</v>
      </c>
      <c r="D25" s="5">
        <v>10</v>
      </c>
      <c r="E25" s="5" t="s">
        <v>17</v>
      </c>
      <c r="F25" s="5" t="s">
        <v>16</v>
      </c>
      <c r="G25" s="11">
        <v>0.98299999999999998</v>
      </c>
      <c r="H25" s="5">
        <v>5517</v>
      </c>
      <c r="I25" s="5">
        <v>146</v>
      </c>
      <c r="J25" s="5">
        <v>55</v>
      </c>
      <c r="K25" s="5">
        <v>6156</v>
      </c>
      <c r="L25" s="9">
        <v>0.98</v>
      </c>
      <c r="M25" s="9">
        <v>0.99</v>
      </c>
      <c r="N25" s="9">
        <v>0.98</v>
      </c>
      <c r="O25" s="11">
        <v>0.95499999999999996</v>
      </c>
      <c r="P25" s="5">
        <v>1898</v>
      </c>
      <c r="Q25" s="5">
        <v>63</v>
      </c>
      <c r="R25" s="5">
        <v>27</v>
      </c>
      <c r="S25" s="5">
        <v>12</v>
      </c>
      <c r="T25" s="9">
        <v>0.16</v>
      </c>
      <c r="U25" s="9">
        <v>0.31</v>
      </c>
      <c r="V25" s="9">
        <v>0.21</v>
      </c>
      <c r="W25" s="7">
        <f>P25/(P25+R25)</f>
        <v>0.98597402597402595</v>
      </c>
      <c r="X25" s="7">
        <f>P25/(P25+Q25)</f>
        <v>0.96787353391126973</v>
      </c>
      <c r="Y25" s="21">
        <v>8</v>
      </c>
      <c r="Z25" s="7">
        <f>Y25/39</f>
        <v>0.20512820512820512</v>
      </c>
    </row>
    <row r="26" spans="1:26" x14ac:dyDescent="0.55000000000000004">
      <c r="A26" s="5" t="s">
        <v>12</v>
      </c>
      <c r="B26" s="5">
        <v>0.25</v>
      </c>
      <c r="C26" s="5" t="s">
        <v>22</v>
      </c>
      <c r="D26" s="5">
        <v>100</v>
      </c>
      <c r="E26" s="5" t="s">
        <v>17</v>
      </c>
      <c r="F26" s="5" t="s">
        <v>16</v>
      </c>
      <c r="G26" s="11">
        <v>0.98599999999999999</v>
      </c>
      <c r="H26" s="5">
        <v>5322</v>
      </c>
      <c r="I26" s="5">
        <v>133</v>
      </c>
      <c r="J26" s="5">
        <v>25</v>
      </c>
      <c r="K26" s="5">
        <v>6132</v>
      </c>
      <c r="L26" s="9">
        <v>0.98</v>
      </c>
      <c r="M26" s="9">
        <v>1</v>
      </c>
      <c r="N26" s="9">
        <v>0.99</v>
      </c>
      <c r="O26" s="11">
        <v>0.95050000000000001</v>
      </c>
      <c r="P26" s="5">
        <v>1889</v>
      </c>
      <c r="Q26" s="5">
        <v>72</v>
      </c>
      <c r="R26" s="5">
        <v>27</v>
      </c>
      <c r="S26" s="5">
        <v>12</v>
      </c>
      <c r="T26" s="9">
        <v>0.14000000000000001</v>
      </c>
      <c r="U26" s="9">
        <v>0.31</v>
      </c>
      <c r="V26" s="9">
        <v>0.2</v>
      </c>
      <c r="W26" s="7">
        <f>P26/(P26+R26)</f>
        <v>0.98590814196242171</v>
      </c>
      <c r="X26" s="7">
        <f>P26/(P26+Q26)</f>
        <v>0.96328403875573687</v>
      </c>
      <c r="Y26" s="21">
        <v>5</v>
      </c>
      <c r="Z26" s="7">
        <f>Y26/39</f>
        <v>0.12820512820512819</v>
      </c>
    </row>
    <row r="27" spans="1:26" x14ac:dyDescent="0.55000000000000004">
      <c r="A27" s="5" t="s">
        <v>12</v>
      </c>
      <c r="B27" s="5">
        <v>0.25</v>
      </c>
      <c r="C27" s="5" t="s">
        <v>22</v>
      </c>
      <c r="D27" s="5">
        <v>10</v>
      </c>
      <c r="E27" s="5" t="s">
        <v>17</v>
      </c>
      <c r="F27" s="5" t="s">
        <v>16</v>
      </c>
      <c r="G27" s="11">
        <v>0.98299999999999998</v>
      </c>
      <c r="H27" s="5">
        <v>5317</v>
      </c>
      <c r="I27" s="5">
        <v>138</v>
      </c>
      <c r="J27" s="5">
        <v>55</v>
      </c>
      <c r="K27" s="5">
        <v>6102</v>
      </c>
      <c r="L27" s="9">
        <v>0.98</v>
      </c>
      <c r="M27" s="9">
        <v>0.99</v>
      </c>
      <c r="N27" s="9">
        <v>0.98</v>
      </c>
      <c r="O27" s="11">
        <v>0.95450000000000002</v>
      </c>
      <c r="P27" s="5">
        <v>1898</v>
      </c>
      <c r="Q27" s="5">
        <v>63</v>
      </c>
      <c r="R27" s="5">
        <v>28</v>
      </c>
      <c r="S27" s="5">
        <v>11</v>
      </c>
      <c r="T27" s="9">
        <v>0.15</v>
      </c>
      <c r="U27" s="9">
        <v>0.28000000000000003</v>
      </c>
      <c r="V27" s="9">
        <v>0.19</v>
      </c>
      <c r="W27" s="7">
        <f>P27/(P27+R27)</f>
        <v>0.98546209761163028</v>
      </c>
      <c r="X27" s="7">
        <f>P27/(P27+Q27)</f>
        <v>0.96787353391126973</v>
      </c>
      <c r="Y27" s="21">
        <v>8</v>
      </c>
      <c r="Z27" s="7">
        <f>Y27/39</f>
        <v>0.20512820512820512</v>
      </c>
    </row>
    <row r="28" spans="1:26" x14ac:dyDescent="0.55000000000000004">
      <c r="A28" s="5" t="s">
        <v>12</v>
      </c>
      <c r="B28" s="5">
        <v>0.25</v>
      </c>
      <c r="C28" s="5">
        <v>10</v>
      </c>
      <c r="D28" s="5">
        <v>1000</v>
      </c>
      <c r="E28" s="5" t="s">
        <v>17</v>
      </c>
      <c r="F28" s="5" t="s">
        <v>16</v>
      </c>
      <c r="G28" s="11">
        <v>0.98550000000000004</v>
      </c>
      <c r="H28" s="5">
        <v>5522</v>
      </c>
      <c r="I28" s="5">
        <v>141</v>
      </c>
      <c r="J28" s="5">
        <v>31</v>
      </c>
      <c r="K28" s="5">
        <v>6180</v>
      </c>
      <c r="L28" s="9">
        <v>0.98</v>
      </c>
      <c r="M28" s="9">
        <v>1</v>
      </c>
      <c r="N28" s="9">
        <v>0.99</v>
      </c>
      <c r="O28" s="11">
        <v>0.95199999999999996</v>
      </c>
      <c r="P28" s="5">
        <v>1893</v>
      </c>
      <c r="Q28" s="5">
        <v>68</v>
      </c>
      <c r="R28" s="5">
        <v>28</v>
      </c>
      <c r="S28" s="5">
        <v>11</v>
      </c>
      <c r="T28" s="9">
        <v>0.14000000000000001</v>
      </c>
      <c r="U28" s="9">
        <v>0.28000000000000003</v>
      </c>
      <c r="V28" s="9">
        <v>0.19</v>
      </c>
      <c r="W28" s="7">
        <f>P28/(P28+R28)</f>
        <v>0.98542425819885471</v>
      </c>
      <c r="X28" s="7">
        <f>P28/(P28+Q28)</f>
        <v>0.96532381438041814</v>
      </c>
      <c r="Y28" s="21">
        <v>6</v>
      </c>
      <c r="Z28" s="7">
        <f>Y28/39</f>
        <v>0.15384615384615385</v>
      </c>
    </row>
    <row r="29" spans="1:26" x14ac:dyDescent="0.55000000000000004">
      <c r="A29" s="5" t="s">
        <v>12</v>
      </c>
      <c r="B29" s="5">
        <v>0.25</v>
      </c>
      <c r="C29" s="5" t="s">
        <v>22</v>
      </c>
      <c r="D29" s="5">
        <v>1000</v>
      </c>
      <c r="E29" s="5" t="s">
        <v>17</v>
      </c>
      <c r="F29" s="5" t="s">
        <v>16</v>
      </c>
      <c r="G29" s="11">
        <v>0.98570000000000002</v>
      </c>
      <c r="H29" s="5">
        <v>5313</v>
      </c>
      <c r="I29" s="5">
        <v>142</v>
      </c>
      <c r="J29" s="5">
        <v>24</v>
      </c>
      <c r="K29" s="5">
        <v>6133</v>
      </c>
      <c r="L29" s="9">
        <v>0.98</v>
      </c>
      <c r="M29" s="9">
        <v>1</v>
      </c>
      <c r="N29" s="9">
        <v>0.99</v>
      </c>
      <c r="O29" s="11">
        <v>0.95099999999999996</v>
      </c>
      <c r="P29" s="5">
        <v>1891</v>
      </c>
      <c r="Q29" s="5">
        <v>70</v>
      </c>
      <c r="R29" s="5">
        <v>28</v>
      </c>
      <c r="S29" s="5">
        <v>11</v>
      </c>
      <c r="T29" s="9">
        <v>0.14000000000000001</v>
      </c>
      <c r="U29" s="9">
        <v>0.28000000000000003</v>
      </c>
      <c r="V29" s="9">
        <v>0.18</v>
      </c>
      <c r="W29" s="7">
        <f>P29/(P29+R29)</f>
        <v>0.98540906722251176</v>
      </c>
      <c r="X29" s="7">
        <f>P29/(P29+Q29)</f>
        <v>0.96430392656807751</v>
      </c>
      <c r="Y29" s="21">
        <v>6</v>
      </c>
      <c r="Z29" s="7">
        <f>Y29/39</f>
        <v>0.15384615384615385</v>
      </c>
    </row>
    <row r="30" spans="1:26" x14ac:dyDescent="0.55000000000000004">
      <c r="A30" s="5" t="s">
        <v>12</v>
      </c>
      <c r="B30" s="5">
        <v>0.25</v>
      </c>
      <c r="C30" s="5" t="s">
        <v>22</v>
      </c>
      <c r="D30" s="5">
        <v>10</v>
      </c>
      <c r="E30" s="5" t="s">
        <v>18</v>
      </c>
      <c r="F30" s="5" t="s">
        <v>16</v>
      </c>
      <c r="G30" s="11">
        <v>0.97755000000000003</v>
      </c>
      <c r="H30" s="5">
        <v>6349</v>
      </c>
      <c r="I30" s="5">
        <v>8</v>
      </c>
      <c r="J30" s="5">
        <v>138</v>
      </c>
      <c r="K30" s="5">
        <v>9</v>
      </c>
      <c r="L30" s="9">
        <v>0.53</v>
      </c>
      <c r="M30" s="9">
        <v>0.06</v>
      </c>
      <c r="N30" s="9">
        <v>0.11</v>
      </c>
      <c r="O30" s="11">
        <v>0.87649999999999995</v>
      </c>
      <c r="P30" s="5">
        <v>1742</v>
      </c>
      <c r="Q30" s="5">
        <v>219</v>
      </c>
      <c r="R30" s="5">
        <v>28</v>
      </c>
      <c r="S30" s="5">
        <v>11</v>
      </c>
      <c r="T30" s="9">
        <v>0.05</v>
      </c>
      <c r="U30" s="9">
        <v>0.28000000000000003</v>
      </c>
      <c r="V30" s="9">
        <v>0.08</v>
      </c>
      <c r="W30" s="7">
        <f>P30/(P30+R30)</f>
        <v>0.98418079096045197</v>
      </c>
      <c r="X30" s="7">
        <f>P30/(P30+Q30)</f>
        <v>0.88832228454869966</v>
      </c>
      <c r="Y30" s="21">
        <v>1</v>
      </c>
      <c r="Z30" s="7">
        <f>Y30/39</f>
        <v>2.564102564102564E-2</v>
      </c>
    </row>
    <row r="31" spans="1:26" x14ac:dyDescent="0.55000000000000004">
      <c r="A31" s="5" t="s">
        <v>12</v>
      </c>
      <c r="B31" s="5">
        <v>0.25</v>
      </c>
      <c r="C31" s="5">
        <v>7</v>
      </c>
      <c r="D31" s="5">
        <v>10</v>
      </c>
      <c r="E31" s="5" t="s">
        <v>17</v>
      </c>
      <c r="F31" s="5" t="s">
        <v>16</v>
      </c>
      <c r="G31" s="11">
        <v>0.98499999999999999</v>
      </c>
      <c r="H31" s="5">
        <v>5550</v>
      </c>
      <c r="I31" s="5">
        <v>111</v>
      </c>
      <c r="J31" s="5">
        <v>68</v>
      </c>
      <c r="K31" s="5">
        <v>6149</v>
      </c>
      <c r="L31" s="9">
        <v>0.98</v>
      </c>
      <c r="M31" s="9">
        <v>0.99</v>
      </c>
      <c r="N31" s="9">
        <v>0.99</v>
      </c>
      <c r="O31" s="11">
        <v>0.95650000000000002</v>
      </c>
      <c r="P31" s="5">
        <v>1902</v>
      </c>
      <c r="Q31" s="5">
        <v>59</v>
      </c>
      <c r="R31" s="5">
        <v>28</v>
      </c>
      <c r="S31" s="5">
        <v>11</v>
      </c>
      <c r="T31" s="9">
        <v>0.16</v>
      </c>
      <c r="U31" s="9">
        <v>0.28000000000000003</v>
      </c>
      <c r="V31" s="9">
        <v>0.2</v>
      </c>
      <c r="W31" s="7">
        <f>P31/(P31+R31)</f>
        <v>0.9854922279792746</v>
      </c>
      <c r="X31" s="7">
        <f>P31/(P31+Q31)</f>
        <v>0.96991330953595101</v>
      </c>
      <c r="Z31" s="7">
        <f>Y31/39</f>
        <v>0</v>
      </c>
    </row>
    <row r="32" spans="1:26" x14ac:dyDescent="0.55000000000000004">
      <c r="A32" s="5" t="s">
        <v>12</v>
      </c>
      <c r="B32" s="5">
        <v>0.05</v>
      </c>
      <c r="C32" s="5">
        <v>10</v>
      </c>
      <c r="D32" s="5">
        <v>1000</v>
      </c>
      <c r="E32" s="5" t="s">
        <v>17</v>
      </c>
      <c r="F32" s="5" t="s">
        <v>16</v>
      </c>
      <c r="G32" s="11">
        <v>0.98599999999999999</v>
      </c>
      <c r="H32" s="5">
        <v>1091</v>
      </c>
      <c r="I32" s="5">
        <v>29</v>
      </c>
      <c r="J32" s="5">
        <v>4</v>
      </c>
      <c r="K32" s="5">
        <v>1251</v>
      </c>
      <c r="L32" s="9">
        <v>0.98</v>
      </c>
      <c r="M32" s="9">
        <v>1</v>
      </c>
      <c r="N32" s="9">
        <v>0.99</v>
      </c>
      <c r="O32" s="11">
        <v>0.95750000000000002</v>
      </c>
      <c r="P32" s="5">
        <v>1905</v>
      </c>
      <c r="Q32" s="5">
        <v>56</v>
      </c>
      <c r="R32" s="5">
        <v>29</v>
      </c>
      <c r="S32" s="5">
        <v>10</v>
      </c>
      <c r="T32" s="9">
        <v>0.15</v>
      </c>
      <c r="U32" s="9">
        <v>0.26</v>
      </c>
      <c r="V32" s="9">
        <v>0.19</v>
      </c>
      <c r="W32" s="7">
        <f>P32/(P32+R32)</f>
        <v>0.98500517063081694</v>
      </c>
      <c r="X32" s="7">
        <f>P32/(P32+Q32)</f>
        <v>0.97144314125446196</v>
      </c>
      <c r="Y32" s="21">
        <v>7</v>
      </c>
      <c r="Z32" s="7">
        <f>Y32/39</f>
        <v>0.17948717948717949</v>
      </c>
    </row>
    <row r="33" spans="1:26" x14ac:dyDescent="0.55000000000000004">
      <c r="A33" s="5" t="s">
        <v>12</v>
      </c>
      <c r="B33" s="5">
        <v>0.25</v>
      </c>
      <c r="C33" s="5">
        <v>10</v>
      </c>
      <c r="D33" s="5">
        <v>100</v>
      </c>
      <c r="E33" s="5" t="s">
        <v>17</v>
      </c>
      <c r="F33" s="5" t="s">
        <v>16</v>
      </c>
      <c r="G33" s="11">
        <v>0.98499999999999999</v>
      </c>
      <c r="H33" s="5">
        <v>5519</v>
      </c>
      <c r="I33" s="5">
        <v>144</v>
      </c>
      <c r="J33" s="5">
        <v>31</v>
      </c>
      <c r="K33" s="5">
        <v>6180</v>
      </c>
      <c r="L33" s="9">
        <v>0.98</v>
      </c>
      <c r="M33" s="9">
        <v>1</v>
      </c>
      <c r="N33" s="9">
        <v>0.99</v>
      </c>
      <c r="O33" s="11">
        <v>0.95150000000000001</v>
      </c>
      <c r="P33" s="5">
        <v>1893</v>
      </c>
      <c r="Q33" s="5">
        <v>68</v>
      </c>
      <c r="R33" s="5">
        <v>29</v>
      </c>
      <c r="S33" s="5">
        <v>10</v>
      </c>
      <c r="T33" s="9">
        <v>0.13</v>
      </c>
      <c r="U33" s="9">
        <v>0.26</v>
      </c>
      <c r="V33" s="9">
        <v>0.17</v>
      </c>
      <c r="W33" s="7">
        <f>P33/(P33+R33)</f>
        <v>0.98491155046826218</v>
      </c>
      <c r="X33" s="7">
        <f>P33/(P33+Q33)</f>
        <v>0.96532381438041814</v>
      </c>
      <c r="Y33" s="21">
        <v>6</v>
      </c>
      <c r="Z33" s="7">
        <f>Y33/39</f>
        <v>0.15384615384615385</v>
      </c>
    </row>
    <row r="34" spans="1:26" x14ac:dyDescent="0.55000000000000004">
      <c r="A34" s="5" t="s">
        <v>27</v>
      </c>
      <c r="B34" s="5">
        <v>0.25</v>
      </c>
      <c r="C34" s="5" t="s">
        <v>22</v>
      </c>
      <c r="D34" s="5">
        <v>100</v>
      </c>
      <c r="E34" s="5" t="s">
        <v>17</v>
      </c>
      <c r="F34" s="5" t="s">
        <v>16</v>
      </c>
      <c r="G34" s="11">
        <v>0.98399999999999999</v>
      </c>
      <c r="H34" s="5">
        <v>5590</v>
      </c>
      <c r="I34" s="5">
        <v>113</v>
      </c>
      <c r="J34" s="5">
        <v>78</v>
      </c>
      <c r="K34" s="5">
        <v>6182</v>
      </c>
      <c r="L34" s="9">
        <v>0.98</v>
      </c>
      <c r="M34" s="9">
        <v>0.99</v>
      </c>
      <c r="N34" s="9">
        <v>0.98</v>
      </c>
      <c r="O34" s="11">
        <v>0.96050000000000002</v>
      </c>
      <c r="P34" s="5">
        <v>1913</v>
      </c>
      <c r="Q34" s="5">
        <v>48</v>
      </c>
      <c r="R34" s="5">
        <v>31</v>
      </c>
      <c r="S34" s="5">
        <v>8</v>
      </c>
      <c r="T34" s="9">
        <v>0.14000000000000001</v>
      </c>
      <c r="U34" s="9">
        <v>0.21</v>
      </c>
      <c r="V34" s="9">
        <v>0.17</v>
      </c>
      <c r="W34" s="7">
        <f>P34/(P34+R34)</f>
        <v>0.98405349794238683</v>
      </c>
      <c r="X34" s="7">
        <f>P34/(P34+Q34)</f>
        <v>0.97552269250382462</v>
      </c>
      <c r="Y34" s="21">
        <v>6</v>
      </c>
      <c r="Z34" s="7">
        <f>Y34/39</f>
        <v>0.15384615384615385</v>
      </c>
    </row>
    <row r="35" spans="1:26" x14ac:dyDescent="0.55000000000000004">
      <c r="A35" s="5" t="s">
        <v>27</v>
      </c>
      <c r="B35" s="5">
        <v>0.25</v>
      </c>
      <c r="C35" s="5">
        <v>10</v>
      </c>
      <c r="D35" s="5">
        <v>1000</v>
      </c>
      <c r="E35" s="5" t="s">
        <v>17</v>
      </c>
      <c r="F35" s="5" t="s">
        <v>16</v>
      </c>
      <c r="G35" s="11">
        <v>0.98799999999999999</v>
      </c>
      <c r="H35" s="5">
        <v>5601</v>
      </c>
      <c r="I35" s="5">
        <v>62</v>
      </c>
      <c r="J35" s="5">
        <v>80</v>
      </c>
      <c r="K35" s="5">
        <v>6131</v>
      </c>
      <c r="L35" s="9">
        <v>0.99</v>
      </c>
      <c r="M35" s="9">
        <v>0.99</v>
      </c>
      <c r="N35" s="9">
        <v>0.99</v>
      </c>
      <c r="O35" s="11">
        <v>0.96899999999999997</v>
      </c>
      <c r="P35" s="5">
        <v>1961</v>
      </c>
      <c r="Q35" s="5">
        <v>30</v>
      </c>
      <c r="R35" s="5">
        <v>32</v>
      </c>
      <c r="S35" s="5">
        <v>7</v>
      </c>
      <c r="T35" s="9">
        <v>0.19</v>
      </c>
      <c r="U35" s="9">
        <v>0.18</v>
      </c>
      <c r="V35" s="9">
        <v>0.18</v>
      </c>
      <c r="W35" s="7">
        <f>P35/(P35+R35)</f>
        <v>0.98394380331159059</v>
      </c>
      <c r="X35" s="7">
        <f>P35/(P35+Q35)</f>
        <v>0.98493219487694628</v>
      </c>
      <c r="Y35" s="21">
        <v>8</v>
      </c>
      <c r="Z35" s="7">
        <f>Y35/39</f>
        <v>0.20512820512820512</v>
      </c>
    </row>
    <row r="36" spans="1:26" x14ac:dyDescent="0.55000000000000004">
      <c r="A36" s="5" t="s">
        <v>12</v>
      </c>
      <c r="B36" s="5">
        <v>0.25</v>
      </c>
      <c r="C36" s="5" t="s">
        <v>22</v>
      </c>
      <c r="D36" s="5">
        <v>10</v>
      </c>
      <c r="E36" s="5" t="s">
        <v>18</v>
      </c>
      <c r="F36" s="5" t="s">
        <v>16</v>
      </c>
      <c r="G36" s="11">
        <v>0.97770000000000001</v>
      </c>
      <c r="H36" s="5">
        <v>6343</v>
      </c>
      <c r="I36" s="5">
        <v>14</v>
      </c>
      <c r="J36" s="5">
        <v>131</v>
      </c>
      <c r="K36" s="5">
        <v>16</v>
      </c>
      <c r="L36" s="9">
        <v>0.53</v>
      </c>
      <c r="M36" s="9">
        <v>0.11</v>
      </c>
      <c r="N36" s="9">
        <v>0.18</v>
      </c>
      <c r="O36" s="11">
        <v>0.92249999999999999</v>
      </c>
      <c r="P36" s="5">
        <v>1838</v>
      </c>
      <c r="Q36" s="5">
        <v>123</v>
      </c>
      <c r="R36" s="5">
        <v>32</v>
      </c>
      <c r="S36" s="5">
        <v>7</v>
      </c>
      <c r="T36" s="9">
        <v>0.05</v>
      </c>
      <c r="U36" s="9">
        <v>0.18</v>
      </c>
      <c r="V36" s="9">
        <v>0.08</v>
      </c>
      <c r="W36" s="7">
        <f>P36/(P36+R36)</f>
        <v>0.98288770053475938</v>
      </c>
      <c r="X36" s="7">
        <f>P36/(P36+Q36)</f>
        <v>0.93727689954105053</v>
      </c>
      <c r="Y36" s="21">
        <v>2</v>
      </c>
      <c r="Z36" s="7">
        <f>Y36/39</f>
        <v>5.128205128205128E-2</v>
      </c>
    </row>
    <row r="37" spans="1:26" x14ac:dyDescent="0.55000000000000004">
      <c r="A37" s="5" t="s">
        <v>27</v>
      </c>
      <c r="B37" s="5">
        <v>0.25</v>
      </c>
      <c r="C37" s="5" t="s">
        <v>22</v>
      </c>
      <c r="D37" s="5">
        <v>1000</v>
      </c>
      <c r="E37" s="5" t="s">
        <v>17</v>
      </c>
      <c r="F37" s="5" t="s">
        <v>16</v>
      </c>
      <c r="G37" s="11">
        <v>0.99199999999999999</v>
      </c>
      <c r="H37" s="5">
        <v>5661</v>
      </c>
      <c r="I37" s="5">
        <v>42</v>
      </c>
      <c r="J37" s="5">
        <v>54</v>
      </c>
      <c r="K37" s="5">
        <v>6206</v>
      </c>
      <c r="L37" s="9">
        <v>0.99</v>
      </c>
      <c r="M37" s="9">
        <v>0.99</v>
      </c>
      <c r="N37" s="9">
        <v>0.99</v>
      </c>
      <c r="O37" s="11">
        <v>0.96950000000000003</v>
      </c>
      <c r="P37" s="5">
        <v>1934</v>
      </c>
      <c r="Q37" s="5">
        <v>27</v>
      </c>
      <c r="R37" s="5">
        <v>34</v>
      </c>
      <c r="S37" s="5">
        <v>5</v>
      </c>
      <c r="T37" s="9">
        <v>0.16</v>
      </c>
      <c r="U37" s="9">
        <v>0.13</v>
      </c>
      <c r="V37" s="9">
        <v>0.14000000000000001</v>
      </c>
      <c r="W37" s="7">
        <f>P37/(P37+R37)</f>
        <v>0.98272357723577231</v>
      </c>
      <c r="X37" s="7">
        <f>P37/(P37+Q37)</f>
        <v>0.9862315145334013</v>
      </c>
      <c r="Y37" s="21">
        <v>6</v>
      </c>
      <c r="Z37" s="7">
        <f>Y37/39</f>
        <v>0.15384615384615385</v>
      </c>
    </row>
    <row r="38" spans="1:26" x14ac:dyDescent="0.55000000000000004">
      <c r="A38" s="5" t="s">
        <v>27</v>
      </c>
      <c r="B38" s="5">
        <v>0.25</v>
      </c>
      <c r="C38" s="5" t="s">
        <v>22</v>
      </c>
      <c r="D38" s="5">
        <v>10000</v>
      </c>
      <c r="E38" s="5" t="s">
        <v>17</v>
      </c>
      <c r="F38" s="5" t="s">
        <v>16</v>
      </c>
      <c r="G38" s="11">
        <v>0.99219999999999997</v>
      </c>
      <c r="H38" s="5">
        <v>5670</v>
      </c>
      <c r="I38" s="5">
        <v>33</v>
      </c>
      <c r="J38" s="5">
        <v>60</v>
      </c>
      <c r="K38" s="5">
        <v>6200</v>
      </c>
      <c r="L38" s="9">
        <v>0.99</v>
      </c>
      <c r="M38" s="9">
        <v>0.99</v>
      </c>
      <c r="N38" s="9">
        <v>0.99</v>
      </c>
      <c r="O38" s="11">
        <v>0.97</v>
      </c>
      <c r="P38" s="5">
        <v>1936</v>
      </c>
      <c r="Q38" s="5">
        <v>25</v>
      </c>
      <c r="R38" s="5">
        <v>35</v>
      </c>
      <c r="S38" s="5">
        <v>4</v>
      </c>
      <c r="T38" s="9">
        <v>0.14000000000000001</v>
      </c>
      <c r="U38" s="9">
        <v>0.1</v>
      </c>
      <c r="V38" s="9">
        <v>0.12</v>
      </c>
      <c r="W38" s="7">
        <f>P38/(P38+R38)</f>
        <v>0.98224251648909178</v>
      </c>
      <c r="X38" s="7">
        <f>P38/(P38+Q38)</f>
        <v>0.98725140234574194</v>
      </c>
      <c r="Y38" s="21">
        <v>5</v>
      </c>
      <c r="Z38" s="7">
        <f>Y38/39</f>
        <v>0.12820512820512819</v>
      </c>
    </row>
    <row r="39" spans="1:26" x14ac:dyDescent="0.55000000000000004">
      <c r="A39" s="5" t="s">
        <v>27</v>
      </c>
      <c r="B39" s="5">
        <v>0.05</v>
      </c>
      <c r="C39" s="5">
        <v>10</v>
      </c>
      <c r="D39" s="5">
        <v>1000</v>
      </c>
      <c r="E39" s="5" t="s">
        <v>17</v>
      </c>
      <c r="F39" s="5" t="s">
        <v>16</v>
      </c>
      <c r="G39" s="11">
        <v>0.98860000000000003</v>
      </c>
      <c r="H39" s="5">
        <v>1106</v>
      </c>
      <c r="I39" s="5">
        <v>14</v>
      </c>
      <c r="J39" s="5">
        <v>13</v>
      </c>
      <c r="K39" s="5">
        <v>1242</v>
      </c>
      <c r="L39" s="9">
        <v>0.99</v>
      </c>
      <c r="M39" s="9">
        <v>0.99</v>
      </c>
      <c r="N39" s="9">
        <v>0.99</v>
      </c>
      <c r="O39" s="11">
        <v>0.96450000000000002</v>
      </c>
      <c r="P39" s="5">
        <v>1925</v>
      </c>
      <c r="Q39" s="5">
        <v>36</v>
      </c>
      <c r="R39" s="5">
        <v>35</v>
      </c>
      <c r="S39" s="5">
        <v>4</v>
      </c>
      <c r="T39" s="9">
        <v>0.1</v>
      </c>
      <c r="U39" s="9">
        <v>0.1</v>
      </c>
      <c r="V39" s="9">
        <v>0.1</v>
      </c>
      <c r="W39" s="7">
        <f>P39/(P39+R39)</f>
        <v>0.9821428571428571</v>
      </c>
      <c r="X39" s="7">
        <f>P39/(P39+Q39)</f>
        <v>0.98164201937786844</v>
      </c>
      <c r="Y39" s="21">
        <v>4</v>
      </c>
      <c r="Z39" s="7">
        <f>Y39/39</f>
        <v>0.10256410256410256</v>
      </c>
    </row>
    <row r="40" spans="1:26" x14ac:dyDescent="0.55000000000000004">
      <c r="A40" s="5" t="s">
        <v>27</v>
      </c>
      <c r="B40" s="5">
        <v>0.25</v>
      </c>
      <c r="C40" s="5">
        <v>7</v>
      </c>
      <c r="D40" s="5">
        <v>1000</v>
      </c>
      <c r="E40" s="5" t="s">
        <v>17</v>
      </c>
      <c r="F40" s="5" t="s">
        <v>16</v>
      </c>
      <c r="G40" s="11">
        <v>0.98399999999999999</v>
      </c>
      <c r="H40" s="5">
        <v>5575</v>
      </c>
      <c r="I40" s="5">
        <v>86</v>
      </c>
      <c r="J40" s="5">
        <v>103</v>
      </c>
      <c r="K40" s="5">
        <v>6114</v>
      </c>
      <c r="L40" s="9">
        <v>0.99</v>
      </c>
      <c r="M40" s="9">
        <v>0.98</v>
      </c>
      <c r="N40" s="9">
        <v>0.98</v>
      </c>
      <c r="O40" s="11">
        <v>0.96399999999999997</v>
      </c>
      <c r="P40" s="5">
        <v>1928</v>
      </c>
      <c r="Q40" s="5">
        <v>33</v>
      </c>
      <c r="R40" s="5">
        <v>39</v>
      </c>
      <c r="S40" s="5">
        <v>0</v>
      </c>
      <c r="T40" s="9">
        <v>0</v>
      </c>
      <c r="U40" s="9">
        <v>0</v>
      </c>
      <c r="V40" s="9">
        <v>0</v>
      </c>
      <c r="W40" s="7">
        <f>P40/(P40+R40)</f>
        <v>0.98017285205897309</v>
      </c>
      <c r="X40" s="7">
        <f>P40/(P40+Q40)</f>
        <v>0.98317185109637939</v>
      </c>
      <c r="Y40" s="21">
        <v>1</v>
      </c>
      <c r="Z40" s="7">
        <f>Y40/39</f>
        <v>2.564102564102564E-2</v>
      </c>
    </row>
  </sheetData>
  <autoFilter ref="A2:Z32" xr:uid="{144537E9-FDEC-4DE1-9196-208F5B63CF3A}">
    <sortState xmlns:xlrd2="http://schemas.microsoft.com/office/spreadsheetml/2017/richdata2" ref="A3:Z40">
      <sortCondition ref="R2:R32"/>
    </sortState>
  </autoFilter>
  <mergeCells count="3">
    <mergeCell ref="O1:Z1"/>
    <mergeCell ref="G1:N1"/>
    <mergeCell ref="A1:E1"/>
  </mergeCells>
  <conditionalFormatting sqref="P4:P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X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5F70-F5EC-47F8-AC8C-382A23341DE5}">
  <dimension ref="A1:A2"/>
  <sheetViews>
    <sheetView workbookViewId="0">
      <selection activeCell="A3" sqref="A3"/>
    </sheetView>
  </sheetViews>
  <sheetFormatPr defaultRowHeight="14.4" x14ac:dyDescent="0.55000000000000004"/>
  <sheetData>
    <row r="1" spans="1:1" x14ac:dyDescent="0.55000000000000004">
      <c r="A1" t="s">
        <v>25</v>
      </c>
    </row>
    <row r="2" spans="1:1" x14ac:dyDescent="0.55000000000000004">
      <c r="A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Wilton</dc:creator>
  <cp:lastModifiedBy>Brady Wilton</cp:lastModifiedBy>
  <dcterms:created xsi:type="dcterms:W3CDTF">2021-06-12T14:55:09Z</dcterms:created>
  <dcterms:modified xsi:type="dcterms:W3CDTF">2021-06-15T01:47:11Z</dcterms:modified>
</cp:coreProperties>
</file>