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Funnel Simulator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5">
      <text>
        <t xml:space="preserve">License Agreement for SaaS Funnel Simulator by Thoughtlytics.com
By purchasing this template, you agree to the following terms:
1. Personal Use Only: This template is licensed for your personal or business use. You may not share, resell, or redistribute it in any form.
2. Non-Transferable: The license is granted solely to you and cannot be transferred to others without written permission.
3. Modification Allowed for Personal Use: You may customize the template for your own use but may not share or distribute the modified version.
4. Prohibited Uses: Commercial resale, sublicensing, or public sharing of the template is strictly forbidden.
By using this template, you acknowledge and accept these terms.</t>
      </text>
    </comment>
  </commentList>
</comments>
</file>

<file path=xl/sharedStrings.xml><?xml version="1.0" encoding="utf-8"?>
<sst xmlns="http://schemas.openxmlformats.org/spreadsheetml/2006/main" count="42" uniqueCount="42">
  <si>
    <t>Introduction</t>
  </si>
  <si>
    <t>This is a template for simulating a SaaS marketing funnel</t>
  </si>
  <si>
    <t>Author</t>
  </si>
  <si>
    <t>Ankur Tiwari (ankur@thoughtlytics.com)</t>
  </si>
  <si>
    <t>SaaS Growth Strategy Hub</t>
  </si>
  <si>
    <t>https://www.thoughtlytics.com/newsletter/the-definitive-guide-to-saas-funnels</t>
  </si>
  <si>
    <t>License</t>
  </si>
  <si>
    <t>Single-User License</t>
  </si>
  <si>
    <t>Last Updated</t>
  </si>
  <si>
    <t>Instructions</t>
  </si>
  <si>
    <t>#</t>
  </si>
  <si>
    <t>Instruction</t>
  </si>
  <si>
    <t>Please enter values on in the cells highlighted in Blue.</t>
  </si>
  <si>
    <t>Cells highlighted in Grey either contain formulas or constants. Do not change them.</t>
  </si>
  <si>
    <t>Enter the funnels stages in column titled 'Funnel Stage'.</t>
  </si>
  <si>
    <t>The template supports funnels with upto 10 stages.</t>
  </si>
  <si>
    <t>Stage #</t>
  </si>
  <si>
    <t>Stage Name</t>
  </si>
  <si>
    <t>Volume</t>
  </si>
  <si>
    <t>Offset</t>
  </si>
  <si>
    <t>Cumulative Conversion Rate</t>
  </si>
  <si>
    <t>Step Conversion Rate</t>
  </si>
  <si>
    <t>Cost Allocation</t>
  </si>
  <si>
    <t>Cost per lead</t>
  </si>
  <si>
    <t>Cost per customer</t>
  </si>
  <si>
    <t>Stage 1</t>
  </si>
  <si>
    <t>Website Visits (Traffic)</t>
  </si>
  <si>
    <t>-</t>
  </si>
  <si>
    <t>Stage 2</t>
  </si>
  <si>
    <t>Webinar Opt-In</t>
  </si>
  <si>
    <t>Stage 3</t>
  </si>
  <si>
    <t>Webinar Watched</t>
  </si>
  <si>
    <t>Stage 4</t>
  </si>
  <si>
    <t>Demo Booked</t>
  </si>
  <si>
    <t>Stage 5</t>
  </si>
  <si>
    <t>Demo Attended</t>
  </si>
  <si>
    <t>Stage 6</t>
  </si>
  <si>
    <t>Deal Closed</t>
  </si>
  <si>
    <t>Stage 7</t>
  </si>
  <si>
    <t>Stage 8</t>
  </si>
  <si>
    <t>Stage 9</t>
  </si>
  <si>
    <t>Stage 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</si>
</sst>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&quot;-&quot;mmm&quot;-&quot;yyyy"/>
    <numFmt numFmtId="165" formatCode="&quot;$&quot;#,##0.00"/>
  </numFmts>
  <fonts count="8">
    <font>
      <sz val="10.0"/>
      <color rgb="FF000000"/>
      <name val="Arial"/>
      <scheme val="minor"/>
    </font>
    <font>
      <color theme="1"/>
      <name val="Roboto"/>
    </font>
    <font>
      <b/>
      <sz val="11.0"/>
      <color theme="1"/>
      <name val="Roboto"/>
    </font>
    <font>
      <sz val="11.0"/>
      <color theme="1"/>
      <name val="Roboto"/>
    </font>
    <font/>
    <font>
      <u/>
      <sz val="11.0"/>
      <color rgb="FF0000FF"/>
      <name val="Roboto"/>
    </font>
    <font>
      <b/>
      <color rgb="FFFFFFFF"/>
      <name val="Roboto"/>
    </font>
    <font>
      <b/>
      <color theme="1"/>
      <name val="Roboto"/>
    </font>
  </fonts>
  <fills count="5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rgb="FFF3F3F3"/>
        <bgColor rgb="FFF3F3F3"/>
      </patternFill>
    </fill>
    <fill>
      <patternFill patternType="solid">
        <fgColor rgb="FFC9DAF8"/>
        <bgColor rgb="FFC9DAF8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vertical="bottom"/>
    </xf>
    <xf borderId="2" fillId="0" fontId="3" numFmtId="0" xfId="0" applyAlignment="1" applyBorder="1" applyFont="1">
      <alignment readingOrder="0" vertical="bottom"/>
    </xf>
    <xf borderId="3" fillId="0" fontId="4" numFmtId="0" xfId="0" applyBorder="1" applyFont="1"/>
    <xf borderId="4" fillId="0" fontId="2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5" fillId="0" fontId="5" numFmtId="0" xfId="0" applyAlignment="1" applyBorder="1" applyFont="1">
      <alignment readingOrder="0" vertical="bottom"/>
    </xf>
    <xf borderId="6" fillId="0" fontId="4" numFmtId="0" xfId="0" applyBorder="1" applyFont="1"/>
    <xf borderId="5" fillId="0" fontId="3" numFmtId="0" xfId="0" applyAlignment="1" applyBorder="1" applyFont="1">
      <alignment readingOrder="0" vertical="bottom"/>
    </xf>
    <xf borderId="5" fillId="0" fontId="3" numFmtId="164" xfId="0" applyAlignment="1" applyBorder="1" applyFont="1" applyNumberFormat="1">
      <alignment horizontal="left" readingOrder="0" vertical="bottom"/>
    </xf>
    <xf borderId="0" fillId="0" fontId="1" numFmtId="0" xfId="0" applyAlignment="1" applyFont="1">
      <alignment vertical="bottom"/>
    </xf>
    <xf borderId="2" fillId="0" fontId="2" numFmtId="0" xfId="0" applyAlignment="1" applyBorder="1" applyFont="1">
      <alignment horizontal="center" readingOrder="0" vertical="bottom"/>
    </xf>
    <xf borderId="3" fillId="0" fontId="2" numFmtId="0" xfId="0" applyAlignment="1" applyBorder="1" applyFont="1">
      <alignment horizontal="center" readingOrder="0" vertical="bottom"/>
    </xf>
    <xf borderId="7" fillId="0" fontId="3" numFmtId="0" xfId="0" applyAlignment="1" applyBorder="1" applyFont="1">
      <alignment horizontal="center" vertical="bottom"/>
    </xf>
    <xf borderId="8" fillId="0" fontId="3" numFmtId="0" xfId="0" applyAlignment="1" applyBorder="1" applyFont="1">
      <alignment readingOrder="0" vertical="bottom"/>
    </xf>
    <xf borderId="7" fillId="0" fontId="3" numFmtId="0" xfId="0" applyAlignment="1" applyBorder="1" applyFont="1">
      <alignment horizontal="center" readingOrder="0" vertical="bottom"/>
    </xf>
    <xf borderId="5" fillId="0" fontId="3" numFmtId="0" xfId="0" applyAlignment="1" applyBorder="1" applyFont="1">
      <alignment horizontal="center" readingOrder="0" vertical="bottom"/>
    </xf>
    <xf borderId="6" fillId="0" fontId="3" numFmtId="0" xfId="0" applyAlignment="1" applyBorder="1" applyFont="1">
      <alignment readingOrder="0" vertical="bottom"/>
    </xf>
    <xf borderId="1" fillId="2" fontId="6" numFmtId="0" xfId="0" applyAlignment="1" applyBorder="1" applyFill="1" applyFont="1">
      <alignment horizontal="center" readingOrder="0"/>
    </xf>
    <xf borderId="0" fillId="0" fontId="7" numFmtId="0" xfId="0" applyAlignment="1" applyFont="1">
      <alignment horizontal="center"/>
    </xf>
    <xf borderId="1" fillId="3" fontId="1" numFmtId="0" xfId="0" applyAlignment="1" applyBorder="1" applyFill="1" applyFont="1">
      <alignment horizontal="center" readingOrder="0"/>
    </xf>
    <xf borderId="1" fillId="4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center"/>
    </xf>
    <xf borderId="1" fillId="3" fontId="1" numFmtId="10" xfId="0" applyAlignment="1" applyBorder="1" applyFont="1" applyNumberFormat="1">
      <alignment horizontal="center"/>
    </xf>
    <xf borderId="1" fillId="4" fontId="1" numFmtId="165" xfId="0" applyAlignment="1" applyBorder="1" applyFont="1" applyNumberFormat="1">
      <alignment horizontal="center" readingOrder="0"/>
    </xf>
    <xf borderId="1" fillId="3" fontId="1" numFmtId="165" xfId="0" applyAlignment="1" applyBorder="1" applyFont="1" applyNumberFormat="1">
      <alignment horizontal="center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1" fillId="4" fontId="1" numFmtId="165" xfId="0" applyAlignment="1" applyBorder="1" applyFont="1" applyNumberFormat="1">
      <alignment horizontal="center"/>
    </xf>
    <xf borderId="1" fillId="3" fontId="7" numFmtId="165" xfId="0" applyAlignment="1" applyBorder="1" applyFont="1" applyNumberFormat="1">
      <alignment horizontal="center"/>
    </xf>
    <xf borderId="1" fillId="3" fontId="7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Funnel Visualization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'Funnel Simulator'!$D$1</c:f>
            </c:strRef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cat>
            <c:strRef>
              <c:f>'Funnel Simulator'!$B$2:$B$11</c:f>
            </c:strRef>
          </c:cat>
          <c:val>
            <c:numRef>
              <c:f>'Funnel Simulator'!$D$2:$D$11</c:f>
              <c:numCache/>
            </c:numRef>
          </c:val>
        </c:ser>
        <c:ser>
          <c:idx val="1"/>
          <c:order val="1"/>
          <c:tx>
            <c:strRef>
              <c:f>'Funnel Simulator'!$C$1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CC99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FF99CC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FFCCFF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CC99FF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99CCFF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rgbClr val="99FFCC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  <c:spPr>
              <a:solidFill>
                <a:srgbClr val="CCFFFF"/>
              </a:solidFill>
              <a:ln cmpd="sng">
                <a:solidFill>
                  <a:srgbClr val="000000"/>
                </a:solidFill>
              </a:ln>
            </c:spPr>
          </c:dPt>
          <c:dPt>
            <c:idx val="7"/>
            <c:spPr>
              <a:solidFill>
                <a:srgbClr val="CCFFCC"/>
              </a:solidFill>
              <a:ln cmpd="sng">
                <a:solidFill>
                  <a:srgbClr val="000000"/>
                </a:solidFill>
              </a:ln>
            </c:spPr>
          </c:dPt>
          <c:dPt>
            <c:idx val="8"/>
            <c:spPr>
              <a:solidFill>
                <a:srgbClr val="8BCADA"/>
              </a:solidFill>
              <a:ln cmpd="sng">
                <a:solidFill>
                  <a:srgbClr val="000000"/>
                </a:solidFill>
              </a:ln>
            </c:spPr>
          </c:dPt>
          <c:dPt>
            <c:idx val="9"/>
            <c:spPr>
              <a:solidFill>
                <a:srgbClr val="B6DFDB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'Funnel Simulator'!$B$2:$B$11</c:f>
            </c:strRef>
          </c:cat>
          <c:val>
            <c:numRef>
              <c:f>'Funnel Simulator'!$C$2:$C$11</c:f>
              <c:numCache/>
            </c:numRef>
          </c:val>
        </c:ser>
        <c:overlap val="100"/>
        <c:axId val="1848693016"/>
        <c:axId val="1579729091"/>
      </c:barChart>
      <c:catAx>
        <c:axId val="184869301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579729091"/>
      </c:catAx>
      <c:valAx>
        <c:axId val="1579729091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848693016"/>
        <c:crosses val="max"/>
      </c:valAx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190500</xdr:colOff>
      <xdr:row>13</xdr:row>
      <xdr:rowOff>66675</xdr:rowOff>
    </xdr:from>
    <xdr:ext cx="5391150" cy="26098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thoughtlytics.com/newsletter/the-definitive-guide-to-saas-funnels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5"/>
    <col customWidth="1" min="3" max="3" width="26.75"/>
    <col customWidth="1" min="4" max="4" width="70.2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2" t="s">
        <v>0</v>
      </c>
      <c r="C2" s="3" t="s">
        <v>1</v>
      </c>
      <c r="D2" s="4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5" t="s">
        <v>2</v>
      </c>
      <c r="C3" s="6" t="s">
        <v>3</v>
      </c>
      <c r="D3" s="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5" t="s">
        <v>4</v>
      </c>
      <c r="C4" s="7" t="s">
        <v>5</v>
      </c>
      <c r="D4" s="8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5" t="s">
        <v>6</v>
      </c>
      <c r="C5" s="9" t="s">
        <v>7</v>
      </c>
      <c r="D5" s="8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5" t="s">
        <v>8</v>
      </c>
      <c r="C6" s="10">
        <v>45630.0</v>
      </c>
      <c r="D6" s="8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1"/>
      <c r="C7" s="11"/>
      <c r="D7" s="1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C8" s="12" t="s">
        <v>9</v>
      </c>
      <c r="D8" s="4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C9" s="12" t="s">
        <v>10</v>
      </c>
      <c r="D9" s="13" t="s">
        <v>11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C10" s="14">
        <v>1.0</v>
      </c>
      <c r="D10" s="15" t="s">
        <v>12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C11" s="14">
        <v>2.0</v>
      </c>
      <c r="D11" s="15" t="s">
        <v>13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C12" s="16">
        <v>3.0</v>
      </c>
      <c r="D12" s="15" t="s">
        <v>14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C13" s="17">
        <v>4.0</v>
      </c>
      <c r="D13" s="18" t="s">
        <v>15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6">
    <mergeCell ref="C2:D2"/>
    <mergeCell ref="C3:D3"/>
    <mergeCell ref="C4:D4"/>
    <mergeCell ref="C5:D5"/>
    <mergeCell ref="C6:D6"/>
    <mergeCell ref="C8:D8"/>
  </mergeCells>
  <hyperlinks>
    <hyperlink r:id="rId2" ref="C4"/>
  </hyperlinks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75"/>
    <col customWidth="1" min="5" max="5" width="25.13"/>
    <col customWidth="1" min="6" max="6" width="18.5"/>
    <col customWidth="1" min="7" max="7" width="14.38"/>
    <col customWidth="1" min="9" max="9" width="15.88"/>
  </cols>
  <sheetData>
    <row r="1">
      <c r="A1" s="19" t="s">
        <v>16</v>
      </c>
      <c r="B1" s="19" t="s">
        <v>17</v>
      </c>
      <c r="C1" s="19" t="s">
        <v>18</v>
      </c>
      <c r="D1" s="19" t="s">
        <v>19</v>
      </c>
      <c r="E1" s="19" t="s">
        <v>20</v>
      </c>
      <c r="F1" s="19" t="s">
        <v>21</v>
      </c>
      <c r="G1" s="19" t="s">
        <v>22</v>
      </c>
      <c r="H1" s="19" t="s">
        <v>23</v>
      </c>
      <c r="I1" s="19" t="s">
        <v>24</v>
      </c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</row>
    <row r="2">
      <c r="A2" s="21" t="s">
        <v>25</v>
      </c>
      <c r="B2" s="22" t="s">
        <v>26</v>
      </c>
      <c r="C2" s="22">
        <v>50000.0</v>
      </c>
      <c r="D2" s="23">
        <f t="shared" ref="D2:D11" si="1">IF(MAX($C$2:$C$11)=C2,0,(MAX($C$2:$C$11)-C2)/2)
</f>
        <v>0</v>
      </c>
      <c r="E2" s="24">
        <f>C2/$C$2</f>
        <v>1</v>
      </c>
      <c r="F2" s="21" t="s">
        <v>27</v>
      </c>
      <c r="G2" s="25">
        <v>600.0</v>
      </c>
      <c r="H2" s="26">
        <f t="shared" ref="H2:H11" si="2">IFERROR(G2/C2, "")</f>
        <v>0.012</v>
      </c>
      <c r="I2" s="26">
        <f>IFERROR(__xludf.DUMMYFUNCTION("IF(C2&lt;&gt;0, (H2 * (C2 / INDEX($C$2:$C$11, MAX(FILTER(ROW($C$2:$C$11)-ROW($C$2)+1, $C$2:$C$11&lt;&gt;0))))), """")
"),25.000000000000004)</f>
        <v>25</v>
      </c>
      <c r="J2" s="27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</row>
    <row r="3">
      <c r="A3" s="21" t="s">
        <v>28</v>
      </c>
      <c r="B3" s="22" t="s">
        <v>29</v>
      </c>
      <c r="C3" s="22">
        <v>10000.0</v>
      </c>
      <c r="D3" s="23">
        <f t="shared" si="1"/>
        <v>20000</v>
      </c>
      <c r="E3" s="24">
        <f t="shared" ref="E3:E11" si="3">if(ISBLANK(C3), "", C3/$C$2)</f>
        <v>0.2</v>
      </c>
      <c r="F3" s="24">
        <f t="shared" ref="F3:F11" si="4">iferror(C3/C2, "-")</f>
        <v>0.2</v>
      </c>
      <c r="G3" s="25">
        <v>0.0</v>
      </c>
      <c r="H3" s="26">
        <f t="shared" si="2"/>
        <v>0</v>
      </c>
      <c r="I3" s="26">
        <f>IFERROR(__xludf.DUMMYFUNCTION("IF(C3&lt;&gt;0, (H3 * (C3 / INDEX($C$2:$C$11, MAX(FILTER(ROW($C$2:$C$11)-ROW($C$2)+1, $C$2:$C$11&lt;&gt;0))))), """")
"),0.0)</f>
        <v>0</v>
      </c>
      <c r="J3" s="27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</row>
    <row r="4">
      <c r="A4" s="21" t="s">
        <v>30</v>
      </c>
      <c r="B4" s="22" t="s">
        <v>31</v>
      </c>
      <c r="C4" s="22">
        <v>6000.0</v>
      </c>
      <c r="D4" s="23">
        <f t="shared" si="1"/>
        <v>22000</v>
      </c>
      <c r="E4" s="24">
        <f t="shared" si="3"/>
        <v>0.12</v>
      </c>
      <c r="F4" s="24">
        <f t="shared" si="4"/>
        <v>0.6</v>
      </c>
      <c r="G4" s="25">
        <v>2000.0</v>
      </c>
      <c r="H4" s="26">
        <f t="shared" si="2"/>
        <v>0.3333333333</v>
      </c>
      <c r="I4" s="26">
        <f>IFERROR(__xludf.DUMMYFUNCTION("IF(C4&lt;&gt;0, (H4 * (C4 / INDEX($C$2:$C$11, MAX(FILTER(ROW($C$2:$C$11)-ROW($C$2)+1, $C$2:$C$11&lt;&gt;0))))), """")
"),83.33333333333333)</f>
        <v>83.33333333</v>
      </c>
      <c r="J4" s="27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</row>
    <row r="5">
      <c r="A5" s="21" t="s">
        <v>32</v>
      </c>
      <c r="B5" s="22" t="s">
        <v>33</v>
      </c>
      <c r="C5" s="22">
        <v>1000.0</v>
      </c>
      <c r="D5" s="23">
        <f t="shared" si="1"/>
        <v>24500</v>
      </c>
      <c r="E5" s="24">
        <f t="shared" si="3"/>
        <v>0.02</v>
      </c>
      <c r="F5" s="24">
        <f t="shared" si="4"/>
        <v>0.1666666667</v>
      </c>
      <c r="G5" s="25">
        <v>0.0</v>
      </c>
      <c r="H5" s="26">
        <f t="shared" si="2"/>
        <v>0</v>
      </c>
      <c r="I5" s="26">
        <f>IFERROR(__xludf.DUMMYFUNCTION("IF(C5&lt;&gt;0, (H5 * (C5 / INDEX($C$2:$C$11, MAX(FILTER(ROW($C$2:$C$11)-ROW($C$2)+1, $C$2:$C$11&lt;&gt;0))))), """")
"),0.0)</f>
        <v>0</v>
      </c>
      <c r="J5" s="28"/>
      <c r="K5" s="28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</row>
    <row r="6">
      <c r="A6" s="21" t="s">
        <v>34</v>
      </c>
      <c r="B6" s="22" t="s">
        <v>35</v>
      </c>
      <c r="C6" s="22">
        <v>800.0</v>
      </c>
      <c r="D6" s="23">
        <f t="shared" si="1"/>
        <v>24600</v>
      </c>
      <c r="E6" s="24">
        <f t="shared" si="3"/>
        <v>0.016</v>
      </c>
      <c r="F6" s="24">
        <f t="shared" si="4"/>
        <v>0.8</v>
      </c>
      <c r="G6" s="25">
        <v>40000.0</v>
      </c>
      <c r="H6" s="26">
        <f t="shared" si="2"/>
        <v>50</v>
      </c>
      <c r="I6" s="26">
        <f>IFERROR(__xludf.DUMMYFUNCTION("IF(C6&lt;&gt;0, (H6 * (C6 / INDEX($C$2:$C$11, MAX(FILTER(ROW($C$2:$C$11)-ROW($C$2)+1, $C$2:$C$11&lt;&gt;0))))), """")
"),1666.6666666666667)</f>
        <v>1666.666667</v>
      </c>
      <c r="J6" s="28"/>
      <c r="K6" s="28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</row>
    <row r="7">
      <c r="A7" s="21" t="s">
        <v>36</v>
      </c>
      <c r="B7" s="22" t="s">
        <v>37</v>
      </c>
      <c r="C7" s="22">
        <v>24.0</v>
      </c>
      <c r="D7" s="23">
        <f t="shared" si="1"/>
        <v>24988</v>
      </c>
      <c r="E7" s="24">
        <f t="shared" si="3"/>
        <v>0.00048</v>
      </c>
      <c r="F7" s="24">
        <f t="shared" si="4"/>
        <v>0.03</v>
      </c>
      <c r="G7" s="25">
        <v>0.0</v>
      </c>
      <c r="H7" s="26">
        <f t="shared" si="2"/>
        <v>0</v>
      </c>
      <c r="I7" s="26">
        <f>IFERROR(__xludf.DUMMYFUNCTION("IF(C7&lt;&gt;0, (H7 * (C7 / INDEX($C$2:$C$11, MAX(FILTER(ROW($C$2:$C$11)-ROW($C$2)+1, $C$2:$C$11&lt;&gt;0))))), """")
"),0.0)</f>
        <v>0</v>
      </c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</row>
    <row r="8">
      <c r="A8" s="21" t="s">
        <v>38</v>
      </c>
      <c r="B8" s="22"/>
      <c r="C8" s="22"/>
      <c r="D8" s="23">
        <f t="shared" si="1"/>
        <v>25000</v>
      </c>
      <c r="E8" s="24" t="str">
        <f t="shared" si="3"/>
        <v/>
      </c>
      <c r="F8" s="24">
        <f t="shared" si="4"/>
        <v>0</v>
      </c>
      <c r="G8" s="29"/>
      <c r="H8" s="26" t="str">
        <f t="shared" si="2"/>
        <v/>
      </c>
      <c r="I8" s="23" t="str">
        <f>IFERROR(__xludf.DUMMYFUNCTION("IF(C8&lt;&gt;0, (H8 * (C8 / INDEX($C$2:$C$11, MAX(FILTER(ROW($C$2:$C$11)-ROW($C$2)+1, $C$2:$C$11&lt;&gt;0))))), """")
"),"")</f>
        <v/>
      </c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</row>
    <row r="9">
      <c r="A9" s="21" t="s">
        <v>39</v>
      </c>
      <c r="B9" s="22"/>
      <c r="C9" s="22"/>
      <c r="D9" s="23">
        <f t="shared" si="1"/>
        <v>25000</v>
      </c>
      <c r="E9" s="24" t="str">
        <f t="shared" si="3"/>
        <v/>
      </c>
      <c r="F9" s="24" t="str">
        <f t="shared" si="4"/>
        <v>-</v>
      </c>
      <c r="G9" s="29"/>
      <c r="H9" s="26" t="str">
        <f t="shared" si="2"/>
        <v/>
      </c>
      <c r="I9" s="23" t="str">
        <f>IFERROR(__xludf.DUMMYFUNCTION("IF(C9&lt;&gt;0, (H9 * (C9 / INDEX($C$2:$C$11, MAX(FILTER(ROW($C$2:$C$11)-ROW($C$2)+1, $C$2:$C$11&lt;&gt;0))))), """")
"),"")</f>
        <v/>
      </c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</row>
    <row r="10">
      <c r="A10" s="21" t="s">
        <v>40</v>
      </c>
      <c r="B10" s="22"/>
      <c r="C10" s="22"/>
      <c r="D10" s="23">
        <f t="shared" si="1"/>
        <v>25000</v>
      </c>
      <c r="E10" s="24" t="str">
        <f t="shared" si="3"/>
        <v/>
      </c>
      <c r="F10" s="24" t="str">
        <f t="shared" si="4"/>
        <v>-</v>
      </c>
      <c r="G10" s="29"/>
      <c r="H10" s="26" t="str">
        <f t="shared" si="2"/>
        <v/>
      </c>
      <c r="I10" s="23" t="str">
        <f>IFERROR(__xludf.DUMMYFUNCTION("IF(C10&lt;&gt;0, (H10 * (C10 / INDEX($C$2:$C$11, MAX(FILTER(ROW($C$2:$C$11)-ROW($C$2)+1, $C$2:$C$11&lt;&gt;0))))), """")
"),"")</f>
        <v/>
      </c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</row>
    <row r="11">
      <c r="A11" s="21" t="s">
        <v>41</v>
      </c>
      <c r="B11" s="22"/>
      <c r="C11" s="22"/>
      <c r="D11" s="23">
        <f t="shared" si="1"/>
        <v>25000</v>
      </c>
      <c r="E11" s="24" t="str">
        <f t="shared" si="3"/>
        <v/>
      </c>
      <c r="F11" s="24" t="str">
        <f t="shared" si="4"/>
        <v>-</v>
      </c>
      <c r="G11" s="29"/>
      <c r="H11" s="26" t="str">
        <f t="shared" si="2"/>
        <v/>
      </c>
      <c r="I11" s="23" t="str">
        <f>IFERROR(__xludf.DUMMYFUNCTION("IF(C11&lt;&gt;0, (H11 * (C11 / INDEX($C$2:$C$11, MAX(FILTER(ROW($C$2:$C$11)-ROW($C$2)+1, $C$2:$C$11&lt;&gt;0))))), """")
"),"")</f>
        <v/>
      </c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</row>
    <row r="12">
      <c r="A12" s="23"/>
      <c r="B12" s="23"/>
      <c r="C12" s="23"/>
      <c r="D12" s="23"/>
      <c r="E12" s="23"/>
      <c r="F12" s="23"/>
      <c r="G12" s="30">
        <f>SUM(G2:G11)</f>
        <v>42600</v>
      </c>
      <c r="H12" s="31"/>
      <c r="I12" s="30">
        <f>SUM(I2:I11)</f>
        <v>1775</v>
      </c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</row>
    <row r="13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</row>
    <row r="14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</row>
    <row r="15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</row>
    <row r="16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</row>
    <row r="17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</row>
    <row r="18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</row>
    <row r="19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</row>
    <row r="20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</row>
    <row r="21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</row>
    <row r="2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</row>
    <row r="23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</row>
    <row r="24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</row>
    <row r="25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</row>
    <row r="26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</row>
    <row r="27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</row>
    <row r="28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</row>
    <row r="29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</row>
    <row r="30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</row>
    <row r="3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</row>
    <row r="3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</row>
    <row r="33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</row>
    <row r="34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</row>
    <row r="35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</row>
    <row r="36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</row>
    <row r="37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</row>
    <row r="38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</row>
    <row r="39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</row>
    <row r="40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</row>
    <row r="4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</row>
    <row r="4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</row>
    <row r="43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</row>
    <row r="44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</row>
    <row r="4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</row>
    <row r="46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</row>
    <row r="47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</row>
    <row r="48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</row>
    <row r="49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</row>
    <row r="50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</row>
    <row r="5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</row>
    <row r="5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</row>
    <row r="53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</row>
    <row r="54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</row>
    <row r="5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</row>
    <row r="5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</row>
    <row r="57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</row>
    <row r="58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</row>
    <row r="59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</row>
    <row r="60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</row>
    <row r="6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</row>
    <row r="6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</row>
    <row r="63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</row>
    <row r="64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</row>
    <row r="6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</row>
    <row r="6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</row>
    <row r="67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</row>
    <row r="68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</row>
    <row r="69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</row>
    <row r="70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</row>
    <row r="7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</row>
    <row r="7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</row>
    <row r="73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</row>
    <row r="74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</row>
    <row r="7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</row>
    <row r="7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</row>
    <row r="77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</row>
    <row r="78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</row>
    <row r="79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</row>
    <row r="80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</row>
    <row r="8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</row>
    <row r="8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</row>
    <row r="83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</row>
    <row r="84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</row>
    <row r="8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</row>
    <row r="8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</row>
    <row r="87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</row>
    <row r="88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</row>
    <row r="89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</row>
    <row r="90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</row>
    <row r="9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</row>
    <row r="9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</row>
    <row r="93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</row>
    <row r="94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</row>
    <row r="9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</row>
    <row r="9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</row>
    <row r="97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</row>
    <row r="98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</row>
    <row r="99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</row>
    <row r="100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</row>
    <row r="10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</row>
    <row r="10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</row>
    <row r="103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</row>
    <row r="104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</row>
    <row r="105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</row>
    <row r="10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</row>
    <row r="107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</row>
    <row r="108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</row>
    <row r="109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</row>
    <row r="110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</row>
    <row r="11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</row>
    <row r="11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</row>
    <row r="113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</row>
    <row r="114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</row>
    <row r="115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</row>
    <row r="11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</row>
    <row r="117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</row>
    <row r="118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</row>
    <row r="119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</row>
    <row r="120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</row>
    <row r="12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</row>
    <row r="1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</row>
    <row r="123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</row>
    <row r="124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</row>
    <row r="125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</row>
    <row r="1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</row>
    <row r="127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</row>
    <row r="128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</row>
    <row r="129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</row>
    <row r="130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</row>
    <row r="13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</row>
    <row r="13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</row>
    <row r="133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</row>
    <row r="134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</row>
    <row r="135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</row>
    <row r="13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</row>
    <row r="137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</row>
    <row r="138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</row>
    <row r="139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</row>
    <row r="140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</row>
    <row r="14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</row>
    <row r="14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</row>
    <row r="143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</row>
    <row r="144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</row>
    <row r="145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</row>
    <row r="14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</row>
    <row r="147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</row>
    <row r="148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</row>
    <row r="149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</row>
    <row r="150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</row>
    <row r="15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</row>
    <row r="15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</row>
    <row r="153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</row>
    <row r="154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</row>
    <row r="155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</row>
    <row r="15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</row>
    <row r="157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</row>
    <row r="158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</row>
    <row r="159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</row>
    <row r="160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</row>
    <row r="16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</row>
    <row r="162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</row>
    <row r="163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</row>
    <row r="164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</row>
    <row r="165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</row>
    <row r="16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</row>
    <row r="167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</row>
    <row r="168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</row>
    <row r="169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</row>
    <row r="170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</row>
    <row r="17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</row>
    <row r="172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</row>
    <row r="173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</row>
    <row r="174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</row>
    <row r="175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</row>
    <row r="17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</row>
    <row r="177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</row>
    <row r="178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</row>
    <row r="179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</row>
    <row r="180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</row>
    <row r="18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</row>
    <row r="182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</row>
    <row r="183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</row>
    <row r="184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</row>
    <row r="185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</row>
    <row r="18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</row>
    <row r="187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</row>
    <row r="188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</row>
    <row r="189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</row>
    <row r="190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</row>
    <row r="19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</row>
    <row r="192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</row>
    <row r="193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</row>
    <row r="194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</row>
    <row r="195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</row>
    <row r="19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</row>
    <row r="197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</row>
    <row r="198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</row>
    <row r="199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</row>
    <row r="200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</row>
    <row r="20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</row>
    <row r="202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</row>
    <row r="203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</row>
    <row r="204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</row>
    <row r="205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</row>
    <row r="206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</row>
    <row r="207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</row>
    <row r="208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</row>
    <row r="209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</row>
    <row r="210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</row>
    <row r="21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</row>
    <row r="212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</row>
    <row r="213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</row>
    <row r="214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</row>
    <row r="215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</row>
    <row r="216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</row>
    <row r="217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</row>
    <row r="218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</row>
    <row r="219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</row>
    <row r="220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</row>
    <row r="22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</row>
    <row r="222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</row>
    <row r="223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</row>
    <row r="224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</row>
    <row r="225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</row>
    <row r="226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</row>
    <row r="227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</row>
    <row r="228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</row>
    <row r="229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</row>
    <row r="230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</row>
    <row r="23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</row>
    <row r="232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</row>
    <row r="233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</row>
    <row r="234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</row>
    <row r="235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</row>
    <row r="236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</row>
    <row r="237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</row>
    <row r="238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</row>
    <row r="239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</row>
    <row r="240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</row>
    <row r="24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</row>
    <row r="242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</row>
    <row r="243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</row>
    <row r="244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</row>
    <row r="245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</row>
    <row r="246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</row>
    <row r="247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</row>
    <row r="248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</row>
    <row r="249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</row>
    <row r="250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</row>
    <row r="25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</row>
    <row r="252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</row>
    <row r="253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</row>
    <row r="254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</row>
    <row r="255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</row>
    <row r="256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</row>
    <row r="257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</row>
    <row r="258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</row>
    <row r="259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</row>
    <row r="260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</row>
    <row r="26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</row>
    <row r="262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</row>
    <row r="263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</row>
    <row r="264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</row>
    <row r="265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</row>
    <row r="266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</row>
    <row r="267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</row>
    <row r="268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</row>
    <row r="269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</row>
    <row r="270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</row>
    <row r="27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</row>
    <row r="272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</row>
    <row r="273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</row>
    <row r="274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</row>
    <row r="275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</row>
    <row r="276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</row>
    <row r="277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</row>
    <row r="278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</row>
    <row r="279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</row>
    <row r="280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</row>
    <row r="28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</row>
    <row r="282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</row>
    <row r="283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</row>
    <row r="284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</row>
    <row r="285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</row>
    <row r="286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</row>
    <row r="287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</row>
    <row r="288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</row>
    <row r="289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</row>
    <row r="290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</row>
    <row r="29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</row>
    <row r="292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</row>
    <row r="293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</row>
    <row r="294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</row>
    <row r="295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</row>
    <row r="296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</row>
    <row r="297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</row>
    <row r="298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</row>
    <row r="299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</row>
    <row r="300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</row>
    <row r="30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</row>
    <row r="302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</row>
    <row r="303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</row>
    <row r="304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</row>
    <row r="305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</row>
    <row r="306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</row>
    <row r="307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</row>
    <row r="308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</row>
    <row r="309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</row>
    <row r="310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</row>
    <row r="31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</row>
    <row r="312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</row>
    <row r="313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</row>
    <row r="314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</row>
    <row r="315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</row>
    <row r="316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</row>
    <row r="317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</row>
    <row r="318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</row>
    <row r="319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</row>
    <row r="320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</row>
    <row r="32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</row>
    <row r="322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</row>
    <row r="323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</row>
    <row r="324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</row>
    <row r="325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</row>
    <row r="326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</row>
    <row r="327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</row>
    <row r="328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</row>
    <row r="329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</row>
    <row r="330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</row>
    <row r="33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</row>
    <row r="332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</row>
    <row r="333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</row>
    <row r="334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</row>
    <row r="335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</row>
    <row r="336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</row>
    <row r="337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</row>
    <row r="338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</row>
    <row r="339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</row>
    <row r="340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</row>
    <row r="34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</row>
    <row r="342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</row>
    <row r="343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</row>
    <row r="344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</row>
    <row r="345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</row>
    <row r="346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</row>
    <row r="347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</row>
    <row r="348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</row>
    <row r="349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</row>
    <row r="350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</row>
    <row r="35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</row>
    <row r="352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</row>
    <row r="353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</row>
    <row r="354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</row>
    <row r="355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</row>
    <row r="356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</row>
    <row r="357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</row>
    <row r="358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</row>
    <row r="359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</row>
    <row r="360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</row>
    <row r="36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</row>
    <row r="362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</row>
    <row r="363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</row>
    <row r="364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</row>
    <row r="365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</row>
    <row r="366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</row>
    <row r="367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</row>
    <row r="368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</row>
    <row r="369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</row>
    <row r="370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</row>
    <row r="37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</row>
    <row r="372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</row>
    <row r="373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</row>
    <row r="374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</row>
    <row r="375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</row>
    <row r="376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</row>
    <row r="377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</row>
    <row r="378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</row>
    <row r="379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</row>
    <row r="380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</row>
    <row r="38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</row>
    <row r="382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</row>
    <row r="383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</row>
    <row r="384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</row>
    <row r="385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</row>
    <row r="386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</row>
    <row r="387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</row>
    <row r="388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</row>
    <row r="389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</row>
    <row r="390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</row>
    <row r="39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</row>
    <row r="392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</row>
    <row r="393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</row>
    <row r="394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</row>
    <row r="395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</row>
    <row r="396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</row>
    <row r="397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</row>
    <row r="398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</row>
    <row r="399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</row>
    <row r="400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</row>
    <row r="40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</row>
    <row r="402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</row>
    <row r="403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</row>
    <row r="404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</row>
    <row r="405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</row>
    <row r="406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</row>
    <row r="407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</row>
    <row r="408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</row>
    <row r="409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</row>
    <row r="410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</row>
    <row r="41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</row>
    <row r="412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</row>
    <row r="413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</row>
    <row r="414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</row>
    <row r="415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</row>
    <row r="416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</row>
    <row r="417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</row>
    <row r="418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</row>
    <row r="419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</row>
    <row r="420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</row>
    <row r="42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</row>
    <row r="422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</row>
    <row r="423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</row>
    <row r="424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</row>
    <row r="425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</row>
    <row r="426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</row>
    <row r="427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</row>
    <row r="428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</row>
    <row r="429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</row>
    <row r="430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</row>
    <row r="43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</row>
    <row r="432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</row>
    <row r="433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</row>
    <row r="434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</row>
    <row r="435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</row>
    <row r="436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</row>
    <row r="437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</row>
    <row r="438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</row>
    <row r="439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</row>
    <row r="440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</row>
    <row r="44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</row>
    <row r="442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</row>
    <row r="443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</row>
    <row r="444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</row>
    <row r="445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</row>
    <row r="446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</row>
    <row r="447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</row>
    <row r="448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</row>
    <row r="449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</row>
    <row r="450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</row>
    <row r="45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</row>
    <row r="452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</row>
    <row r="453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</row>
    <row r="454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</row>
    <row r="455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</row>
    <row r="456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</row>
    <row r="457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</row>
    <row r="458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</row>
    <row r="459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</row>
    <row r="460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</row>
    <row r="46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</row>
    <row r="462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</row>
    <row r="463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</row>
    <row r="464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</row>
    <row r="465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</row>
    <row r="466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</row>
    <row r="467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</row>
    <row r="468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</row>
    <row r="469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</row>
    <row r="470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</row>
    <row r="47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</row>
    <row r="472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</row>
    <row r="473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</row>
    <row r="474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</row>
    <row r="475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</row>
    <row r="476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</row>
    <row r="477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</row>
    <row r="478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</row>
    <row r="479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</row>
    <row r="480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</row>
    <row r="48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</row>
    <row r="482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</row>
    <row r="483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</row>
    <row r="484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</row>
    <row r="485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</row>
    <row r="486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</row>
    <row r="487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</row>
    <row r="488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</row>
    <row r="489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</row>
    <row r="490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</row>
    <row r="49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</row>
    <row r="492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</row>
    <row r="493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</row>
    <row r="494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</row>
    <row r="495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</row>
    <row r="496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</row>
    <row r="497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</row>
    <row r="498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</row>
    <row r="499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</row>
    <row r="500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</row>
    <row r="50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</row>
    <row r="502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</row>
    <row r="503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</row>
    <row r="504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</row>
    <row r="505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</row>
    <row r="506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</row>
    <row r="507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</row>
    <row r="508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</row>
    <row r="509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</row>
    <row r="510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</row>
    <row r="51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</row>
    <row r="512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</row>
    <row r="513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</row>
    <row r="514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</row>
    <row r="515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</row>
    <row r="516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</row>
    <row r="517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</row>
    <row r="518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</row>
    <row r="519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</row>
    <row r="520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</row>
    <row r="52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</row>
    <row r="522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</row>
    <row r="523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</row>
    <row r="524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</row>
    <row r="525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</row>
    <row r="526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</row>
    <row r="527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</row>
    <row r="528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</row>
    <row r="529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</row>
    <row r="530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</row>
    <row r="53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</row>
    <row r="532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</row>
    <row r="533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</row>
    <row r="534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</row>
    <row r="535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</row>
    <row r="536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</row>
    <row r="537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</row>
    <row r="538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</row>
    <row r="539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</row>
    <row r="540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</row>
    <row r="54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</row>
    <row r="542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</row>
    <row r="543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</row>
    <row r="544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</row>
    <row r="545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</row>
    <row r="546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</row>
    <row r="547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</row>
    <row r="548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</row>
    <row r="549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</row>
    <row r="550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</row>
    <row r="55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</row>
    <row r="552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</row>
    <row r="553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</row>
    <row r="554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</row>
    <row r="555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</row>
    <row r="556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</row>
    <row r="557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</row>
    <row r="558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</row>
    <row r="559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</row>
    <row r="560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</row>
    <row r="56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</row>
    <row r="562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</row>
    <row r="563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</row>
    <row r="564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</row>
    <row r="565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</row>
    <row r="566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</row>
    <row r="567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</row>
    <row r="568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</row>
    <row r="569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</row>
    <row r="570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</row>
    <row r="57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</row>
    <row r="572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</row>
    <row r="573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</row>
    <row r="574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</row>
    <row r="575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</row>
    <row r="576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</row>
    <row r="577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</row>
    <row r="578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</row>
    <row r="579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</row>
    <row r="580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</row>
    <row r="58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</row>
    <row r="582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</row>
    <row r="583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</row>
    <row r="584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</row>
    <row r="585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</row>
    <row r="586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</row>
    <row r="587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</row>
    <row r="588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</row>
    <row r="589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</row>
    <row r="590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</row>
    <row r="59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</row>
    <row r="592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</row>
    <row r="593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</row>
    <row r="594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</row>
    <row r="595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</row>
    <row r="596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</row>
    <row r="597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</row>
    <row r="598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</row>
    <row r="599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</row>
    <row r="600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</row>
    <row r="60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</row>
    <row r="602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</row>
    <row r="603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</row>
    <row r="604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</row>
    <row r="605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</row>
    <row r="606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</row>
    <row r="607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</row>
    <row r="608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</row>
    <row r="609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</row>
    <row r="610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</row>
    <row r="61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</row>
    <row r="612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</row>
    <row r="613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</row>
    <row r="614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</row>
    <row r="615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</row>
    <row r="616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</row>
    <row r="617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</row>
    <row r="618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</row>
    <row r="619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</row>
    <row r="620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</row>
    <row r="62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</row>
    <row r="622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</row>
    <row r="623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</row>
    <row r="624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</row>
    <row r="625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</row>
    <row r="626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</row>
    <row r="627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</row>
    <row r="628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</row>
    <row r="629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</row>
    <row r="630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</row>
    <row r="63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</row>
    <row r="632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</row>
    <row r="633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</row>
    <row r="634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</row>
    <row r="635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</row>
    <row r="636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</row>
    <row r="637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</row>
    <row r="638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</row>
    <row r="639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</row>
    <row r="640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</row>
    <row r="64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</row>
    <row r="642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</row>
    <row r="643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</row>
    <row r="644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</row>
    <row r="645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</row>
    <row r="646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</row>
    <row r="647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</row>
    <row r="648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</row>
    <row r="649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</row>
    <row r="650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</row>
    <row r="65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</row>
    <row r="652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</row>
    <row r="653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</row>
    <row r="654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</row>
    <row r="655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</row>
    <row r="656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</row>
    <row r="657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</row>
    <row r="658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</row>
    <row r="659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</row>
    <row r="660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</row>
    <row r="66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</row>
    <row r="662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</row>
    <row r="663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</row>
    <row r="664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</row>
    <row r="665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</row>
    <row r="666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</row>
    <row r="667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</row>
    <row r="668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</row>
    <row r="669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</row>
    <row r="670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</row>
    <row r="67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</row>
    <row r="672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</row>
    <row r="673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</row>
    <row r="674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</row>
    <row r="675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</row>
    <row r="676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</row>
    <row r="677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</row>
    <row r="678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</row>
    <row r="679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</row>
    <row r="680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</row>
    <row r="68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</row>
    <row r="682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</row>
    <row r="683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</row>
    <row r="684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</row>
    <row r="685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</row>
    <row r="686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</row>
    <row r="687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</row>
    <row r="688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</row>
    <row r="689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</row>
    <row r="690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</row>
    <row r="69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</row>
    <row r="692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</row>
    <row r="693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</row>
    <row r="694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</row>
    <row r="695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</row>
    <row r="696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</row>
    <row r="697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</row>
    <row r="698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</row>
    <row r="699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</row>
    <row r="700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</row>
    <row r="70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</row>
    <row r="702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</row>
    <row r="703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</row>
    <row r="704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</row>
    <row r="705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</row>
    <row r="706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</row>
    <row r="707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</row>
    <row r="708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</row>
    <row r="709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</row>
    <row r="710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</row>
    <row r="71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</row>
    <row r="712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</row>
    <row r="713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</row>
    <row r="714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</row>
    <row r="715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</row>
    <row r="716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</row>
    <row r="717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</row>
    <row r="718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</row>
    <row r="719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</row>
    <row r="720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</row>
    <row r="72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</row>
    <row r="722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</row>
    <row r="723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</row>
    <row r="724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</row>
    <row r="725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</row>
    <row r="726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</row>
    <row r="727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</row>
    <row r="728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</row>
    <row r="729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</row>
    <row r="730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</row>
    <row r="73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</row>
    <row r="732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</row>
    <row r="733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</row>
    <row r="734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</row>
    <row r="735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</row>
    <row r="736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</row>
    <row r="737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</row>
    <row r="738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</row>
    <row r="739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</row>
    <row r="740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</row>
    <row r="74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</row>
    <row r="742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</row>
    <row r="743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</row>
    <row r="744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</row>
    <row r="745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</row>
    <row r="746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</row>
    <row r="747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</row>
    <row r="748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</row>
    <row r="749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</row>
    <row r="750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</row>
    <row r="75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</row>
    <row r="752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</row>
    <row r="753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</row>
    <row r="754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</row>
    <row r="755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</row>
    <row r="756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</row>
    <row r="757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</row>
    <row r="758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</row>
    <row r="759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</row>
    <row r="760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</row>
    <row r="76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</row>
    <row r="762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</row>
    <row r="763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</row>
    <row r="764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</row>
    <row r="765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</row>
    <row r="766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</row>
    <row r="767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</row>
    <row r="768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</row>
    <row r="769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</row>
    <row r="770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</row>
    <row r="77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</row>
    <row r="772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</row>
    <row r="773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</row>
    <row r="774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</row>
    <row r="775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</row>
    <row r="776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</row>
    <row r="777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</row>
    <row r="778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</row>
    <row r="779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</row>
    <row r="780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</row>
    <row r="78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</row>
    <row r="782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</row>
    <row r="783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</row>
    <row r="784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</row>
    <row r="785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</row>
    <row r="786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</row>
    <row r="787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</row>
    <row r="788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</row>
    <row r="789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</row>
    <row r="790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</row>
    <row r="79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</row>
    <row r="792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</row>
    <row r="793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</row>
    <row r="794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</row>
    <row r="795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</row>
    <row r="796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</row>
    <row r="797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</row>
    <row r="798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</row>
    <row r="799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</row>
    <row r="800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</row>
    <row r="80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</row>
    <row r="802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</row>
    <row r="803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</row>
    <row r="804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</row>
    <row r="805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</row>
    <row r="806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</row>
    <row r="807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</row>
    <row r="808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</row>
    <row r="809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</row>
    <row r="810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</row>
    <row r="81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</row>
    <row r="812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</row>
    <row r="813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</row>
    <row r="814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</row>
    <row r="815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</row>
    <row r="816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</row>
    <row r="817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</row>
    <row r="818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</row>
    <row r="819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</row>
    <row r="820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</row>
    <row r="82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</row>
    <row r="822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</row>
    <row r="823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</row>
    <row r="824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</row>
    <row r="825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</row>
    <row r="826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</row>
    <row r="827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</row>
    <row r="828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</row>
    <row r="829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</row>
    <row r="830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</row>
    <row r="83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</row>
    <row r="832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</row>
    <row r="833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</row>
    <row r="834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</row>
    <row r="835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</row>
    <row r="836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</row>
    <row r="837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</row>
    <row r="838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</row>
    <row r="839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</row>
    <row r="840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</row>
    <row r="84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</row>
    <row r="842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</row>
    <row r="843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</row>
    <row r="844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</row>
    <row r="845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</row>
    <row r="846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</row>
    <row r="847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</row>
    <row r="848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</row>
    <row r="849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</row>
    <row r="850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</row>
    <row r="85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</row>
    <row r="852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</row>
    <row r="853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</row>
    <row r="854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</row>
    <row r="855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</row>
    <row r="856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</row>
    <row r="857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</row>
    <row r="858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</row>
    <row r="859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</row>
    <row r="860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</row>
    <row r="86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</row>
    <row r="862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</row>
    <row r="863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</row>
    <row r="864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</row>
    <row r="865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</row>
    <row r="866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</row>
    <row r="867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</row>
    <row r="868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</row>
    <row r="869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</row>
    <row r="870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</row>
    <row r="87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</row>
    <row r="872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</row>
    <row r="873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</row>
    <row r="874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</row>
    <row r="875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</row>
    <row r="876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</row>
    <row r="877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</row>
    <row r="878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</row>
    <row r="879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</row>
    <row r="880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</row>
    <row r="88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</row>
    <row r="882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</row>
    <row r="883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</row>
    <row r="884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</row>
    <row r="885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</row>
    <row r="886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</row>
    <row r="887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</row>
    <row r="888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</row>
    <row r="889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</row>
    <row r="890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</row>
    <row r="89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</row>
    <row r="892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</row>
    <row r="893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</row>
    <row r="894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</row>
    <row r="895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</row>
    <row r="896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</row>
    <row r="897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</row>
    <row r="898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</row>
    <row r="899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</row>
    <row r="900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</row>
    <row r="90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</row>
    <row r="902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</row>
    <row r="903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</row>
    <row r="904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</row>
    <row r="905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</row>
    <row r="906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</row>
    <row r="907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</row>
    <row r="908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</row>
    <row r="909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</row>
    <row r="910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</row>
    <row r="91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</row>
    <row r="912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</row>
    <row r="913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</row>
    <row r="914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</row>
    <row r="915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</row>
    <row r="916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</row>
    <row r="917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</row>
    <row r="918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</row>
    <row r="919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</row>
    <row r="920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</row>
    <row r="92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</row>
    <row r="922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</row>
    <row r="923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</row>
    <row r="924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</row>
    <row r="925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</row>
    <row r="926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</row>
    <row r="927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</row>
    <row r="928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</row>
    <row r="929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</row>
    <row r="930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</row>
    <row r="93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</row>
    <row r="932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</row>
    <row r="933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</row>
    <row r="934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</row>
    <row r="935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</row>
    <row r="936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</row>
    <row r="937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</row>
    <row r="938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</row>
    <row r="939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</row>
    <row r="940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</row>
    <row r="94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</row>
    <row r="942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</row>
    <row r="943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</row>
    <row r="944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</row>
    <row r="945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</row>
    <row r="946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</row>
    <row r="947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</row>
    <row r="948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</row>
    <row r="949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</row>
    <row r="950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</row>
    <row r="95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</row>
    <row r="952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</row>
    <row r="953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</row>
    <row r="954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</row>
    <row r="955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</row>
    <row r="956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</row>
    <row r="957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</row>
    <row r="958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</row>
    <row r="959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</row>
    <row r="960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</row>
    <row r="96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</row>
    <row r="962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</row>
    <row r="963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</row>
    <row r="964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</row>
    <row r="965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</row>
    <row r="966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</row>
    <row r="967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</row>
    <row r="968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</row>
    <row r="969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</row>
    <row r="970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</row>
    <row r="97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</row>
    <row r="972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</row>
    <row r="973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</row>
    <row r="974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</row>
    <row r="975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</row>
    <row r="976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</row>
    <row r="977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</row>
    <row r="978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</row>
    <row r="979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</row>
    <row r="980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</row>
    <row r="98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</row>
    <row r="982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</row>
    <row r="983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</row>
    <row r="984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</row>
    <row r="985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</row>
    <row r="986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</row>
    <row r="987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</row>
    <row r="988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</row>
    <row r="989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</row>
    <row r="990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</row>
    <row r="99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</row>
    <row r="992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</row>
    <row r="993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</row>
    <row r="994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</row>
    <row r="995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</row>
    <row r="996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</row>
    <row r="997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</row>
    <row r="998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</row>
    <row r="999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</row>
  </sheetData>
  <drawing r:id="rId1"/>
</worksheet>
</file>