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KSP\Client\CD 91\Mission 3_ management opérationnel et pilotage SDSI\1.1 Volet 1 Pilotage_SDSI\Scoring Projet\"/>
    </mc:Choice>
  </mc:AlternateContent>
  <bookViews>
    <workbookView xWindow="0" yWindow="0" windowWidth="19200" windowHeight="5484" activeTab="1"/>
  </bookViews>
  <sheets>
    <sheet name="FEB_Nom" sheetId="5" r:id="rId1"/>
    <sheet name="Note de cadrage_Nom" sheetId="3" r:id="rId2"/>
  </sheets>
  <definedNames>
    <definedName name="_edn1" localSheetId="0">FEB_Nom!$C$78</definedName>
    <definedName name="_ednref1" localSheetId="0">FEB_Nom!$F$75</definedName>
    <definedName name="_Toc447275472" localSheetId="0">FEB_Nom!$C$66</definedName>
    <definedName name="_Toc447275472" localSheetId="1">'Note de cadrage_Nom'!$C$68</definedName>
    <definedName name="_Toc447280210" localSheetId="0">FEB_Nom!$C$24</definedName>
    <definedName name="_Toc447280210" localSheetId="1">'Note de cadrage_Nom'!$C$32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8" i="3" l="1"/>
  <c r="N118" i="3" l="1"/>
  <c r="M118" i="3"/>
  <c r="N101" i="3" l="1"/>
  <c r="M101" i="3"/>
  <c r="L101" i="3"/>
  <c r="N95" i="3"/>
  <c r="O95" i="3"/>
  <c r="O88" i="3"/>
  <c r="N88" i="3"/>
  <c r="P88" i="3"/>
  <c r="X116" i="3"/>
  <c r="E26" i="3"/>
  <c r="O101" i="3" l="1"/>
  <c r="M107" i="3"/>
  <c r="L107" i="3"/>
  <c r="L112" i="3"/>
  <c r="M95" i="3"/>
  <c r="P95" i="3"/>
  <c r="L95" i="3"/>
  <c r="M88" i="3"/>
  <c r="L88" i="3"/>
  <c r="M81" i="3"/>
  <c r="L81" i="3"/>
  <c r="P75" i="3"/>
  <c r="M75" i="3"/>
  <c r="N75" i="3"/>
  <c r="O75" i="3"/>
  <c r="L75" i="3"/>
  <c r="AC38" i="3"/>
  <c r="AC37" i="3"/>
  <c r="AC36" i="3"/>
  <c r="AC35" i="3"/>
  <c r="AC33" i="3"/>
  <c r="AC30" i="3"/>
  <c r="AC20" i="3"/>
  <c r="AC18" i="3"/>
  <c r="AC13" i="3"/>
  <c r="P101" i="3" l="1"/>
  <c r="N81" i="3"/>
  <c r="Q95" i="3"/>
  <c r="Q88" i="3"/>
  <c r="Q75" i="3"/>
  <c r="S75" i="3" s="1"/>
  <c r="R75" i="3" s="1"/>
  <c r="AC40" i="3"/>
  <c r="AD13" i="3" s="1"/>
  <c r="C26" i="3"/>
  <c r="R95" i="3" l="1"/>
  <c r="AD38" i="3"/>
  <c r="AD35" i="3"/>
  <c r="AD37" i="3"/>
  <c r="AD33" i="3"/>
  <c r="AD18" i="3"/>
  <c r="AD20" i="3"/>
  <c r="AD36" i="3"/>
  <c r="AD30" i="3"/>
  <c r="N107" i="3"/>
  <c r="C123" i="3" l="1"/>
</calcChain>
</file>

<file path=xl/comments1.xml><?xml version="1.0" encoding="utf-8"?>
<comments xmlns="http://schemas.openxmlformats.org/spreadsheetml/2006/main">
  <authors>
    <author>KPMG</author>
  </authors>
  <commentList>
    <comment ref="K16" authorId="0" shapeId="0">
      <text>
        <r>
          <rPr>
            <b/>
            <sz val="9"/>
            <color indexed="81"/>
            <rFont val="Tahoma"/>
            <family val="2"/>
          </rPr>
          <t>KPMG:</t>
        </r>
        <r>
          <rPr>
            <sz val="9"/>
            <color indexed="81"/>
            <rFont val="Tahoma"/>
            <family val="2"/>
          </rPr>
          <t xml:space="preserve">
Rédiger guide pratique 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KPMG:</t>
        </r>
        <r>
          <rPr>
            <sz val="9"/>
            <color indexed="81"/>
            <rFont val="Tahoma"/>
            <family val="2"/>
          </rPr>
          <t xml:space="preserve">
liste déroulante</t>
        </r>
      </text>
    </comment>
    <comment ref="C69" authorId="0" shapeId="0">
      <text>
        <r>
          <rPr>
            <b/>
            <sz val="9"/>
            <color indexed="81"/>
            <rFont val="Tahoma"/>
            <family val="2"/>
          </rPr>
          <t>KPMG:</t>
        </r>
        <r>
          <rPr>
            <sz val="9"/>
            <color indexed="81"/>
            <rFont val="Tahoma"/>
            <family val="2"/>
          </rPr>
          <t xml:space="preserve">
A valider</t>
        </r>
      </text>
    </comment>
  </commentList>
</comments>
</file>

<file path=xl/sharedStrings.xml><?xml version="1.0" encoding="utf-8"?>
<sst xmlns="http://schemas.openxmlformats.org/spreadsheetml/2006/main" count="351" uniqueCount="236">
  <si>
    <t>Chantier de transformation</t>
  </si>
  <si>
    <t>Faisabilité</t>
  </si>
  <si>
    <t>Objectifs stratégiques</t>
  </si>
  <si>
    <t>Accès dématérialisé au service public</t>
  </si>
  <si>
    <t>SI accessible en tous points</t>
  </si>
  <si>
    <t>Simplification processus / Démat</t>
  </si>
  <si>
    <t>Exploitation et analyse données</t>
  </si>
  <si>
    <t>Sécurité / Fiabilité du SI / protection données personnelles</t>
  </si>
  <si>
    <t>Réponse aux objectifs stratégiques</t>
  </si>
  <si>
    <t>Objectif</t>
  </si>
  <si>
    <t>Note</t>
  </si>
  <si>
    <t>Gains</t>
  </si>
  <si>
    <t>Gains fonctionnels attendus</t>
  </si>
  <si>
    <t>Note Objectifs</t>
  </si>
  <si>
    <t>Note Gains</t>
  </si>
  <si>
    <t>Pas du tout de gains espérés</t>
  </si>
  <si>
    <t>Peu de gains espérés</t>
  </si>
  <si>
    <t>Gains importants espérés</t>
  </si>
  <si>
    <t>Gains très importants espérés</t>
  </si>
  <si>
    <t>Risques</t>
  </si>
  <si>
    <t>Risque social</t>
  </si>
  <si>
    <t>Risque à ne pas faire</t>
  </si>
  <si>
    <t>Risque financier</t>
  </si>
  <si>
    <t>Risque technologique</t>
  </si>
  <si>
    <t>Risque médiatique</t>
  </si>
  <si>
    <t>Risques à ne pas faire</t>
  </si>
  <si>
    <t>Fort</t>
  </si>
  <si>
    <t>Moyen</t>
  </si>
  <si>
    <t>Peu</t>
  </si>
  <si>
    <t>Absence</t>
  </si>
  <si>
    <t>Risque social Note</t>
  </si>
  <si>
    <t>Risque financier Note</t>
  </si>
  <si>
    <t>Risque technologique Note</t>
  </si>
  <si>
    <t>Risque médiatique Note</t>
  </si>
  <si>
    <t>Gains fonctionnels attendus Note</t>
  </si>
  <si>
    <t>Gains financiers attendus Note</t>
  </si>
  <si>
    <t>Accès dématérialisé au service public Note</t>
  </si>
  <si>
    <t>SI accessible en tous points Note</t>
  </si>
  <si>
    <t>Simplification processus / Démat Note</t>
  </si>
  <si>
    <t>Exploitation et analyse données Note</t>
  </si>
  <si>
    <t>Sécurité / Fiabilité du SI / protection données personnelles Note</t>
  </si>
  <si>
    <t>Somme Objectifs strats</t>
  </si>
  <si>
    <t>Note Risques à ne pas faire</t>
  </si>
  <si>
    <t>Risque à faire</t>
  </si>
  <si>
    <t>Risque Sécurité</t>
  </si>
  <si>
    <t>Note Risque à faire</t>
  </si>
  <si>
    <t>Note Risque</t>
  </si>
  <si>
    <t>Complexité technique</t>
  </si>
  <si>
    <t>Impact sur les processus métiers</t>
  </si>
  <si>
    <t>Acceptabilité</t>
  </si>
  <si>
    <t>Complexité technique Note</t>
  </si>
  <si>
    <t>Impact sur les processus métiers Note</t>
  </si>
  <si>
    <t>Acceptabilité Note</t>
  </si>
  <si>
    <t>Note Faisabilité</t>
  </si>
  <si>
    <t>Solution très complexe nécessitant accompagnement externe ou difficultés d'intégrations fortes</t>
  </si>
  <si>
    <t>Solution complexe ou techno innovante ou difficultés intégration moyennes</t>
  </si>
  <si>
    <t>Solution simple ou complément sur solution maitrisée ou difficultés intégration faibles</t>
  </si>
  <si>
    <t>Impact process métier</t>
  </si>
  <si>
    <t>Processus insuffisamment cartographiés, refonte difficile</t>
  </si>
  <si>
    <t>Processus clairement identifiés, refonte difficile</t>
  </si>
  <si>
    <t>Processus clairement identifiés refonte moyennement difficile</t>
  </si>
  <si>
    <t>Absence de transformation des processus / processus déjà transformés</t>
  </si>
  <si>
    <t>Opposition probable</t>
  </si>
  <si>
    <t>Peu ou pas d’attente de la part des utilisateurs</t>
  </si>
  <si>
    <t>Attente moyenne de la part des utilisateurs</t>
  </si>
  <si>
    <t>Attente forte des utilisateurs</t>
  </si>
  <si>
    <t>Impact</t>
  </si>
  <si>
    <t>Nombre</t>
  </si>
  <si>
    <t>Niveau d'attente</t>
  </si>
  <si>
    <t>Outil spécifique à une direction</t>
  </si>
  <si>
    <t>Outil à partager avec plusieurs directions du Département</t>
  </si>
  <si>
    <t>Outil transversal à l’ensemble des directions du Département</t>
  </si>
  <si>
    <t xml:space="preserve">Outil a vocation externe (partenaires ou citoyens) </t>
  </si>
  <si>
    <t>Priorité faible</t>
  </si>
  <si>
    <t>Priorité moyenne</t>
  </si>
  <si>
    <t>Priorité haute</t>
  </si>
  <si>
    <t>Urgence exprimée</t>
  </si>
  <si>
    <t>Obligation Réglementaire</t>
  </si>
  <si>
    <t>Non</t>
  </si>
  <si>
    <t>Oui</t>
  </si>
  <si>
    <t>Attente prioritaire de la collectivité</t>
  </si>
  <si>
    <t>Complexité organisationnelle Note</t>
  </si>
  <si>
    <t>Nombre Note</t>
  </si>
  <si>
    <t>Niveau d'attente Note</t>
  </si>
  <si>
    <t>Note impact</t>
  </si>
  <si>
    <t>Obligation réglementaire</t>
  </si>
  <si>
    <t>Note Obligation réglementaire</t>
  </si>
  <si>
    <t>Note Attente prioritaire</t>
  </si>
  <si>
    <t>Evaluation globale</t>
  </si>
  <si>
    <t>Sous chantier</t>
  </si>
  <si>
    <t>Domaine</t>
  </si>
  <si>
    <t>Date de réception de la FEB</t>
  </si>
  <si>
    <t>Alerte FEB</t>
  </si>
  <si>
    <t>Indirectement lié à l'objectif</t>
  </si>
  <si>
    <t>Directement lié à l'objectif</t>
  </si>
  <si>
    <t>Gains financiers directs attendus</t>
  </si>
  <si>
    <t>Attente prioritaire</t>
  </si>
  <si>
    <t>Pondération</t>
  </si>
  <si>
    <t>0 ou 4</t>
  </si>
  <si>
    <t>Risque sécurité</t>
  </si>
  <si>
    <t>Sous-critères d'évaluation (N-1)</t>
  </si>
  <si>
    <t>Sous-critère (N-2)</t>
  </si>
  <si>
    <t>0 à 4</t>
  </si>
  <si>
    <t>Critères d'évaluation (N)</t>
  </si>
  <si>
    <t>1 à 4</t>
  </si>
  <si>
    <t>Note globale      (0 à 4)</t>
  </si>
  <si>
    <t>Complexité organisationnelle et fonctionnelle</t>
  </si>
  <si>
    <t>Notes intermédiaire</t>
  </si>
  <si>
    <t>1 à 3</t>
  </si>
  <si>
    <t>0 ou 2 ou 4</t>
  </si>
  <si>
    <t>4 à 1</t>
  </si>
  <si>
    <t xml:space="preserve">FEB signée depuis  moins de 6 mois </t>
  </si>
  <si>
    <t>FEB signée depuis entre 6 mois et 12 mois</t>
  </si>
  <si>
    <t>FEB signée depuis plus de 12 mois</t>
  </si>
  <si>
    <t>Note max</t>
  </si>
  <si>
    <t>Poids en %</t>
  </si>
  <si>
    <t>Alerte date</t>
  </si>
  <si>
    <t>Ancienneté</t>
  </si>
  <si>
    <t>&lt; 6mois</t>
  </si>
  <si>
    <t>Entre 6 mois et 1 an</t>
  </si>
  <si>
    <t>Supérieur à 1 an</t>
  </si>
  <si>
    <t>Intervalle nb de jours</t>
  </si>
  <si>
    <t>Note ancienneté de la demande</t>
  </si>
  <si>
    <t>Continuité de service si non fait</t>
  </si>
  <si>
    <t>Pas d'impact sur la continuité de service si non fait</t>
  </si>
  <si>
    <t>Interruption de service si non fait</t>
  </si>
  <si>
    <t>Peu d'impact sur la continuité de service si non fait</t>
  </si>
  <si>
    <t>Impact fort sur la continuité de service si non fait</t>
  </si>
  <si>
    <t>Risque sécurité
Note</t>
  </si>
  <si>
    <t>Risque social
Note</t>
  </si>
  <si>
    <t>Risque financier
Note</t>
  </si>
  <si>
    <t>Risque technologique
Note</t>
  </si>
  <si>
    <t>Risque médiatique
Note</t>
  </si>
  <si>
    <t>Risque Sécurité
Note</t>
  </si>
  <si>
    <t>Note continuité</t>
  </si>
  <si>
    <t>Rappel et synthèse de la demande, énoncé des travaux</t>
  </si>
  <si>
    <t>Nom de l'opportunité</t>
  </si>
  <si>
    <t>Pilier</t>
  </si>
  <si>
    <t>Interdépendance projet 1</t>
  </si>
  <si>
    <t>Interdépendance projet 2</t>
  </si>
  <si>
    <t>Interdépendance projet 3</t>
  </si>
  <si>
    <t>1 EVOLUTIONS PREVISIBLES A MOYEN ET LONG TERME</t>
  </si>
  <si>
    <t xml:space="preserve">Décrire les évolutions identifiées sur ce projet sur le plus long terme </t>
  </si>
  <si>
    <t>OBJECTIF DE LA DEMANDE</t>
  </si>
  <si>
    <t>POPULATION IMPACTEE</t>
  </si>
  <si>
    <t>2 PERSONNES CONCERNEES PAR LE PROJET</t>
  </si>
  <si>
    <t>Préciser les liaisons avec d’autres systèmes d’informations internes ou externes</t>
  </si>
  <si>
    <t>Personnes directement (ou indirectement) concernées par le projet (Acteurs internes, partenaires, bénéficiaires)</t>
  </si>
  <si>
    <t>Ces informations servent à évaluer les ressources humaines nécessaires pour mener à bien le projet.</t>
  </si>
  <si>
    <t>Noms / Fonction</t>
  </si>
  <si>
    <t>Direction / Services ou partenaire</t>
  </si>
  <si>
    <t>3 SECURITE ET CONFIDENTIALITE</t>
  </si>
  <si>
    <t>réciser la nature des informations et données traitées ainsi que les niveaux de sécurité et de confidentialité souhaités</t>
  </si>
  <si>
    <t>4 INFORMATION SUR LE VOLUME DE DONNEES TRAITEES ACTUELLEMENT</t>
  </si>
  <si>
    <t>5 ANALYSE SWOT (FFOM)</t>
  </si>
  <si>
    <t>Identifiez les forces, faiblesses, opportunités et menaces du projet. Cette méthode permet d’identifier les risques et les opportunités pour lesquelles il faudra identifier des plans d’action.</t>
  </si>
  <si>
    <t>6 LOTISSEMENT ENVISAGE ET CALENDRIER</t>
  </si>
  <si>
    <t>7 ANALYSE DE LA VALEUR</t>
  </si>
  <si>
    <t>Atouts</t>
  </si>
  <si>
    <t>Interne</t>
  </si>
  <si>
    <t>Externe</t>
  </si>
  <si>
    <t>OPPORTUNITES</t>
  </si>
  <si>
    <t>MENACES</t>
  </si>
  <si>
    <t>FORCES</t>
  </si>
  <si>
    <t>FAIBLESSES</t>
  </si>
  <si>
    <t>8 ARBITRAGES A REALISER ET RECOMMANDATIONS</t>
  </si>
  <si>
    <t>Poser les questions à arbitrer et donner les recommandations de l’équipe-projet</t>
  </si>
  <si>
    <t>9 PLAN D’ACTIONS</t>
  </si>
  <si>
    <t>Actions à conduire à l’issue de l’arbitrage</t>
  </si>
  <si>
    <t>Version du document</t>
  </si>
  <si>
    <t>Date</t>
  </si>
  <si>
    <t>Objet</t>
  </si>
  <si>
    <t>Rédacteur</t>
  </si>
  <si>
    <t>Approbateur</t>
  </si>
  <si>
    <t>Création du document</t>
  </si>
  <si>
    <t xml:space="preserve">Service cible </t>
  </si>
  <si>
    <t>Pas du tout lié à l'objectif</t>
  </si>
  <si>
    <t>Evaluation globale du critère : 
Le critère global est évalué par  somme de l’ensemble des notes obtenues sur chacun des sous critères. S’il obtient une somme &gt;7, il est considéré comme apportant une forte réponse aux enjeux stratégiques et obtient une note de 4.  Entre 5 et 7 sa contribution est jugée moyenne et il obtient une note de 2. Si la somme est inférieure à 5 et supérieure à 2, sa contribution est jugée faible et il obtient la note de 1. S’il n’est adapté à aucun objectif, il obtient la note de 0.</t>
  </si>
  <si>
    <t>0 à 3,67</t>
  </si>
  <si>
    <t>0 ou 2,5 ou 3,6</t>
  </si>
  <si>
    <t xml:space="preserve">La note de faisabilité s'obtient par la moyenne de la complexité technique (avec une pondération de 1) et de la compléxité organisationnelle (avec une pondération de 4). </t>
  </si>
  <si>
    <t>1 OBJET DE LA DEMANDE</t>
  </si>
  <si>
    <t>Synthèse de la demande</t>
  </si>
  <si>
    <t>1.1 Demande formulée par</t>
  </si>
  <si>
    <t>Nom du responsable / Fonction</t>
  </si>
  <si>
    <t>Direction / Service</t>
  </si>
  <si>
    <t>1.2 Participants à l’élaboration de la demande</t>
  </si>
  <si>
    <t>2 DEFINITION DES BESOINS</t>
  </si>
  <si>
    <t>Indiquer vos besoins (liste des principales fonctionnalités attendues). Ne pas exprimer les solutions techniques souhaitées.</t>
  </si>
  <si>
    <t>3 ENJEUX</t>
  </si>
  <si>
    <t>Définir le contexte (objectifs de service, Schéma Départemental, nouvelles prestations, réglementation, efficience des services publics, nouvelle mission…..)</t>
  </si>
  <si>
    <t xml:space="preserve">4 FONCTIONNEMENT ACTUEL </t>
  </si>
  <si>
    <t>Description du fonctionnement actuel et des motifs d’insatisfaction</t>
  </si>
  <si>
    <t>X.X.X</t>
  </si>
  <si>
    <t>Version :</t>
  </si>
  <si>
    <t>Prénom NOM 
(Direction/ Service – Rôle)</t>
  </si>
  <si>
    <t xml:space="preserve">Rédacteur(s) : </t>
  </si>
  <si>
    <t>Date création : 
Date validation :</t>
  </si>
  <si>
    <t>JJ / MM / AAAA
JJ / MM / AAAA</t>
  </si>
  <si>
    <t>Personnes directement ou non concernées par le projet (Acteurs internes, partenaires, bénéficiaires)</t>
  </si>
  <si>
    <t>Nom</t>
  </si>
  <si>
    <t>Direction</t>
  </si>
  <si>
    <t>Fiche d’expression du besoin
Nom expression du besoin</t>
  </si>
  <si>
    <t xml:space="preserve">Note de Cadrage
Nom de l'opportunité </t>
  </si>
  <si>
    <t>DOCUMENT DE TRAVAIL</t>
  </si>
  <si>
    <t>Risque à ne pas faire (Evaluation DSI)</t>
  </si>
  <si>
    <t>Risque à faire DSI (Evaluation DSI)</t>
  </si>
  <si>
    <t>Faisabilité (Evaluation DSI)</t>
  </si>
  <si>
    <t xml:space="preserve">Critère spécifique </t>
  </si>
  <si>
    <t xml:space="preserve">Attente prioritaire de la collectivité </t>
  </si>
  <si>
    <t>Critère spécifique (Evaluation Comité de Gouvernance)</t>
  </si>
  <si>
    <t>Phasage et calendrier du projet sous forme de diagramme de Gantt (insérer une image)</t>
  </si>
  <si>
    <t>A remplir par le métier</t>
  </si>
  <si>
    <t>A remplir par la DSI</t>
  </si>
  <si>
    <t>A remplir en Comité de gouvernance</t>
  </si>
  <si>
    <t>Légende couleur 1</t>
  </si>
  <si>
    <t>Légende couleur 2</t>
  </si>
  <si>
    <t>Légende couleur 3</t>
  </si>
  <si>
    <t>10 SUIVI DOCUMENT (Go/ No go du Comité de Gouvernance)</t>
  </si>
  <si>
    <t>Handicap</t>
  </si>
  <si>
    <t>2.1</t>
  </si>
  <si>
    <t>2.2</t>
  </si>
  <si>
    <t>2.3</t>
  </si>
  <si>
    <t>Signature DGA Approbateur</t>
  </si>
  <si>
    <t>Cycle de vie du projet</t>
  </si>
  <si>
    <t>Permet d’évaluer l’apport d’un traitement automatisé de l’information : nombre d’utilisateurs concernés (interne, externe), quantité d’informations traitées, fréquence de traitemen, sensibilité</t>
  </si>
  <si>
    <t>Priorisation de cette opportunité de projet vis-à-vis d’autres projets du même secteur (à la suite, avant tel projet …)</t>
  </si>
  <si>
    <t>Commentaires</t>
  </si>
  <si>
    <t>Identifiez et quantifiez les retombées du projetdans les menus déroulants ci-dessous en exposant des éléments qualitatifs en commentaires</t>
  </si>
  <si>
    <t>6 PERSONNES CONCERNEES PAR LE PROJET</t>
  </si>
  <si>
    <t>7 APPROBATION</t>
  </si>
  <si>
    <t>5 GAINS ESPERES</t>
  </si>
  <si>
    <t>Description des gains fonctionnels attendus ( simplification des tâches des agents, gain de temps, motivation) si possible, donner des valeurs quantitatives</t>
  </si>
  <si>
    <t>Description des gains financiers attendus (économie sur dépenses de fonctionnement, ...) si possible, donner des valeurs quantitatives</t>
  </si>
  <si>
    <t>Description des gains externes (usagers, autres collectivités, partenaires, …) si possible, donner des valeurs quantitatives</t>
  </si>
  <si>
    <t>KPMG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</si>
</sst>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dd/mm/yy;@"/>
    <numFmt numFmtId="165" formatCode="0.0%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FFFFFF"/>
      <name val="Arial"/>
      <family val="2"/>
    </font>
    <font>
      <b/>
      <sz val="11"/>
      <color rgb="FFFFFFFF"/>
      <name val="Arial"/>
      <family val="2"/>
    </font>
    <font>
      <b/>
      <sz val="11"/>
      <name val="Arial"/>
      <family val="2"/>
    </font>
    <font>
      <b/>
      <sz val="11"/>
      <color theme="0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2"/>
      <color rgb="FFFFFFFF"/>
      <name val="Arial"/>
      <family val="2"/>
    </font>
    <font>
      <b/>
      <i/>
      <sz val="12"/>
      <color theme="1"/>
      <name val="Arial"/>
      <family val="2"/>
    </font>
    <font>
      <b/>
      <i/>
      <sz val="11"/>
      <color theme="1"/>
      <name val="Arial"/>
      <family val="2"/>
    </font>
    <font>
      <b/>
      <sz val="48"/>
      <color rgb="FFFFFFFF"/>
      <name val="Arial"/>
      <family val="2"/>
    </font>
    <font>
      <b/>
      <sz val="12"/>
      <color rgb="FFFF0000"/>
      <name val="Arial"/>
      <family val="2"/>
    </font>
    <font>
      <b/>
      <sz val="10"/>
      <color rgb="FFFFFFFF"/>
      <name val="Arial"/>
      <family val="2"/>
    </font>
    <font>
      <b/>
      <sz val="11"/>
      <color rgb="FFFF0000"/>
      <name val="Arial"/>
      <family val="2"/>
    </font>
    <font>
      <b/>
      <sz val="16"/>
      <color theme="0"/>
      <name val="Arial"/>
      <family val="2"/>
    </font>
    <font>
      <sz val="12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rgb="FF00338D"/>
        <bgColor indexed="64"/>
      </patternFill>
    </fill>
    <fill>
      <patternFill patternType="solid">
        <fgColor rgb="FF0091DA"/>
        <bgColor indexed="64"/>
      </patternFill>
    </fill>
    <fill>
      <patternFill patternType="solid">
        <fgColor rgb="FF005EB8"/>
        <bgColor indexed="64"/>
      </patternFill>
    </fill>
    <fill>
      <patternFill patternType="solid">
        <fgColor rgb="FF00A3A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6D207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274">
    <xf numFmtId="0" fontId="0" fillId="0" borderId="0" xfId="0"/>
    <xf numFmtId="0" fontId="4" fillId="2" borderId="22" xfId="0" applyFont="1" applyFill="1" applyBorder="1" applyAlignment="1">
      <alignment horizontal="center" vertical="center"/>
    </xf>
    <xf numFmtId="0" fontId="2" fillId="7" borderId="25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165" fontId="5" fillId="6" borderId="23" xfId="0" applyNumberFormat="1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4" fillId="5" borderId="23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 wrapText="1"/>
    </xf>
    <xf numFmtId="0" fontId="4" fillId="8" borderId="10" xfId="0" applyFont="1" applyFill="1" applyBorder="1" applyAlignment="1">
      <alignment horizontal="center" vertical="center" wrapText="1"/>
    </xf>
    <xf numFmtId="0" fontId="4" fillId="8" borderId="9" xfId="0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 wrapText="1"/>
    </xf>
    <xf numFmtId="0" fontId="4" fillId="8" borderId="23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 wrapText="1"/>
    </xf>
    <xf numFmtId="0" fontId="4" fillId="6" borderId="0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4" borderId="37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1" fillId="6" borderId="30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165" fontId="5" fillId="7" borderId="17" xfId="0" applyNumberFormat="1" applyFont="1" applyFill="1" applyBorder="1" applyAlignment="1">
      <alignment horizontal="center" vertical="center"/>
    </xf>
    <xf numFmtId="165" fontId="5" fillId="6" borderId="17" xfId="0" applyNumberFormat="1" applyFont="1" applyFill="1" applyBorder="1" applyAlignment="1">
      <alignment horizontal="center" vertical="center"/>
    </xf>
    <xf numFmtId="165" fontId="5" fillId="6" borderId="24" xfId="0" applyNumberFormat="1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 wrapText="1"/>
    </xf>
    <xf numFmtId="0" fontId="4" fillId="9" borderId="36" xfId="0" applyFont="1" applyFill="1" applyBorder="1" applyAlignment="1">
      <alignment horizontal="center" vertical="center" wrapText="1"/>
    </xf>
    <xf numFmtId="0" fontId="6" fillId="9" borderId="36" xfId="0" applyFont="1" applyFill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7" fillId="6" borderId="0" xfId="0" applyFont="1" applyFill="1" applyAlignment="1">
      <alignment horizontal="center" vertical="center" wrapText="1"/>
    </xf>
    <xf numFmtId="0" fontId="7" fillId="9" borderId="15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30" xfId="0" applyFont="1" applyBorder="1" applyAlignment="1">
      <alignment horizontal="left" vertical="center" wrapText="1"/>
    </xf>
    <xf numFmtId="164" fontId="7" fillId="0" borderId="7" xfId="0" applyNumberFormat="1" applyFont="1" applyBorder="1" applyAlignment="1">
      <alignment horizontal="center" vertical="center" wrapText="1"/>
    </xf>
    <xf numFmtId="0" fontId="7" fillId="6" borderId="19" xfId="0" applyFont="1" applyFill="1" applyBorder="1" applyAlignment="1">
      <alignment horizontal="left" vertical="center" wrapText="1"/>
    </xf>
    <xf numFmtId="0" fontId="7" fillId="6" borderId="20" xfId="0" applyFont="1" applyFill="1" applyBorder="1" applyAlignment="1">
      <alignment horizontal="left" vertical="center" wrapText="1"/>
    </xf>
    <xf numFmtId="0" fontId="7" fillId="9" borderId="33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9" fillId="9" borderId="0" xfId="0" applyFont="1" applyFill="1" applyBorder="1" applyAlignment="1">
      <alignment horizontal="center" vertical="center" wrapText="1"/>
    </xf>
    <xf numFmtId="14" fontId="7" fillId="0" borderId="37" xfId="0" applyNumberFormat="1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9" borderId="14" xfId="0" applyFont="1" applyFill="1" applyBorder="1" applyAlignment="1">
      <alignment horizontal="center" vertical="center" wrapText="1"/>
    </xf>
    <xf numFmtId="0" fontId="1" fillId="9" borderId="15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0" fontId="1" fillId="9" borderId="34" xfId="0" applyFont="1" applyFill="1" applyBorder="1" applyAlignment="1">
      <alignment horizontal="center" vertical="center" wrapText="1"/>
    </xf>
    <xf numFmtId="0" fontId="1" fillId="9" borderId="36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12" fillId="9" borderId="3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9" borderId="33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4" fillId="8" borderId="19" xfId="0" applyFont="1" applyFill="1" applyBorder="1" applyAlignment="1">
      <alignment horizontal="center" vertical="center" wrapText="1"/>
    </xf>
    <xf numFmtId="0" fontId="4" fillId="5" borderId="19" xfId="0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horizontal="center" vertical="center" wrapText="1"/>
    </xf>
    <xf numFmtId="0" fontId="1" fillId="9" borderId="35" xfId="0" applyFont="1" applyFill="1" applyBorder="1" applyAlignment="1">
      <alignment horizontal="center" vertical="center" wrapText="1"/>
    </xf>
    <xf numFmtId="0" fontId="1" fillId="9" borderId="37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25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3" fillId="5" borderId="25" xfId="0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3" fillId="5" borderId="7" xfId="0" applyFont="1" applyFill="1" applyBorder="1" applyAlignment="1">
      <alignment horizontal="left" vertical="center" wrapText="1"/>
    </xf>
    <xf numFmtId="0" fontId="3" fillId="3" borderId="9" xfId="0" applyFont="1" applyFill="1" applyBorder="1" applyAlignment="1">
      <alignment horizontal="left" vertical="center" wrapText="1"/>
    </xf>
    <xf numFmtId="0" fontId="3" fillId="5" borderId="9" xfId="0" applyFont="1" applyFill="1" applyBorder="1" applyAlignment="1">
      <alignment horizontal="left" vertical="center" wrapText="1"/>
    </xf>
    <xf numFmtId="0" fontId="1" fillId="9" borderId="0" xfId="0" applyFont="1" applyFill="1" applyBorder="1" applyAlignment="1">
      <alignment horizontal="left" vertical="center" wrapText="1"/>
    </xf>
    <xf numFmtId="0" fontId="12" fillId="6" borderId="0" xfId="0" applyFont="1" applyFill="1" applyBorder="1" applyAlignment="1">
      <alignment horizontal="center" vertical="center" wrapText="1"/>
    </xf>
    <xf numFmtId="0" fontId="4" fillId="9" borderId="34" xfId="0" applyFont="1" applyFill="1" applyBorder="1" applyAlignment="1">
      <alignment horizontal="center" vertical="center" wrapText="1"/>
    </xf>
    <xf numFmtId="0" fontId="1" fillId="9" borderId="36" xfId="0" applyFont="1" applyFill="1" applyBorder="1" applyAlignment="1">
      <alignment horizontal="left" vertical="center" wrapText="1"/>
    </xf>
    <xf numFmtId="0" fontId="6" fillId="9" borderId="34" xfId="0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7" fillId="6" borderId="6" xfId="0" applyFont="1" applyFill="1" applyBorder="1" applyAlignment="1">
      <alignment horizontal="left" vertical="center" wrapText="1"/>
    </xf>
    <xf numFmtId="0" fontId="1" fillId="0" borderId="23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6" borderId="21" xfId="0" applyFont="1" applyFill="1" applyBorder="1" applyAlignment="1">
      <alignment horizontal="left" vertical="center" wrapText="1"/>
    </xf>
    <xf numFmtId="0" fontId="7" fillId="9" borderId="0" xfId="0" applyFont="1" applyFill="1" applyBorder="1" applyAlignment="1">
      <alignment vertical="center" wrapText="1"/>
    </xf>
    <xf numFmtId="0" fontId="10" fillId="9" borderId="0" xfId="0" applyFont="1" applyFill="1" applyBorder="1" applyAlignment="1">
      <alignment vertical="center" wrapText="1"/>
    </xf>
    <xf numFmtId="43" fontId="7" fillId="6" borderId="7" xfId="1" applyFont="1" applyFill="1" applyBorder="1" applyAlignment="1">
      <alignment horizontal="left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6" borderId="0" xfId="0" applyFont="1" applyFill="1" applyBorder="1" applyAlignment="1">
      <alignment horizontal="center" vertical="center" wrapText="1"/>
    </xf>
    <xf numFmtId="0" fontId="7" fillId="6" borderId="23" xfId="0" applyFont="1" applyFill="1" applyBorder="1" applyAlignment="1">
      <alignment horizontal="left" vertical="center" wrapText="1"/>
    </xf>
    <xf numFmtId="0" fontId="1" fillId="6" borderId="23" xfId="0" applyFont="1" applyFill="1" applyBorder="1" applyAlignment="1">
      <alignment horizontal="center" vertical="center" wrapText="1"/>
    </xf>
    <xf numFmtId="0" fontId="7" fillId="12" borderId="23" xfId="0" applyFont="1" applyFill="1" applyBorder="1" applyAlignment="1">
      <alignment horizontal="left" vertical="center" wrapText="1"/>
    </xf>
    <xf numFmtId="0" fontId="7" fillId="11" borderId="19" xfId="0" applyFont="1" applyFill="1" applyBorder="1" applyAlignment="1">
      <alignment horizontal="center" vertical="center" wrapText="1"/>
    </xf>
    <xf numFmtId="0" fontId="7" fillId="12" borderId="23" xfId="0" applyFont="1" applyFill="1" applyBorder="1" applyAlignment="1">
      <alignment horizontal="center" vertical="center" wrapText="1"/>
    </xf>
    <xf numFmtId="0" fontId="1" fillId="6" borderId="23" xfId="0" applyFont="1" applyFill="1" applyBorder="1" applyAlignment="1">
      <alignment horizontal="left" vertical="center" wrapText="1"/>
    </xf>
    <xf numFmtId="0" fontId="10" fillId="9" borderId="36" xfId="0" applyFont="1" applyFill="1" applyBorder="1" applyAlignment="1">
      <alignment vertical="center" wrapText="1"/>
    </xf>
    <xf numFmtId="0" fontId="10" fillId="6" borderId="0" xfId="0" applyFont="1" applyFill="1" applyBorder="1" applyAlignment="1">
      <alignment vertical="center" wrapText="1"/>
    </xf>
    <xf numFmtId="0" fontId="10" fillId="9" borderId="33" xfId="0" applyFont="1" applyFill="1" applyBorder="1" applyAlignment="1">
      <alignment vertical="center" wrapText="1"/>
    </xf>
    <xf numFmtId="0" fontId="10" fillId="9" borderId="37" xfId="0" applyFont="1" applyFill="1" applyBorder="1" applyAlignment="1">
      <alignment vertical="center" wrapText="1"/>
    </xf>
    <xf numFmtId="0" fontId="16" fillId="10" borderId="38" xfId="0" applyFont="1" applyFill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13" borderId="23" xfId="0" applyFont="1" applyFill="1" applyBorder="1" applyAlignment="1">
      <alignment horizontal="left" vertical="center" wrapText="1"/>
    </xf>
    <xf numFmtId="0" fontId="10" fillId="2" borderId="19" xfId="0" applyFont="1" applyFill="1" applyBorder="1" applyAlignment="1">
      <alignment horizontal="center" vertical="center" wrapText="1"/>
    </xf>
    <xf numFmtId="0" fontId="18" fillId="0" borderId="18" xfId="0" applyFont="1" applyBorder="1" applyAlignment="1">
      <alignment horizontal="justify" vertical="center" wrapText="1"/>
    </xf>
    <xf numFmtId="0" fontId="18" fillId="0" borderId="37" xfId="0" applyFont="1" applyBorder="1" applyAlignment="1">
      <alignment horizontal="justify" vertical="center" wrapText="1"/>
    </xf>
    <xf numFmtId="0" fontId="7" fillId="9" borderId="34" xfId="0" applyFont="1" applyFill="1" applyBorder="1" applyAlignment="1">
      <alignment horizontal="center" vertical="center" wrapText="1"/>
    </xf>
    <xf numFmtId="0" fontId="15" fillId="2" borderId="23" xfId="0" applyFont="1" applyFill="1" applyBorder="1" applyAlignment="1">
      <alignment horizontal="center" vertical="center" wrapText="1"/>
    </xf>
    <xf numFmtId="0" fontId="15" fillId="2" borderId="21" xfId="0" applyFont="1" applyFill="1" applyBorder="1" applyAlignment="1">
      <alignment horizontal="center" vertical="center" wrapText="1"/>
    </xf>
    <xf numFmtId="0" fontId="14" fillId="6" borderId="0" xfId="0" applyFont="1" applyFill="1" applyBorder="1" applyAlignment="1">
      <alignment horizontal="right" vertical="center" wrapText="1"/>
    </xf>
    <xf numFmtId="0" fontId="14" fillId="6" borderId="0" xfId="0" applyFont="1" applyFill="1" applyBorder="1" applyAlignment="1">
      <alignment horizontal="left" vertical="center" wrapText="1"/>
    </xf>
    <xf numFmtId="0" fontId="17" fillId="6" borderId="0" xfId="0" applyFont="1" applyFill="1" applyBorder="1" applyAlignment="1">
      <alignment horizontal="center" vertical="center" wrapText="1"/>
    </xf>
    <xf numFmtId="0" fontId="10" fillId="3" borderId="23" xfId="0" applyFont="1" applyFill="1" applyBorder="1" applyAlignment="1">
      <alignment horizontal="center" vertical="center" wrapText="1"/>
    </xf>
    <xf numFmtId="0" fontId="10" fillId="3" borderId="21" xfId="0" applyFont="1" applyFill="1" applyBorder="1" applyAlignment="1">
      <alignment horizontal="center" vertical="center" wrapText="1"/>
    </xf>
    <xf numFmtId="0" fontId="6" fillId="2" borderId="23" xfId="0" applyFont="1" applyFill="1" applyBorder="1" applyAlignment="1">
      <alignment horizontal="center" vertical="center" wrapText="1"/>
    </xf>
    <xf numFmtId="0" fontId="6" fillId="8" borderId="2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2" borderId="30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 wrapText="1"/>
    </xf>
    <xf numFmtId="0" fontId="10" fillId="8" borderId="23" xfId="0" applyFont="1" applyFill="1" applyBorder="1" applyAlignment="1">
      <alignment horizontal="center" vertical="center" wrapText="1"/>
    </xf>
    <xf numFmtId="0" fontId="9" fillId="2" borderId="23" xfId="0" applyFont="1" applyFill="1" applyBorder="1" applyAlignment="1">
      <alignment horizontal="center" vertical="center" wrapText="1"/>
    </xf>
    <xf numFmtId="0" fontId="6" fillId="3" borderId="23" xfId="0" applyFont="1" applyFill="1" applyBorder="1" applyAlignment="1">
      <alignment horizontal="center" vertical="center" wrapText="1"/>
    </xf>
    <xf numFmtId="0" fontId="9" fillId="3" borderId="23" xfId="0" applyFont="1" applyFill="1" applyBorder="1" applyAlignment="1">
      <alignment horizontal="center" vertical="center" wrapText="1"/>
    </xf>
    <xf numFmtId="0" fontId="7" fillId="9" borderId="36" xfId="0" applyFont="1" applyFill="1" applyBorder="1" applyAlignment="1">
      <alignment horizontal="center" vertical="center" wrapText="1"/>
    </xf>
    <xf numFmtId="0" fontId="7" fillId="13" borderId="23" xfId="0" applyFont="1" applyFill="1" applyBorder="1" applyAlignment="1">
      <alignment horizontal="left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11" fillId="7" borderId="17" xfId="0" applyFont="1" applyFill="1" applyBorder="1" applyAlignment="1">
      <alignment horizontal="center" vertical="center" wrapText="1"/>
    </xf>
    <xf numFmtId="0" fontId="7" fillId="6" borderId="23" xfId="0" applyFont="1" applyFill="1" applyBorder="1" applyAlignment="1">
      <alignment horizontal="center" vertical="top" wrapText="1"/>
    </xf>
    <xf numFmtId="0" fontId="11" fillId="7" borderId="19" xfId="0" applyFont="1" applyFill="1" applyBorder="1" applyAlignment="1">
      <alignment horizontal="center" vertical="center" wrapText="1"/>
    </xf>
    <xf numFmtId="0" fontId="11" fillId="7" borderId="20" xfId="0" applyFont="1" applyFill="1" applyBorder="1" applyAlignment="1">
      <alignment horizontal="center" vertical="center" wrapText="1"/>
    </xf>
    <xf numFmtId="0" fontId="11" fillId="7" borderId="21" xfId="0" applyFont="1" applyFill="1" applyBorder="1" applyAlignment="1">
      <alignment horizontal="center" vertical="center" wrapText="1"/>
    </xf>
    <xf numFmtId="0" fontId="7" fillId="6" borderId="19" xfId="0" applyFont="1" applyFill="1" applyBorder="1" applyAlignment="1">
      <alignment horizontal="left" vertical="top" wrapText="1"/>
    </xf>
    <xf numFmtId="0" fontId="7" fillId="6" borderId="20" xfId="0" applyFont="1" applyFill="1" applyBorder="1" applyAlignment="1">
      <alignment horizontal="left" vertical="top" wrapText="1"/>
    </xf>
    <xf numFmtId="0" fontId="7" fillId="6" borderId="21" xfId="0" applyFont="1" applyFill="1" applyBorder="1" applyAlignment="1">
      <alignment horizontal="left" vertical="top" wrapText="1"/>
    </xf>
    <xf numFmtId="0" fontId="7" fillId="6" borderId="19" xfId="0" applyFont="1" applyFill="1" applyBorder="1" applyAlignment="1">
      <alignment horizontal="center" vertical="center" wrapText="1"/>
    </xf>
    <xf numFmtId="0" fontId="7" fillId="6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center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11" fillId="7" borderId="34" xfId="0" applyFont="1" applyFill="1" applyBorder="1" applyAlignment="1">
      <alignment horizontal="center" vertical="center" wrapText="1"/>
    </xf>
    <xf numFmtId="0" fontId="11" fillId="7" borderId="0" xfId="0" applyFont="1" applyFill="1" applyBorder="1" applyAlignment="1">
      <alignment horizontal="center" vertical="center" wrapText="1"/>
    </xf>
    <xf numFmtId="0" fontId="11" fillId="7" borderId="36" xfId="0" applyFont="1" applyFill="1" applyBorder="1" applyAlignment="1">
      <alignment horizontal="center" vertical="center" wrapText="1"/>
    </xf>
    <xf numFmtId="0" fontId="10" fillId="2" borderId="19" xfId="0" applyFont="1" applyFill="1" applyBorder="1" applyAlignment="1">
      <alignment horizontal="center" vertical="center" wrapText="1"/>
    </xf>
    <xf numFmtId="0" fontId="10" fillId="2" borderId="20" xfId="0" applyFont="1" applyFill="1" applyBorder="1" applyAlignment="1">
      <alignment horizontal="center" vertical="center" wrapText="1"/>
    </xf>
    <xf numFmtId="0" fontId="10" fillId="2" borderId="21" xfId="0" applyFont="1" applyFill="1" applyBorder="1" applyAlignment="1">
      <alignment horizontal="center" vertical="center" wrapText="1"/>
    </xf>
    <xf numFmtId="0" fontId="7" fillId="6" borderId="19" xfId="0" applyFont="1" applyFill="1" applyBorder="1" applyAlignment="1">
      <alignment horizontal="left" vertical="center" wrapText="1"/>
    </xf>
    <xf numFmtId="0" fontId="7" fillId="6" borderId="20" xfId="0" applyFont="1" applyFill="1" applyBorder="1" applyAlignment="1">
      <alignment horizontal="left" vertical="center" wrapText="1"/>
    </xf>
    <xf numFmtId="0" fontId="7" fillId="6" borderId="21" xfId="0" applyFont="1" applyFill="1" applyBorder="1" applyAlignment="1">
      <alignment horizontal="left" vertical="center" wrapText="1"/>
    </xf>
    <xf numFmtId="0" fontId="14" fillId="6" borderId="0" xfId="0" applyFont="1" applyFill="1" applyBorder="1" applyAlignment="1">
      <alignment horizontal="left" vertical="center" wrapText="1"/>
    </xf>
    <xf numFmtId="0" fontId="13" fillId="3" borderId="19" xfId="0" applyFont="1" applyFill="1" applyBorder="1" applyAlignment="1">
      <alignment horizontal="center" vertical="center" wrapText="1"/>
    </xf>
    <xf numFmtId="0" fontId="13" fillId="3" borderId="20" xfId="0" applyFont="1" applyFill="1" applyBorder="1" applyAlignment="1">
      <alignment horizontal="center" vertical="center" wrapText="1"/>
    </xf>
    <xf numFmtId="0" fontId="13" fillId="3" borderId="21" xfId="0" applyFont="1" applyFill="1" applyBorder="1" applyAlignment="1">
      <alignment horizontal="center" vertical="center" wrapText="1"/>
    </xf>
    <xf numFmtId="0" fontId="10" fillId="3" borderId="19" xfId="0" applyFont="1" applyFill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 wrapText="1"/>
    </xf>
    <xf numFmtId="0" fontId="10" fillId="3" borderId="21" xfId="0" applyFont="1" applyFill="1" applyBorder="1" applyAlignment="1">
      <alignment horizontal="center" vertical="center" wrapText="1"/>
    </xf>
    <xf numFmtId="0" fontId="11" fillId="7" borderId="14" xfId="0" applyFont="1" applyFill="1" applyBorder="1" applyAlignment="1">
      <alignment horizontal="center" vertical="center" wrapText="1"/>
    </xf>
    <xf numFmtId="0" fontId="11" fillId="7" borderId="15" xfId="0" applyFont="1" applyFill="1" applyBorder="1" applyAlignment="1">
      <alignment horizontal="center" vertical="center" wrapText="1"/>
    </xf>
    <xf numFmtId="0" fontId="7" fillId="6" borderId="19" xfId="0" applyFont="1" applyFill="1" applyBorder="1" applyAlignment="1">
      <alignment horizontal="center" vertical="top" wrapText="1"/>
    </xf>
    <xf numFmtId="0" fontId="7" fillId="6" borderId="20" xfId="0" applyFont="1" applyFill="1" applyBorder="1" applyAlignment="1">
      <alignment horizontal="center" vertical="top" wrapText="1"/>
    </xf>
    <xf numFmtId="0" fontId="7" fillId="6" borderId="21" xfId="0" applyFont="1" applyFill="1" applyBorder="1" applyAlignment="1">
      <alignment horizontal="center" vertical="top" wrapText="1"/>
    </xf>
    <xf numFmtId="0" fontId="11" fillId="7" borderId="16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34" xfId="0" applyFont="1" applyFill="1" applyBorder="1" applyAlignment="1">
      <alignment horizontal="center" vertical="center" wrapText="1"/>
    </xf>
    <xf numFmtId="0" fontId="4" fillId="2" borderId="35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36" xfId="0" applyFont="1" applyFill="1" applyBorder="1" applyAlignment="1">
      <alignment horizontal="center" vertical="center" wrapText="1"/>
    </xf>
    <xf numFmtId="0" fontId="4" fillId="2" borderId="37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1" fillId="7" borderId="28" xfId="0" applyFont="1" applyFill="1" applyBorder="1" applyAlignment="1">
      <alignment horizontal="center" vertical="center"/>
    </xf>
    <xf numFmtId="0" fontId="1" fillId="7" borderId="29" xfId="0" applyFont="1" applyFill="1" applyBorder="1" applyAlignment="1">
      <alignment horizontal="center" vertical="center"/>
    </xf>
    <xf numFmtId="0" fontId="1" fillId="7" borderId="30" xfId="0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7" borderId="18" xfId="0" applyFont="1" applyFill="1" applyBorder="1" applyAlignment="1">
      <alignment horizontal="center" vertical="center"/>
    </xf>
    <xf numFmtId="0" fontId="11" fillId="7" borderId="35" xfId="0" applyFont="1" applyFill="1" applyBorder="1" applyAlignment="1">
      <alignment horizontal="center" vertical="center" wrapText="1"/>
    </xf>
    <xf numFmtId="0" fontId="11" fillId="7" borderId="33" xfId="0" applyFont="1" applyFill="1" applyBorder="1" applyAlignment="1">
      <alignment horizontal="center" vertical="center" wrapText="1"/>
    </xf>
    <xf numFmtId="0" fontId="11" fillId="7" borderId="37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2" fillId="6" borderId="31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1" fillId="7" borderId="27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 wrapText="1"/>
    </xf>
    <xf numFmtId="0" fontId="10" fillId="3" borderId="15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 wrapText="1"/>
    </xf>
    <xf numFmtId="0" fontId="10" fillId="8" borderId="19" xfId="0" applyFont="1" applyFill="1" applyBorder="1" applyAlignment="1">
      <alignment horizontal="center" vertical="center" wrapText="1"/>
    </xf>
    <xf numFmtId="0" fontId="10" fillId="8" borderId="21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0" fontId="7" fillId="6" borderId="35" xfId="0" applyFont="1" applyFill="1" applyBorder="1" applyAlignment="1">
      <alignment horizontal="left" vertical="center" wrapText="1"/>
    </xf>
    <xf numFmtId="0" fontId="7" fillId="6" borderId="37" xfId="0" applyFont="1" applyFill="1" applyBorder="1" applyAlignment="1">
      <alignment horizontal="left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 wrapText="1"/>
    </xf>
    <xf numFmtId="1" fontId="1" fillId="6" borderId="28" xfId="0" applyNumberFormat="1" applyFont="1" applyFill="1" applyBorder="1" applyAlignment="1">
      <alignment horizontal="center" vertical="center"/>
    </xf>
    <xf numFmtId="1" fontId="1" fillId="6" borderId="29" xfId="0" applyNumberFormat="1" applyFont="1" applyFill="1" applyBorder="1" applyAlignment="1">
      <alignment horizontal="center" vertical="center"/>
    </xf>
    <xf numFmtId="1" fontId="1" fillId="6" borderId="30" xfId="0" applyNumberFormat="1" applyFont="1" applyFill="1" applyBorder="1" applyAlignment="1">
      <alignment horizontal="center" vertical="center"/>
    </xf>
    <xf numFmtId="165" fontId="5" fillId="6" borderId="17" xfId="0" applyNumberFormat="1" applyFont="1" applyFill="1" applyBorder="1" applyAlignment="1">
      <alignment horizontal="center" vertical="center"/>
    </xf>
    <xf numFmtId="165" fontId="5" fillId="6" borderId="24" xfId="0" applyNumberFormat="1" applyFont="1" applyFill="1" applyBorder="1" applyAlignment="1">
      <alignment horizontal="center" vertical="center"/>
    </xf>
    <xf numFmtId="165" fontId="5" fillId="6" borderId="18" xfId="0" applyNumberFormat="1" applyFont="1" applyFill="1" applyBorder="1" applyAlignment="1">
      <alignment horizontal="center" vertical="center"/>
    </xf>
    <xf numFmtId="0" fontId="4" fillId="5" borderId="19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horizontal="center" vertical="center" wrapText="1"/>
    </xf>
    <xf numFmtId="0" fontId="2" fillId="7" borderId="13" xfId="0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 wrapText="1"/>
    </xf>
    <xf numFmtId="0" fontId="4" fillId="8" borderId="19" xfId="0" applyFont="1" applyFill="1" applyBorder="1" applyAlignment="1">
      <alignment horizontal="center" vertical="center" wrapText="1"/>
    </xf>
    <xf numFmtId="0" fontId="4" fillId="8" borderId="20" xfId="0" applyFont="1" applyFill="1" applyBorder="1" applyAlignment="1">
      <alignment horizontal="center" vertical="center" wrapText="1"/>
    </xf>
    <xf numFmtId="0" fontId="4" fillId="8" borderId="21" xfId="0" applyFont="1" applyFill="1" applyBorder="1" applyAlignment="1">
      <alignment horizontal="center" vertical="center" wrapText="1"/>
    </xf>
    <xf numFmtId="0" fontId="4" fillId="4" borderId="19" xfId="0" applyFont="1" applyFill="1" applyBorder="1" applyAlignment="1">
      <alignment horizontal="center" vertical="center" wrapText="1"/>
    </xf>
    <xf numFmtId="0" fontId="4" fillId="4" borderId="20" xfId="0" applyFont="1" applyFill="1" applyBorder="1" applyAlignment="1">
      <alignment horizontal="center" vertical="center" wrapText="1"/>
    </xf>
    <xf numFmtId="0" fontId="4" fillId="4" borderId="21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left" vertical="center" wrapText="1"/>
    </xf>
    <xf numFmtId="0" fontId="3" fillId="3" borderId="27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165" fontId="5" fillId="7" borderId="17" xfId="0" applyNumberFormat="1" applyFont="1" applyFill="1" applyBorder="1" applyAlignment="1">
      <alignment horizontal="center" vertical="center"/>
    </xf>
    <xf numFmtId="165" fontId="5" fillId="7" borderId="24" xfId="0" applyNumberFormat="1" applyFont="1" applyFill="1" applyBorder="1" applyAlignment="1">
      <alignment horizontal="center" vertical="center"/>
    </xf>
    <xf numFmtId="165" fontId="5" fillId="7" borderId="18" xfId="0" applyNumberFormat="1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28" xfId="0" applyFont="1" applyFill="1" applyBorder="1" applyAlignment="1">
      <alignment horizontal="center" vertical="center"/>
    </xf>
    <xf numFmtId="0" fontId="1" fillId="6" borderId="30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left" vertical="center" wrapText="1"/>
    </xf>
    <xf numFmtId="0" fontId="1" fillId="6" borderId="20" xfId="0" applyFont="1" applyFill="1" applyBorder="1" applyAlignment="1">
      <alignment horizontal="left" vertical="center" wrapText="1"/>
    </xf>
    <xf numFmtId="0" fontId="1" fillId="6" borderId="21" xfId="0" applyFont="1" applyFill="1" applyBorder="1" applyAlignment="1">
      <alignment horizontal="left" vertical="center" wrapText="1"/>
    </xf>
    <xf numFmtId="0" fontId="1" fillId="6" borderId="27" xfId="0" applyFont="1" applyFill="1" applyBorder="1" applyAlignment="1">
      <alignment horizontal="center" vertical="center"/>
    </xf>
    <xf numFmtId="0" fontId="1" fillId="6" borderId="29" xfId="0" applyFont="1" applyFill="1" applyBorder="1" applyAlignment="1">
      <alignment horizontal="center" vertic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1714500</xdr:colOff>
      <xdr:row>14</xdr:row>
      <xdr:rowOff>25400</xdr:rowOff>
    </xdr:from>
    <xdr:to>
      <xdr:col>6</xdr:col>
      <xdr:colOff>606136</xdr:colOff>
      <xdr:row>16</xdr:row>
      <xdr:rowOff>469900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6400" y="6769100"/>
          <a:ext cx="7273636" cy="2057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0"/>
  <sheetViews>
    <sheetView topLeftCell="A29" zoomScale="80" zoomScaleNormal="80" workbookViewId="0">
      <selection activeCell="C87" sqref="C87"/>
    </sheetView>
  </sheetViews>
  <sheetFormatPr baseColWidth="10" defaultRowHeight="15.6" x14ac:dyDescent="0.3"/>
  <cols>
    <col min="1" max="1" width="21.21875" style="59" customWidth="1"/>
    <col min="2" max="2" width="11.5546875" style="59"/>
    <col min="3" max="3" width="40.77734375" style="43" customWidth="1"/>
    <col min="4" max="4" width="40.77734375" style="46" customWidth="1"/>
    <col min="5" max="5" width="40.77734375" style="43" customWidth="1"/>
    <col min="6" max="8" width="40.77734375" style="46" customWidth="1"/>
    <col min="9" max="10" width="11.6640625" style="59" customWidth="1"/>
    <col min="11" max="13" width="11.5546875" style="68"/>
    <col min="14" max="14" width="16.21875" style="68" customWidth="1"/>
    <col min="15" max="18" width="11.5546875" style="68"/>
    <col min="19" max="19" width="41.88671875" style="68" customWidth="1"/>
    <col min="20" max="20" width="41.6640625" style="68" customWidth="1"/>
    <col min="21" max="21" width="35.109375" style="68" customWidth="1"/>
    <col min="22" max="26" width="13" style="68" customWidth="1"/>
    <col min="27" max="27" width="26.88671875" style="68" customWidth="1"/>
    <col min="28" max="28" width="19.109375" style="68" customWidth="1"/>
    <col min="29" max="29" width="8.77734375" style="68" bestFit="1" customWidth="1"/>
    <col min="30" max="30" width="11" style="68" customWidth="1"/>
    <col min="31" max="31" width="11.5546875" style="68"/>
    <col min="32" max="32" width="32" style="68" customWidth="1"/>
    <col min="33" max="33" width="12.88671875" style="68" customWidth="1"/>
    <col min="34" max="34" width="15.77734375" style="68" customWidth="1"/>
    <col min="35" max="35" width="11.5546875" style="68"/>
    <col min="36" max="36" width="11.6640625" style="68" bestFit="1" customWidth="1"/>
    <col min="37" max="37" width="14.6640625" style="68" customWidth="1"/>
    <col min="38" max="38" width="13.21875" style="68" bestFit="1" customWidth="1"/>
    <col min="39" max="39" width="13" style="68" customWidth="1"/>
    <col min="40" max="44" width="11.5546875" style="68"/>
    <col min="45" max="45" width="12.21875" style="68" customWidth="1"/>
    <col min="46" max="46" width="16.44140625" style="68" customWidth="1"/>
    <col min="47" max="53" width="11.5546875" style="68"/>
    <col min="54" max="54" width="19.109375" style="68" customWidth="1"/>
    <col min="55" max="16384" width="11.5546875" style="68"/>
  </cols>
  <sheetData>
    <row r="1" spans="1:10" s="59" customFormat="1" ht="30.6" customHeight="1" thickBot="1" x14ac:dyDescent="0.35">
      <c r="A1" s="118" t="s">
        <v>204</v>
      </c>
      <c r="C1" s="43"/>
      <c r="D1" s="43"/>
      <c r="E1" s="43"/>
      <c r="F1" s="43"/>
      <c r="G1" s="43"/>
      <c r="H1" s="43"/>
    </row>
    <row r="2" spans="1:10" s="59" customFormat="1" ht="26.4" customHeight="1" thickBot="1" x14ac:dyDescent="0.35">
      <c r="B2" s="61"/>
      <c r="C2" s="44"/>
      <c r="D2" s="44"/>
      <c r="E2" s="44"/>
      <c r="F2" s="44"/>
      <c r="G2" s="44"/>
      <c r="H2" s="44"/>
      <c r="I2" s="63"/>
      <c r="J2" s="60"/>
    </row>
    <row r="3" spans="1:10" s="59" customFormat="1" ht="32.4" customHeight="1" thickBot="1" x14ac:dyDescent="0.35">
      <c r="B3" s="64"/>
      <c r="C3" s="111" t="s">
        <v>196</v>
      </c>
      <c r="D3" s="108" t="s">
        <v>195</v>
      </c>
      <c r="E3" s="112" t="s">
        <v>194</v>
      </c>
      <c r="F3" s="108" t="s">
        <v>193</v>
      </c>
      <c r="G3" s="110" t="s">
        <v>197</v>
      </c>
      <c r="H3" s="108" t="s">
        <v>198</v>
      </c>
      <c r="I3" s="65"/>
      <c r="J3" s="60"/>
    </row>
    <row r="4" spans="1:10" s="59" customFormat="1" ht="32.4" customHeight="1" thickBot="1" x14ac:dyDescent="0.35">
      <c r="B4" s="64"/>
      <c r="C4" s="45"/>
      <c r="D4" s="45"/>
      <c r="E4" s="45"/>
      <c r="F4" s="45"/>
      <c r="G4" s="45"/>
      <c r="H4" s="45"/>
      <c r="I4" s="65"/>
      <c r="J4" s="60"/>
    </row>
    <row r="5" spans="1:10" s="59" customFormat="1" ht="32.4" customHeight="1" thickBot="1" x14ac:dyDescent="0.35">
      <c r="B5" s="64"/>
      <c r="C5" s="133" t="s">
        <v>215</v>
      </c>
      <c r="D5" s="151" t="s">
        <v>212</v>
      </c>
      <c r="E5" s="45"/>
      <c r="F5" s="45"/>
      <c r="G5" s="45"/>
      <c r="H5" s="45"/>
      <c r="I5" s="65"/>
      <c r="J5" s="60"/>
    </row>
    <row r="6" spans="1:10" s="59" customFormat="1" ht="26.4" customHeight="1" thickBot="1" x14ac:dyDescent="0.35">
      <c r="B6" s="64"/>
      <c r="C6" s="45"/>
      <c r="D6" s="45"/>
      <c r="E6" s="45"/>
      <c r="F6" s="45"/>
      <c r="G6" s="45"/>
      <c r="H6" s="45"/>
      <c r="I6" s="65"/>
      <c r="J6" s="60"/>
    </row>
    <row r="7" spans="1:10" s="59" customFormat="1" ht="123" customHeight="1" thickBot="1" x14ac:dyDescent="0.35">
      <c r="B7" s="64"/>
      <c r="C7" s="179" t="s">
        <v>202</v>
      </c>
      <c r="D7" s="180"/>
      <c r="E7" s="180"/>
      <c r="F7" s="180"/>
      <c r="G7" s="180"/>
      <c r="H7" s="181"/>
      <c r="I7" s="65"/>
      <c r="J7" s="60"/>
    </row>
    <row r="8" spans="1:10" customFormat="1" ht="25.8" customHeight="1" thickBot="1" x14ac:dyDescent="0.35">
      <c r="B8" s="125"/>
      <c r="C8" s="45"/>
      <c r="D8" s="45"/>
      <c r="E8" s="45"/>
      <c r="F8" s="45"/>
      <c r="G8" s="45"/>
      <c r="H8" s="45"/>
      <c r="I8" s="150"/>
    </row>
    <row r="9" spans="1:10" customFormat="1" ht="25.8" customHeight="1" thickBot="1" x14ac:dyDescent="0.35">
      <c r="B9" s="125"/>
      <c r="C9" s="131" t="s">
        <v>169</v>
      </c>
      <c r="D9" s="132" t="s">
        <v>170</v>
      </c>
      <c r="E9" s="132" t="s">
        <v>171</v>
      </c>
      <c r="F9" s="132" t="s">
        <v>172</v>
      </c>
      <c r="G9" s="132" t="s">
        <v>173</v>
      </c>
      <c r="H9" s="45"/>
      <c r="I9" s="150"/>
    </row>
    <row r="10" spans="1:10" customFormat="1" ht="25.8" customHeight="1" thickBot="1" x14ac:dyDescent="0.35">
      <c r="B10" s="125"/>
      <c r="C10" s="55" t="s">
        <v>220</v>
      </c>
      <c r="D10" s="57">
        <v>43553</v>
      </c>
      <c r="E10" s="58" t="s">
        <v>174</v>
      </c>
      <c r="F10" s="58"/>
      <c r="G10" s="58"/>
      <c r="H10" s="45"/>
      <c r="I10" s="150"/>
    </row>
    <row r="11" spans="1:10" customFormat="1" ht="25.8" customHeight="1" thickBot="1" x14ac:dyDescent="0.35">
      <c r="B11" s="125"/>
      <c r="C11" s="55" t="s">
        <v>221</v>
      </c>
      <c r="D11" s="58"/>
      <c r="E11" s="58"/>
      <c r="F11" s="58"/>
      <c r="G11" s="58"/>
      <c r="H11" s="45"/>
      <c r="I11" s="150"/>
    </row>
    <row r="12" spans="1:10" customFormat="1" ht="123" customHeight="1" thickBot="1" x14ac:dyDescent="0.35">
      <c r="B12" s="125"/>
      <c r="C12" s="55" t="s">
        <v>222</v>
      </c>
      <c r="D12" s="58"/>
      <c r="E12" s="58"/>
      <c r="F12" s="58"/>
      <c r="G12" s="58"/>
      <c r="H12" s="45"/>
      <c r="I12" s="150"/>
    </row>
    <row r="13" spans="1:10" s="59" customFormat="1" ht="33" customHeight="1" thickBot="1" x14ac:dyDescent="0.35">
      <c r="B13" s="64"/>
      <c r="C13" s="45"/>
      <c r="D13" s="45"/>
      <c r="E13" s="45"/>
      <c r="F13" s="45"/>
      <c r="G13" s="45"/>
      <c r="H13" s="45"/>
      <c r="I13" s="65"/>
      <c r="J13" s="60"/>
    </row>
    <row r="14" spans="1:10" s="59" customFormat="1" ht="33" customHeight="1" thickBot="1" x14ac:dyDescent="0.35">
      <c r="B14" s="64"/>
      <c r="C14" s="182" t="s">
        <v>224</v>
      </c>
      <c r="D14" s="183"/>
      <c r="E14" s="183"/>
      <c r="F14" s="183"/>
      <c r="G14" s="183"/>
      <c r="H14" s="184"/>
      <c r="I14" s="65"/>
      <c r="J14" s="60"/>
    </row>
    <row r="15" spans="1:10" s="59" customFormat="1" ht="66" customHeight="1" x14ac:dyDescent="0.3">
      <c r="B15" s="64"/>
      <c r="C15" s="107"/>
      <c r="D15" s="128"/>
      <c r="E15" s="128"/>
      <c r="F15" s="128"/>
      <c r="G15" s="128"/>
      <c r="H15" s="129"/>
      <c r="I15" s="65"/>
      <c r="J15" s="60"/>
    </row>
    <row r="16" spans="1:10" s="59" customFormat="1" ht="61.2" customHeight="1" x14ac:dyDescent="0.3">
      <c r="B16" s="64"/>
      <c r="C16" s="107"/>
      <c r="D16" s="130"/>
      <c r="E16" s="130"/>
      <c r="F16" s="130"/>
      <c r="G16" s="130"/>
      <c r="H16" s="130"/>
      <c r="I16" s="65"/>
      <c r="J16" s="60"/>
    </row>
    <row r="17" spans="2:35" s="59" customFormat="1" ht="40.200000000000003" customHeight="1" x14ac:dyDescent="0.3">
      <c r="B17" s="64"/>
      <c r="C17" s="178"/>
      <c r="D17" s="178"/>
      <c r="E17" s="178"/>
      <c r="F17" s="178"/>
      <c r="G17" s="178"/>
      <c r="H17" s="178"/>
      <c r="I17" s="65"/>
      <c r="J17" s="60"/>
    </row>
    <row r="18" spans="2:35" s="59" customFormat="1" ht="25.8" customHeight="1" thickBot="1" x14ac:dyDescent="0.35">
      <c r="B18" s="64"/>
      <c r="C18" s="45"/>
      <c r="D18" s="45"/>
      <c r="E18" s="45"/>
      <c r="F18" s="45"/>
      <c r="G18" s="45"/>
      <c r="H18" s="45"/>
      <c r="I18" s="65"/>
      <c r="J18" s="60"/>
    </row>
    <row r="19" spans="2:35" s="59" customFormat="1" ht="25.05" customHeight="1" x14ac:dyDescent="0.3">
      <c r="B19" s="64"/>
      <c r="C19" s="166" t="s">
        <v>181</v>
      </c>
      <c r="D19" s="167"/>
      <c r="E19" s="167"/>
      <c r="F19" s="167"/>
      <c r="G19" s="167"/>
      <c r="H19" s="168"/>
      <c r="I19" s="65"/>
      <c r="J19" s="60"/>
    </row>
    <row r="20" spans="2:35" s="59" customFormat="1" ht="16.2" thickBot="1" x14ac:dyDescent="0.35">
      <c r="B20" s="64"/>
      <c r="C20" s="169" t="s">
        <v>182</v>
      </c>
      <c r="D20" s="170"/>
      <c r="E20" s="170"/>
      <c r="F20" s="170"/>
      <c r="G20" s="170"/>
      <c r="H20" s="171"/>
      <c r="I20" s="67"/>
      <c r="J20" s="91"/>
    </row>
    <row r="21" spans="2:35" s="59" customFormat="1" ht="112.2" customHeight="1" thickBot="1" x14ac:dyDescent="0.35">
      <c r="B21" s="64"/>
      <c r="C21" s="160"/>
      <c r="D21" s="161"/>
      <c r="E21" s="161"/>
      <c r="F21" s="161"/>
      <c r="G21" s="161"/>
      <c r="H21" s="162"/>
      <c r="I21" s="65"/>
      <c r="J21" s="60"/>
    </row>
    <row r="22" spans="2:35" s="59" customFormat="1" x14ac:dyDescent="0.3">
      <c r="B22" s="64"/>
      <c r="C22" s="45"/>
      <c r="D22" s="45"/>
      <c r="E22" s="45"/>
      <c r="F22" s="45"/>
      <c r="G22" s="45"/>
      <c r="H22" s="45"/>
      <c r="I22" s="65"/>
      <c r="J22" s="60"/>
    </row>
    <row r="23" spans="2:35" s="59" customFormat="1" ht="16.2" customHeight="1" thickBot="1" x14ac:dyDescent="0.35">
      <c r="B23" s="64"/>
      <c r="C23" s="45"/>
      <c r="D23" s="45"/>
      <c r="E23" s="45"/>
      <c r="F23" s="45"/>
      <c r="G23" s="45"/>
      <c r="H23" s="45"/>
      <c r="I23" s="65"/>
      <c r="J23" s="60"/>
    </row>
    <row r="24" spans="2:35" ht="25.05" customHeight="1" thickBot="1" x14ac:dyDescent="0.35">
      <c r="B24" s="64"/>
      <c r="C24" s="172" t="s">
        <v>183</v>
      </c>
      <c r="D24" s="173"/>
      <c r="E24" s="173"/>
      <c r="F24" s="173"/>
      <c r="G24" s="173"/>
      <c r="H24" s="174"/>
      <c r="I24" s="65"/>
      <c r="J24" s="60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</row>
    <row r="25" spans="2:35" hidden="1" x14ac:dyDescent="0.3">
      <c r="B25" s="64"/>
      <c r="C25" s="169"/>
      <c r="D25" s="170"/>
      <c r="E25" s="170"/>
      <c r="F25" s="170"/>
      <c r="G25" s="170"/>
      <c r="H25" s="170"/>
      <c r="I25" s="67"/>
      <c r="J25" s="91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</row>
    <row r="26" spans="2:35" s="59" customFormat="1" ht="17.399999999999999" customHeight="1" thickBot="1" x14ac:dyDescent="0.35">
      <c r="B26" s="64"/>
      <c r="C26" s="45"/>
      <c r="D26" s="45"/>
      <c r="E26" s="45"/>
      <c r="F26" s="45"/>
      <c r="G26" s="45"/>
      <c r="H26" s="45"/>
      <c r="I26" s="65"/>
      <c r="J26" s="60"/>
    </row>
    <row r="27" spans="2:35" ht="27" customHeight="1" thickBot="1" x14ac:dyDescent="0.35">
      <c r="B27" s="64"/>
      <c r="C27" s="172" t="s">
        <v>184</v>
      </c>
      <c r="D27" s="173"/>
      <c r="E27" s="174"/>
      <c r="F27" s="172" t="s">
        <v>185</v>
      </c>
      <c r="G27" s="173"/>
      <c r="H27" s="174"/>
      <c r="I27" s="65"/>
      <c r="J27" s="60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</row>
    <row r="28" spans="2:35" ht="16.2" thickBot="1" x14ac:dyDescent="0.35">
      <c r="B28" s="64"/>
      <c r="C28" s="175"/>
      <c r="D28" s="176"/>
      <c r="E28" s="176"/>
      <c r="F28" s="175"/>
      <c r="G28" s="176"/>
      <c r="H28" s="177"/>
      <c r="I28" s="65"/>
      <c r="J28" s="60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</row>
    <row r="29" spans="2:35" ht="16.2" thickBot="1" x14ac:dyDescent="0.35">
      <c r="B29" s="64"/>
      <c r="C29" s="163"/>
      <c r="D29" s="164"/>
      <c r="E29" s="165"/>
      <c r="F29" s="163"/>
      <c r="G29" s="164"/>
      <c r="H29" s="165"/>
      <c r="I29" s="65"/>
      <c r="J29" s="60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</row>
    <row r="30" spans="2:35" ht="16.2" thickBot="1" x14ac:dyDescent="0.35">
      <c r="B30" s="64"/>
      <c r="C30" s="163"/>
      <c r="D30" s="164"/>
      <c r="E30" s="165"/>
      <c r="F30" s="163"/>
      <c r="G30" s="164"/>
      <c r="H30" s="165"/>
      <c r="I30" s="65"/>
      <c r="J30" s="60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</row>
    <row r="31" spans="2:35" ht="15" customHeight="1" thickBot="1" x14ac:dyDescent="0.35">
      <c r="B31" s="64"/>
      <c r="C31" s="175"/>
      <c r="D31" s="176"/>
      <c r="E31" s="176"/>
      <c r="F31" s="175"/>
      <c r="G31" s="176"/>
      <c r="H31" s="177"/>
      <c r="I31" s="65"/>
      <c r="J31" s="60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</row>
    <row r="32" spans="2:35" s="59" customFormat="1" ht="27" customHeight="1" thickBot="1" x14ac:dyDescent="0.35">
      <c r="B32" s="64"/>
      <c r="C32" s="45"/>
      <c r="D32" s="45"/>
      <c r="E32" s="45"/>
      <c r="F32" s="45"/>
      <c r="G32" s="45"/>
      <c r="H32" s="45"/>
      <c r="I32" s="65"/>
      <c r="J32" s="60"/>
    </row>
    <row r="33" spans="2:35" s="59" customFormat="1" ht="24" customHeight="1" thickBot="1" x14ac:dyDescent="0.35">
      <c r="B33" s="64"/>
      <c r="C33" s="172" t="s">
        <v>186</v>
      </c>
      <c r="D33" s="173"/>
      <c r="E33" s="173"/>
      <c r="F33" s="173"/>
      <c r="G33" s="173"/>
      <c r="H33" s="174"/>
      <c r="I33" s="65"/>
      <c r="J33" s="60"/>
    </row>
    <row r="34" spans="2:35" ht="25.05" customHeight="1" thickBot="1" x14ac:dyDescent="0.35">
      <c r="B34" s="64"/>
      <c r="C34" s="45"/>
      <c r="D34" s="45"/>
      <c r="E34" s="45"/>
      <c r="F34" s="45"/>
      <c r="G34" s="45"/>
      <c r="H34" s="45"/>
      <c r="I34" s="65"/>
      <c r="J34" s="60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</row>
    <row r="35" spans="2:35" ht="25.2" customHeight="1" thickBot="1" x14ac:dyDescent="0.35">
      <c r="B35" s="64"/>
      <c r="C35" s="172" t="s">
        <v>184</v>
      </c>
      <c r="D35" s="173"/>
      <c r="E35" s="174"/>
      <c r="F35" s="172" t="s">
        <v>185</v>
      </c>
      <c r="G35" s="173"/>
      <c r="H35" s="174"/>
      <c r="I35" s="67"/>
      <c r="J35" s="91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</row>
    <row r="36" spans="2:35" ht="21.6" customHeight="1" thickBot="1" x14ac:dyDescent="0.35">
      <c r="B36" s="64"/>
      <c r="C36" s="175"/>
      <c r="D36" s="176"/>
      <c r="E36" s="176"/>
      <c r="F36" s="175"/>
      <c r="G36" s="176"/>
      <c r="H36" s="177"/>
      <c r="I36" s="65"/>
      <c r="J36" s="60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</row>
    <row r="37" spans="2:35" s="59" customFormat="1" ht="16.2" thickBot="1" x14ac:dyDescent="0.35">
      <c r="B37" s="64"/>
      <c r="C37" s="163"/>
      <c r="D37" s="164"/>
      <c r="E37" s="165"/>
      <c r="F37" s="163"/>
      <c r="G37" s="164"/>
      <c r="H37" s="165"/>
      <c r="I37" s="65"/>
      <c r="J37" s="60"/>
    </row>
    <row r="38" spans="2:35" ht="25.05" customHeight="1" thickBot="1" x14ac:dyDescent="0.35">
      <c r="B38" s="64"/>
      <c r="C38" s="163"/>
      <c r="D38" s="164"/>
      <c r="E38" s="165"/>
      <c r="F38" s="163"/>
      <c r="G38" s="164"/>
      <c r="H38" s="165"/>
      <c r="I38" s="65"/>
      <c r="J38" s="60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</row>
    <row r="39" spans="2:35" ht="16.2" thickBot="1" x14ac:dyDescent="0.35">
      <c r="B39" s="64"/>
      <c r="C39" s="175"/>
      <c r="D39" s="176"/>
      <c r="E39" s="176"/>
      <c r="F39" s="175"/>
      <c r="G39" s="176"/>
      <c r="H39" s="177"/>
      <c r="I39" s="67"/>
      <c r="J39" s="91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</row>
    <row r="40" spans="2:35" ht="36.6" customHeight="1" thickBot="1" x14ac:dyDescent="0.35">
      <c r="B40" s="64"/>
      <c r="C40" s="45"/>
      <c r="D40" s="45"/>
      <c r="E40" s="45"/>
      <c r="F40" s="45"/>
      <c r="G40" s="45"/>
      <c r="H40" s="45"/>
      <c r="I40" s="65"/>
      <c r="J40" s="60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</row>
    <row r="41" spans="2:35" s="59" customFormat="1" ht="25.05" customHeight="1" x14ac:dyDescent="0.3">
      <c r="B41" s="64"/>
      <c r="C41" s="166" t="s">
        <v>187</v>
      </c>
      <c r="D41" s="167"/>
      <c r="E41" s="167"/>
      <c r="F41" s="167"/>
      <c r="G41" s="167"/>
      <c r="H41" s="168"/>
      <c r="I41" s="65"/>
      <c r="J41" s="60"/>
    </row>
    <row r="42" spans="2:35" s="59" customFormat="1" ht="16.2" thickBot="1" x14ac:dyDescent="0.35">
      <c r="B42" s="64"/>
      <c r="C42" s="169" t="s">
        <v>188</v>
      </c>
      <c r="D42" s="170"/>
      <c r="E42" s="170"/>
      <c r="F42" s="170"/>
      <c r="G42" s="170"/>
      <c r="H42" s="171"/>
      <c r="I42" s="67"/>
      <c r="J42" s="91"/>
    </row>
    <row r="43" spans="2:35" s="59" customFormat="1" ht="112.2" customHeight="1" thickBot="1" x14ac:dyDescent="0.35">
      <c r="B43" s="64"/>
      <c r="C43" s="160"/>
      <c r="D43" s="161"/>
      <c r="E43" s="161"/>
      <c r="F43" s="161"/>
      <c r="G43" s="161"/>
      <c r="H43" s="162"/>
      <c r="I43" s="65"/>
      <c r="J43" s="60"/>
    </row>
    <row r="44" spans="2:35" s="59" customFormat="1" ht="16.2" thickBot="1" x14ac:dyDescent="0.35">
      <c r="B44" s="64"/>
      <c r="C44" s="45"/>
      <c r="D44" s="45"/>
      <c r="E44" s="45"/>
      <c r="F44" s="45"/>
      <c r="G44" s="45"/>
      <c r="H44" s="45"/>
      <c r="I44" s="65"/>
      <c r="J44" s="60"/>
    </row>
    <row r="45" spans="2:35" s="59" customFormat="1" ht="27.6" customHeight="1" x14ac:dyDescent="0.3">
      <c r="B45" s="64"/>
      <c r="C45" s="166" t="s">
        <v>189</v>
      </c>
      <c r="D45" s="167"/>
      <c r="E45" s="167"/>
      <c r="F45" s="167"/>
      <c r="G45" s="167"/>
      <c r="H45" s="168"/>
      <c r="I45" s="65"/>
      <c r="J45" s="60"/>
    </row>
    <row r="46" spans="2:35" s="59" customFormat="1" ht="16.2" thickBot="1" x14ac:dyDescent="0.35">
      <c r="B46" s="64"/>
      <c r="C46" s="169" t="s">
        <v>190</v>
      </c>
      <c r="D46" s="170"/>
      <c r="E46" s="170"/>
      <c r="F46" s="170"/>
      <c r="G46" s="170"/>
      <c r="H46" s="171"/>
      <c r="I46" s="65"/>
      <c r="J46" s="60"/>
    </row>
    <row r="47" spans="2:35" ht="100.2" customHeight="1" thickBot="1" x14ac:dyDescent="0.35">
      <c r="B47" s="64"/>
      <c r="C47" s="160"/>
      <c r="D47" s="161"/>
      <c r="E47" s="161"/>
      <c r="F47" s="161"/>
      <c r="G47" s="161"/>
      <c r="H47" s="162"/>
      <c r="I47" s="65"/>
      <c r="J47" s="60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59"/>
      <c r="AH47" s="59"/>
      <c r="AI47" s="59"/>
    </row>
    <row r="48" spans="2:35" ht="22.8" customHeight="1" thickBot="1" x14ac:dyDescent="0.35">
      <c r="B48" s="64"/>
      <c r="C48" s="45"/>
      <c r="D48" s="102"/>
      <c r="E48" s="102"/>
      <c r="F48" s="102"/>
      <c r="G48" s="102"/>
      <c r="H48" s="102"/>
      <c r="I48" s="65"/>
      <c r="J48" s="60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</row>
    <row r="49" spans="2:35" s="59" customFormat="1" ht="22.8" customHeight="1" x14ac:dyDescent="0.3">
      <c r="B49" s="64"/>
      <c r="C49" s="166" t="s">
        <v>191</v>
      </c>
      <c r="D49" s="167"/>
      <c r="E49" s="167"/>
      <c r="F49" s="167"/>
      <c r="G49" s="167"/>
      <c r="H49" s="168"/>
      <c r="I49" s="65"/>
      <c r="J49" s="60"/>
    </row>
    <row r="50" spans="2:35" ht="22.2" customHeight="1" thickBot="1" x14ac:dyDescent="0.35">
      <c r="B50" s="64"/>
      <c r="C50" s="169" t="s">
        <v>192</v>
      </c>
      <c r="D50" s="170"/>
      <c r="E50" s="170"/>
      <c r="F50" s="170"/>
      <c r="G50" s="170"/>
      <c r="H50" s="171"/>
      <c r="I50" s="65"/>
      <c r="J50" s="60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</row>
    <row r="51" spans="2:35" s="59" customFormat="1" ht="78" customHeight="1" thickBot="1" x14ac:dyDescent="0.35">
      <c r="B51" s="64"/>
      <c r="C51" s="160"/>
      <c r="D51" s="161"/>
      <c r="E51" s="161"/>
      <c r="F51" s="161"/>
      <c r="G51" s="161"/>
      <c r="H51" s="162"/>
      <c r="I51" s="65"/>
      <c r="J51" s="60"/>
    </row>
    <row r="52" spans="2:35" s="59" customFormat="1" ht="16.2" thickBot="1" x14ac:dyDescent="0.35">
      <c r="B52" s="64"/>
      <c r="C52" s="45"/>
      <c r="D52" s="45"/>
      <c r="E52" s="45"/>
      <c r="F52" s="45"/>
      <c r="G52" s="45"/>
      <c r="H52" s="45"/>
      <c r="I52" s="65"/>
      <c r="J52" s="60"/>
    </row>
    <row r="53" spans="2:35" s="59" customFormat="1" ht="24" customHeight="1" x14ac:dyDescent="0.3">
      <c r="B53" s="64"/>
      <c r="C53" s="166" t="s">
        <v>231</v>
      </c>
      <c r="D53" s="167"/>
      <c r="E53" s="167"/>
      <c r="F53" s="167"/>
      <c r="G53" s="167"/>
      <c r="H53" s="168"/>
      <c r="I53" s="65"/>
      <c r="J53" s="60"/>
    </row>
    <row r="54" spans="2:35" s="59" customFormat="1" ht="16.2" thickBot="1" x14ac:dyDescent="0.35">
      <c r="B54" s="64"/>
      <c r="C54" s="169" t="s">
        <v>232</v>
      </c>
      <c r="D54" s="170"/>
      <c r="E54" s="170"/>
      <c r="F54" s="170"/>
      <c r="G54" s="170"/>
      <c r="H54" s="171"/>
      <c r="I54" s="65"/>
      <c r="J54" s="60"/>
    </row>
    <row r="55" spans="2:35" s="59" customFormat="1" ht="102.6" customHeight="1" thickBot="1" x14ac:dyDescent="0.35">
      <c r="B55" s="64"/>
      <c r="C55" s="160"/>
      <c r="D55" s="161"/>
      <c r="E55" s="161"/>
      <c r="F55" s="161"/>
      <c r="G55" s="161"/>
      <c r="H55" s="162"/>
      <c r="I55" s="65"/>
      <c r="J55" s="60"/>
    </row>
    <row r="56" spans="2:35" s="59" customFormat="1" ht="16.2" customHeight="1" thickBot="1" x14ac:dyDescent="0.35">
      <c r="B56" s="64"/>
      <c r="C56" s="157" t="s">
        <v>233</v>
      </c>
      <c r="D56" s="158"/>
      <c r="E56" s="158"/>
      <c r="F56" s="158"/>
      <c r="G56" s="158"/>
      <c r="H56" s="159"/>
      <c r="I56" s="65"/>
      <c r="J56" s="60"/>
    </row>
    <row r="57" spans="2:35" s="59" customFormat="1" ht="107.4" customHeight="1" thickBot="1" x14ac:dyDescent="0.35">
      <c r="B57" s="64"/>
      <c r="C57" s="160"/>
      <c r="D57" s="161"/>
      <c r="E57" s="161"/>
      <c r="F57" s="161"/>
      <c r="G57" s="161"/>
      <c r="H57" s="162"/>
      <c r="I57" s="65"/>
      <c r="J57" s="60"/>
    </row>
    <row r="58" spans="2:35" s="59" customFormat="1" ht="16.2" customHeight="1" thickBot="1" x14ac:dyDescent="0.35">
      <c r="B58" s="64"/>
      <c r="C58" s="157" t="s">
        <v>234</v>
      </c>
      <c r="D58" s="158"/>
      <c r="E58" s="158"/>
      <c r="F58" s="158"/>
      <c r="G58" s="158"/>
      <c r="H58" s="159"/>
      <c r="I58" s="65"/>
      <c r="J58" s="60"/>
    </row>
    <row r="59" spans="2:35" s="59" customFormat="1" ht="113.4" customHeight="1" thickBot="1" x14ac:dyDescent="0.35">
      <c r="B59" s="64"/>
      <c r="C59" s="160"/>
      <c r="D59" s="161"/>
      <c r="E59" s="161"/>
      <c r="F59" s="161"/>
      <c r="G59" s="161"/>
      <c r="H59" s="162"/>
      <c r="I59" s="65"/>
      <c r="J59" s="60"/>
    </row>
    <row r="60" spans="2:35" s="59" customFormat="1" ht="16.2" thickBot="1" x14ac:dyDescent="0.35">
      <c r="B60" s="64"/>
      <c r="C60" s="45"/>
      <c r="D60" s="45"/>
      <c r="E60" s="45"/>
      <c r="F60" s="45"/>
      <c r="G60" s="45"/>
      <c r="H60" s="45"/>
      <c r="I60" s="65"/>
      <c r="J60" s="60"/>
    </row>
    <row r="61" spans="2:35" ht="25.05" customHeight="1" x14ac:dyDescent="0.3">
      <c r="B61" s="64"/>
      <c r="C61" s="166" t="s">
        <v>229</v>
      </c>
      <c r="D61" s="167"/>
      <c r="E61" s="167"/>
      <c r="F61" s="167"/>
      <c r="G61" s="167"/>
      <c r="H61" s="168"/>
      <c r="I61" s="65"/>
      <c r="J61" s="60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</row>
    <row r="62" spans="2:35" x14ac:dyDescent="0.3">
      <c r="B62" s="64"/>
      <c r="C62" s="169" t="s">
        <v>146</v>
      </c>
      <c r="D62" s="170"/>
      <c r="E62" s="170"/>
      <c r="F62" s="170"/>
      <c r="G62" s="170"/>
      <c r="H62" s="171"/>
      <c r="I62" s="67"/>
      <c r="J62" s="91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</row>
    <row r="63" spans="2:35" ht="21" customHeight="1" x14ac:dyDescent="0.3">
      <c r="B63" s="64"/>
      <c r="C63" s="169" t="s">
        <v>199</v>
      </c>
      <c r="D63" s="170"/>
      <c r="E63" s="170"/>
      <c r="F63" s="170"/>
      <c r="G63" s="170"/>
      <c r="H63" s="171"/>
      <c r="I63" s="65"/>
      <c r="J63" s="60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59"/>
      <c r="AI63" s="59"/>
    </row>
    <row r="64" spans="2:35" s="59" customFormat="1" ht="19.8" customHeight="1" thickBot="1" x14ac:dyDescent="0.35">
      <c r="B64" s="64"/>
      <c r="C64" s="169" t="s">
        <v>148</v>
      </c>
      <c r="D64" s="170"/>
      <c r="E64" s="170"/>
      <c r="F64" s="170"/>
      <c r="G64" s="170"/>
      <c r="H64" s="171"/>
      <c r="I64" s="65"/>
      <c r="J64" s="60"/>
    </row>
    <row r="65" spans="2:35" s="59" customFormat="1" ht="16.2" thickBot="1" x14ac:dyDescent="0.35">
      <c r="B65" s="64"/>
      <c r="C65" s="160"/>
      <c r="D65" s="161"/>
      <c r="E65" s="161"/>
      <c r="F65" s="161"/>
      <c r="G65" s="161"/>
      <c r="H65" s="162"/>
      <c r="I65" s="65"/>
      <c r="J65" s="60"/>
    </row>
    <row r="66" spans="2:35" ht="25.05" customHeight="1" thickBot="1" x14ac:dyDescent="0.35">
      <c r="B66" s="64"/>
      <c r="C66" s="45"/>
      <c r="D66" s="45"/>
      <c r="E66" s="45"/>
      <c r="F66" s="45"/>
      <c r="G66" s="45"/>
      <c r="H66" s="45"/>
      <c r="I66" s="65"/>
      <c r="J66" s="60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</row>
    <row r="67" spans="2:35" ht="19.2" customHeight="1" thickBot="1" x14ac:dyDescent="0.35">
      <c r="B67" s="64"/>
      <c r="C67" s="172" t="s">
        <v>149</v>
      </c>
      <c r="D67" s="173"/>
      <c r="E67" s="174"/>
      <c r="F67" s="172" t="s">
        <v>150</v>
      </c>
      <c r="G67" s="173"/>
      <c r="H67" s="174"/>
      <c r="I67" s="67"/>
      <c r="J67" s="91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</row>
    <row r="68" spans="2:35" ht="16.2" thickBot="1" x14ac:dyDescent="0.35">
      <c r="B68" s="64"/>
      <c r="C68" s="175"/>
      <c r="D68" s="176"/>
      <c r="E68" s="176"/>
      <c r="F68" s="175"/>
      <c r="G68" s="176"/>
      <c r="H68" s="177"/>
      <c r="I68" s="67"/>
      <c r="J68" s="91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</row>
    <row r="69" spans="2:35" ht="14.4" customHeight="1" thickBot="1" x14ac:dyDescent="0.35">
      <c r="B69" s="64"/>
      <c r="C69" s="163"/>
      <c r="D69" s="164"/>
      <c r="E69" s="165"/>
      <c r="F69" s="163"/>
      <c r="G69" s="164"/>
      <c r="H69" s="165"/>
      <c r="I69" s="65"/>
      <c r="J69" s="60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</row>
    <row r="70" spans="2:35" s="59" customFormat="1" ht="16.2" thickBot="1" x14ac:dyDescent="0.35">
      <c r="B70" s="64"/>
      <c r="C70" s="163"/>
      <c r="D70" s="164"/>
      <c r="E70" s="165"/>
      <c r="F70" s="163"/>
      <c r="G70" s="164"/>
      <c r="H70" s="165"/>
      <c r="I70" s="65"/>
      <c r="J70" s="60"/>
    </row>
    <row r="71" spans="2:35" s="59" customFormat="1" ht="16.2" thickBot="1" x14ac:dyDescent="0.35">
      <c r="B71" s="64"/>
      <c r="C71" s="175"/>
      <c r="D71" s="176"/>
      <c r="E71" s="176"/>
      <c r="F71" s="175"/>
      <c r="G71" s="176"/>
      <c r="H71" s="177"/>
      <c r="I71" s="65"/>
      <c r="J71" s="60"/>
    </row>
    <row r="72" spans="2:35" ht="22.05" customHeight="1" thickBot="1" x14ac:dyDescent="0.35">
      <c r="B72" s="64"/>
      <c r="C72" s="103"/>
      <c r="D72" s="103"/>
      <c r="E72" s="103"/>
      <c r="F72" s="103"/>
      <c r="G72" s="103"/>
      <c r="H72" s="45"/>
      <c r="I72" s="40"/>
      <c r="J72" s="2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</row>
    <row r="73" spans="2:35" ht="23.4" customHeight="1" thickBot="1" x14ac:dyDescent="0.35">
      <c r="B73" s="64"/>
      <c r="C73" s="172" t="s">
        <v>230</v>
      </c>
      <c r="D73" s="173"/>
      <c r="E73" s="173"/>
      <c r="F73" s="173"/>
      <c r="G73" s="173"/>
      <c r="H73" s="174"/>
      <c r="I73" s="114"/>
      <c r="J73" s="2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</row>
    <row r="74" spans="2:35" ht="18" customHeight="1" thickBot="1" x14ac:dyDescent="0.35">
      <c r="B74" s="64"/>
      <c r="C74" s="103"/>
      <c r="D74" s="103"/>
      <c r="E74" s="103"/>
      <c r="F74" s="103"/>
      <c r="G74" s="103"/>
      <c r="H74" s="103"/>
      <c r="I74" s="114"/>
      <c r="J74" s="60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</row>
    <row r="75" spans="2:35" s="59" customFormat="1" ht="30" customHeight="1" thickBot="1" x14ac:dyDescent="0.35">
      <c r="B75" s="64"/>
      <c r="C75" s="103"/>
      <c r="D75" s="126" t="s">
        <v>200</v>
      </c>
      <c r="E75" s="127" t="s">
        <v>201</v>
      </c>
      <c r="F75" s="127" t="s">
        <v>170</v>
      </c>
      <c r="G75" s="127" t="s">
        <v>223</v>
      </c>
      <c r="H75" s="103"/>
      <c r="I75" s="114"/>
      <c r="J75" s="60"/>
    </row>
    <row r="76" spans="2:35" s="59" customFormat="1" ht="49.2" customHeight="1" thickBot="1" x14ac:dyDescent="0.35">
      <c r="B76" s="64"/>
      <c r="C76" s="103"/>
      <c r="D76" s="123"/>
      <c r="E76" s="124"/>
      <c r="F76" s="124"/>
      <c r="G76" s="124"/>
      <c r="H76" s="103"/>
      <c r="I76" s="114"/>
      <c r="J76" s="60"/>
    </row>
    <row r="77" spans="2:35" s="59" customFormat="1" ht="15.6" customHeight="1" x14ac:dyDescent="0.3">
      <c r="B77" s="64"/>
      <c r="C77" s="103"/>
      <c r="D77" s="103"/>
      <c r="E77" s="103"/>
      <c r="F77" s="103"/>
      <c r="G77" s="103"/>
      <c r="H77" s="103"/>
      <c r="I77" s="114"/>
      <c r="J77" s="60"/>
    </row>
    <row r="78" spans="2:35" ht="30.6" customHeight="1" x14ac:dyDescent="0.3">
      <c r="B78" s="64"/>
      <c r="C78" s="103"/>
      <c r="D78" s="103"/>
      <c r="E78" s="103"/>
      <c r="F78" s="103"/>
      <c r="G78" s="103"/>
      <c r="H78" s="103"/>
      <c r="I78" s="114"/>
      <c r="J78" s="2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</row>
    <row r="79" spans="2:35" s="59" customFormat="1" ht="15.6" customHeight="1" x14ac:dyDescent="0.3">
      <c r="B79" s="64"/>
      <c r="C79" s="103"/>
      <c r="D79" s="103"/>
      <c r="E79" s="103"/>
      <c r="F79" s="103"/>
      <c r="G79" s="103"/>
      <c r="H79" s="103"/>
      <c r="I79" s="114"/>
      <c r="J79" s="60"/>
    </row>
    <row r="80" spans="2:35" s="59" customFormat="1" ht="15.6" customHeight="1" x14ac:dyDescent="0.3">
      <c r="B80" s="64"/>
      <c r="C80" s="103"/>
      <c r="D80" s="103"/>
      <c r="E80" s="103"/>
      <c r="F80" s="103"/>
      <c r="G80" s="103"/>
      <c r="H80" s="103"/>
      <c r="I80" s="114"/>
      <c r="J80" s="60"/>
    </row>
    <row r="81" spans="1:35" ht="22.05" customHeight="1" x14ac:dyDescent="0.3">
      <c r="B81" s="64"/>
      <c r="C81" s="103"/>
      <c r="D81" s="103"/>
      <c r="E81" s="103"/>
      <c r="F81" s="103"/>
      <c r="G81" s="103"/>
      <c r="H81" s="103"/>
      <c r="I81" s="114"/>
      <c r="J81" s="2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</row>
    <row r="82" spans="1:35" ht="15.6" customHeight="1" thickBot="1" x14ac:dyDescent="0.35">
      <c r="B82" s="78"/>
      <c r="C82" s="116"/>
      <c r="D82" s="116"/>
      <c r="E82" s="116"/>
      <c r="F82" s="116"/>
      <c r="G82" s="116"/>
      <c r="H82" s="116"/>
      <c r="I82" s="117"/>
      <c r="J82" s="2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</row>
    <row r="83" spans="1:35" ht="60" customHeight="1" x14ac:dyDescent="0.3">
      <c r="A83" s="60"/>
      <c r="B83" s="60"/>
      <c r="C83" s="115"/>
      <c r="D83" s="115"/>
      <c r="E83" s="115"/>
      <c r="F83" s="115"/>
      <c r="G83" s="115"/>
      <c r="H83" s="115"/>
      <c r="I83" s="115"/>
      <c r="J83" s="60"/>
      <c r="K83" s="60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</row>
    <row r="84" spans="1:35" s="59" customFormat="1" ht="15.6" customHeight="1" x14ac:dyDescent="0.3">
      <c r="A84" s="60"/>
      <c r="B84" s="60"/>
      <c r="C84" s="115"/>
      <c r="D84" s="115"/>
      <c r="E84" s="115"/>
      <c r="F84" s="115"/>
      <c r="G84" s="115"/>
      <c r="H84" s="115"/>
      <c r="I84" s="115"/>
      <c r="J84" s="60"/>
      <c r="K84" s="60"/>
    </row>
    <row r="85" spans="1:35" ht="22.05" customHeight="1" x14ac:dyDescent="0.3">
      <c r="A85" s="60"/>
      <c r="B85" s="60"/>
      <c r="C85" s="115"/>
      <c r="D85" s="115"/>
      <c r="E85" s="115"/>
      <c r="F85" s="115"/>
      <c r="G85" s="115"/>
      <c r="H85" s="115"/>
      <c r="I85" s="115"/>
      <c r="J85" s="29"/>
      <c r="K85" s="60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</row>
    <row r="86" spans="1:35" ht="37.200000000000003" customHeight="1" x14ac:dyDescent="0.3">
      <c r="A86" s="60"/>
      <c r="B86" s="60"/>
      <c r="C86" s="115"/>
      <c r="D86" s="115"/>
      <c r="E86" s="115"/>
      <c r="F86" s="115"/>
      <c r="G86" s="115"/>
      <c r="H86" s="115"/>
      <c r="I86" s="115"/>
      <c r="J86" s="29"/>
      <c r="K86" s="60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</row>
    <row r="87" spans="1:35" ht="69" customHeight="1" x14ac:dyDescent="0.3">
      <c r="A87" s="60"/>
      <c r="B87" s="60"/>
      <c r="C87" s="115"/>
      <c r="D87" s="115"/>
      <c r="E87" s="115"/>
      <c r="F87" s="115"/>
      <c r="G87" s="115"/>
      <c r="H87" s="115"/>
      <c r="I87" s="115"/>
      <c r="J87" s="60"/>
      <c r="K87" s="60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</row>
    <row r="88" spans="1:35" s="59" customFormat="1" ht="15.6" customHeight="1" x14ac:dyDescent="0.3">
      <c r="A88" s="60"/>
      <c r="B88" s="60"/>
      <c r="C88" s="115"/>
      <c r="D88" s="115"/>
      <c r="E88" s="115"/>
      <c r="F88" s="115"/>
      <c r="G88" s="115"/>
      <c r="H88" s="115"/>
      <c r="I88" s="115"/>
      <c r="J88" s="60"/>
      <c r="K88" s="60"/>
    </row>
    <row r="89" spans="1:35" s="59" customFormat="1" ht="16.2" customHeight="1" x14ac:dyDescent="0.3">
      <c r="A89" s="60"/>
      <c r="B89" s="60"/>
      <c r="C89" s="115"/>
      <c r="D89" s="115"/>
      <c r="E89" s="115"/>
      <c r="F89" s="115"/>
      <c r="G89" s="115"/>
      <c r="H89" s="115"/>
      <c r="I89" s="115"/>
      <c r="J89" s="60"/>
      <c r="K89" s="60"/>
    </row>
    <row r="90" spans="1:35" s="59" customFormat="1" ht="15.6" customHeight="1" x14ac:dyDescent="0.3">
      <c r="A90" s="60"/>
      <c r="B90" s="60"/>
      <c r="C90" s="115"/>
      <c r="D90" s="115"/>
      <c r="E90" s="115"/>
      <c r="F90" s="115"/>
      <c r="G90" s="115"/>
      <c r="H90" s="115"/>
      <c r="I90" s="115"/>
      <c r="J90" s="60"/>
      <c r="K90" s="60"/>
    </row>
    <row r="91" spans="1:35" ht="22.05" customHeight="1" x14ac:dyDescent="0.3">
      <c r="A91" s="60"/>
      <c r="B91" s="60"/>
      <c r="C91" s="115"/>
      <c r="D91" s="115"/>
      <c r="E91" s="115"/>
      <c r="F91" s="115"/>
      <c r="G91" s="115"/>
      <c r="H91" s="115"/>
      <c r="I91" s="115"/>
      <c r="J91" s="29"/>
      <c r="K91" s="60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</row>
    <row r="92" spans="1:35" ht="15.6" customHeight="1" x14ac:dyDescent="0.3">
      <c r="A92" s="60"/>
      <c r="B92" s="60"/>
      <c r="C92" s="115"/>
      <c r="D92" s="115"/>
      <c r="E92" s="115"/>
      <c r="F92" s="115"/>
      <c r="G92" s="115"/>
      <c r="H92" s="115"/>
      <c r="I92" s="115"/>
      <c r="J92" s="29"/>
      <c r="K92" s="60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</row>
    <row r="93" spans="1:35" ht="60" customHeight="1" x14ac:dyDescent="0.3">
      <c r="A93" s="60"/>
      <c r="B93" s="60"/>
      <c r="C93" s="115"/>
      <c r="D93" s="115"/>
      <c r="E93" s="115"/>
      <c r="F93" s="115"/>
      <c r="G93" s="115"/>
      <c r="H93" s="115"/>
      <c r="I93" s="115"/>
      <c r="J93" s="60"/>
      <c r="K93" s="60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</row>
    <row r="94" spans="1:35" s="59" customFormat="1" ht="15.6" customHeight="1" x14ac:dyDescent="0.3">
      <c r="A94" s="60"/>
      <c r="B94" s="60"/>
      <c r="C94" s="115"/>
      <c r="D94" s="115"/>
      <c r="E94" s="115"/>
      <c r="F94" s="115"/>
      <c r="G94" s="115"/>
      <c r="H94" s="115"/>
      <c r="I94" s="115"/>
      <c r="J94" s="60"/>
      <c r="K94" s="60"/>
    </row>
    <row r="95" spans="1:35" s="59" customFormat="1" ht="15.6" customHeight="1" x14ac:dyDescent="0.3">
      <c r="A95" s="60"/>
      <c r="B95" s="60"/>
      <c r="C95" s="115"/>
      <c r="D95" s="115"/>
      <c r="E95" s="115"/>
      <c r="F95" s="115"/>
      <c r="G95" s="115"/>
      <c r="H95" s="115"/>
      <c r="I95" s="115"/>
      <c r="J95" s="60"/>
      <c r="K95" s="60"/>
    </row>
    <row r="96" spans="1:35" ht="22.05" customHeight="1" x14ac:dyDescent="0.3">
      <c r="A96" s="60"/>
      <c r="B96" s="60"/>
      <c r="C96" s="115"/>
      <c r="D96" s="115"/>
      <c r="E96" s="115"/>
      <c r="F96" s="115"/>
      <c r="G96" s="115"/>
      <c r="H96" s="115"/>
      <c r="I96" s="115"/>
      <c r="J96" s="28"/>
      <c r="K96" s="60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</row>
    <row r="97" spans="1:35" ht="60" customHeight="1" x14ac:dyDescent="0.3">
      <c r="A97" s="60"/>
      <c r="B97" s="60"/>
      <c r="C97" s="115"/>
      <c r="D97" s="115"/>
      <c r="E97" s="115"/>
      <c r="F97" s="115"/>
      <c r="G97" s="115"/>
      <c r="H97" s="115"/>
      <c r="I97" s="115"/>
      <c r="J97" s="60"/>
      <c r="K97" s="60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</row>
    <row r="98" spans="1:35" s="59" customFormat="1" ht="15.6" customHeight="1" x14ac:dyDescent="0.3">
      <c r="A98" s="60"/>
      <c r="B98" s="60"/>
      <c r="C98" s="115"/>
      <c r="D98" s="115"/>
      <c r="E98" s="115"/>
      <c r="F98" s="115"/>
      <c r="G98" s="115"/>
      <c r="H98" s="115"/>
      <c r="I98" s="115"/>
      <c r="J98" s="60"/>
      <c r="K98" s="60"/>
    </row>
    <row r="99" spans="1:35" s="59" customFormat="1" ht="15.6" customHeight="1" x14ac:dyDescent="0.3">
      <c r="A99" s="60"/>
      <c r="B99" s="60"/>
      <c r="C99" s="115"/>
      <c r="D99" s="115"/>
      <c r="E99" s="115"/>
      <c r="F99" s="115"/>
      <c r="G99" s="115"/>
      <c r="H99" s="115"/>
      <c r="I99" s="115"/>
      <c r="J99" s="60"/>
      <c r="K99" s="60"/>
    </row>
    <row r="100" spans="1:35" s="59" customFormat="1" ht="15.6" customHeight="1" x14ac:dyDescent="0.3">
      <c r="A100" s="60"/>
      <c r="B100" s="60"/>
      <c r="C100" s="115"/>
      <c r="D100" s="115"/>
      <c r="E100" s="115"/>
      <c r="F100" s="115"/>
      <c r="G100" s="115"/>
      <c r="H100" s="115"/>
      <c r="I100" s="115"/>
      <c r="J100" s="60"/>
      <c r="K100" s="60"/>
    </row>
    <row r="101" spans="1:35" ht="22.05" customHeight="1" x14ac:dyDescent="0.3">
      <c r="A101" s="60"/>
      <c r="B101" s="60"/>
      <c r="C101" s="115"/>
      <c r="D101" s="115"/>
      <c r="E101" s="115"/>
      <c r="F101" s="115"/>
      <c r="G101" s="115"/>
      <c r="H101" s="115"/>
      <c r="I101" s="115"/>
      <c r="J101" s="29"/>
      <c r="K101" s="60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</row>
    <row r="102" spans="1:35" ht="39" customHeight="1" x14ac:dyDescent="0.3">
      <c r="A102" s="60"/>
      <c r="B102" s="60"/>
      <c r="C102" s="115"/>
      <c r="D102" s="115"/>
      <c r="E102" s="115"/>
      <c r="F102" s="115"/>
      <c r="G102" s="115"/>
      <c r="H102" s="115"/>
      <c r="I102" s="115"/>
      <c r="J102" s="29"/>
      <c r="K102" s="60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</row>
    <row r="103" spans="1:35" ht="60" customHeight="1" x14ac:dyDescent="0.3">
      <c r="A103" s="60"/>
      <c r="B103" s="60"/>
      <c r="C103" s="115"/>
      <c r="D103" s="115"/>
      <c r="E103" s="115"/>
      <c r="F103" s="115"/>
      <c r="G103" s="115"/>
      <c r="H103" s="115"/>
      <c r="I103" s="115"/>
      <c r="J103" s="60"/>
      <c r="K103" s="60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</row>
    <row r="104" spans="1:35" s="59" customFormat="1" ht="15.6" customHeight="1" x14ac:dyDescent="0.3">
      <c r="A104" s="60"/>
      <c r="B104" s="60"/>
      <c r="C104" s="115"/>
      <c r="D104" s="115"/>
      <c r="E104" s="115"/>
      <c r="F104" s="115"/>
      <c r="G104" s="115"/>
      <c r="H104" s="115"/>
      <c r="I104" s="115"/>
      <c r="J104" s="60"/>
      <c r="K104" s="60"/>
    </row>
    <row r="105" spans="1:35" ht="22.05" customHeight="1" x14ac:dyDescent="0.3">
      <c r="A105" s="60"/>
      <c r="B105" s="60"/>
      <c r="C105" s="115"/>
      <c r="D105" s="115"/>
      <c r="E105" s="115"/>
      <c r="F105" s="115"/>
      <c r="G105" s="115"/>
      <c r="H105" s="115"/>
      <c r="I105" s="115"/>
      <c r="J105" s="28"/>
      <c r="K105" s="60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</row>
    <row r="106" spans="1:35" ht="60" customHeight="1" x14ac:dyDescent="0.3">
      <c r="A106" s="60"/>
      <c r="B106" s="60"/>
      <c r="C106" s="115"/>
      <c r="D106" s="115"/>
      <c r="E106" s="115"/>
      <c r="F106" s="115"/>
      <c r="G106" s="115"/>
      <c r="H106" s="115"/>
      <c r="I106" s="115"/>
      <c r="J106" s="60"/>
      <c r="K106" s="60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</row>
    <row r="107" spans="1:35" ht="15.6" customHeight="1" x14ac:dyDescent="0.3">
      <c r="A107" s="60"/>
      <c r="B107" s="60"/>
      <c r="C107" s="115"/>
      <c r="D107" s="115"/>
      <c r="E107" s="115"/>
      <c r="F107" s="115"/>
      <c r="G107" s="115"/>
      <c r="H107" s="115"/>
      <c r="I107" s="115"/>
      <c r="J107" s="60"/>
      <c r="K107" s="60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</row>
    <row r="108" spans="1:35" ht="15.6" customHeight="1" x14ac:dyDescent="0.3">
      <c r="A108" s="60"/>
      <c r="B108" s="60"/>
      <c r="C108" s="115"/>
      <c r="D108" s="115"/>
      <c r="E108" s="115"/>
      <c r="F108" s="115"/>
      <c r="G108" s="115"/>
      <c r="H108" s="115"/>
      <c r="I108" s="115"/>
      <c r="J108" s="60"/>
      <c r="K108" s="60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</row>
    <row r="109" spans="1:35" ht="25.05" customHeight="1" x14ac:dyDescent="0.3">
      <c r="A109" s="60"/>
      <c r="B109" s="60"/>
      <c r="C109" s="115"/>
      <c r="D109" s="115"/>
      <c r="E109" s="115"/>
      <c r="F109" s="115"/>
      <c r="G109" s="115"/>
      <c r="H109" s="115"/>
      <c r="I109" s="115"/>
      <c r="J109" s="60"/>
      <c r="K109" s="60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</row>
    <row r="110" spans="1:35" ht="15.6" customHeight="1" x14ac:dyDescent="0.3">
      <c r="A110" s="60"/>
      <c r="B110" s="60"/>
      <c r="C110" s="115"/>
      <c r="D110" s="115"/>
      <c r="E110" s="115"/>
      <c r="F110" s="115"/>
      <c r="G110" s="115"/>
      <c r="H110" s="115"/>
      <c r="I110" s="115"/>
      <c r="J110" s="91"/>
      <c r="K110" s="60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</row>
    <row r="111" spans="1:35" ht="15.6" customHeight="1" x14ac:dyDescent="0.3">
      <c r="A111" s="60"/>
      <c r="B111" s="60"/>
      <c r="C111" s="115"/>
      <c r="D111" s="115"/>
      <c r="E111" s="115"/>
      <c r="F111" s="115"/>
      <c r="G111" s="115"/>
      <c r="H111" s="115"/>
      <c r="I111" s="115"/>
      <c r="J111" s="91"/>
      <c r="K111" s="60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</row>
    <row r="112" spans="1:35" ht="116.4" customHeight="1" x14ac:dyDescent="0.3">
      <c r="A112" s="60"/>
      <c r="B112" s="60"/>
      <c r="C112" s="115"/>
      <c r="D112" s="115"/>
      <c r="E112" s="115"/>
      <c r="F112" s="115"/>
      <c r="G112" s="115"/>
      <c r="H112" s="115"/>
      <c r="I112" s="115"/>
      <c r="J112" s="60"/>
      <c r="K112" s="60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  <c r="AI112" s="59"/>
    </row>
    <row r="113" spans="1:35" ht="15.6" customHeight="1" x14ac:dyDescent="0.3">
      <c r="A113" s="60"/>
      <c r="B113" s="60"/>
      <c r="C113" s="115"/>
      <c r="D113" s="115"/>
      <c r="E113" s="115"/>
      <c r="F113" s="115"/>
      <c r="G113" s="115"/>
      <c r="H113" s="115"/>
      <c r="I113" s="115"/>
      <c r="J113" s="60"/>
      <c r="K113" s="60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  <c r="AI113" s="59"/>
    </row>
    <row r="114" spans="1:35" ht="25.05" customHeight="1" x14ac:dyDescent="0.3">
      <c r="A114" s="60"/>
      <c r="B114" s="60"/>
      <c r="C114" s="115"/>
      <c r="D114" s="115"/>
      <c r="E114" s="115"/>
      <c r="F114" s="115"/>
      <c r="G114" s="115"/>
      <c r="H114" s="115"/>
      <c r="I114" s="115"/>
      <c r="J114" s="60"/>
      <c r="K114" s="60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</row>
    <row r="115" spans="1:35" ht="15.6" customHeight="1" x14ac:dyDescent="0.3">
      <c r="A115" s="60"/>
      <c r="B115" s="60"/>
      <c r="C115" s="115"/>
      <c r="D115" s="115"/>
      <c r="E115" s="115"/>
      <c r="F115" s="115"/>
      <c r="G115" s="115"/>
      <c r="H115" s="115"/>
      <c r="I115" s="115"/>
      <c r="J115" s="91"/>
      <c r="K115" s="60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</row>
    <row r="116" spans="1:35" ht="169.2" customHeight="1" x14ac:dyDescent="0.3">
      <c r="A116" s="60"/>
      <c r="B116" s="60"/>
      <c r="C116" s="115"/>
      <c r="D116" s="115"/>
      <c r="E116" s="115"/>
      <c r="F116" s="115"/>
      <c r="G116" s="115"/>
      <c r="H116" s="115"/>
      <c r="I116" s="115"/>
      <c r="J116" s="60"/>
      <c r="K116" s="60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</row>
    <row r="117" spans="1:35" s="59" customFormat="1" ht="15.6" customHeight="1" x14ac:dyDescent="0.3">
      <c r="A117" s="60"/>
      <c r="B117" s="60"/>
      <c r="C117" s="115"/>
      <c r="D117" s="115"/>
      <c r="E117" s="115"/>
      <c r="F117" s="115"/>
      <c r="G117" s="115"/>
      <c r="H117" s="115"/>
      <c r="I117" s="115"/>
      <c r="J117" s="60"/>
      <c r="K117" s="60"/>
    </row>
    <row r="118" spans="1:35" s="59" customFormat="1" ht="25.05" customHeight="1" x14ac:dyDescent="0.3">
      <c r="A118" s="60"/>
      <c r="B118" s="60"/>
      <c r="C118" s="115"/>
      <c r="D118" s="115"/>
      <c r="E118" s="115"/>
      <c r="F118" s="115"/>
      <c r="G118" s="115"/>
      <c r="H118" s="115"/>
      <c r="I118" s="115"/>
      <c r="J118" s="60"/>
      <c r="K118" s="60"/>
    </row>
    <row r="119" spans="1:35" s="59" customFormat="1" ht="15.6" customHeight="1" x14ac:dyDescent="0.3">
      <c r="A119" s="60"/>
      <c r="B119" s="60"/>
      <c r="C119" s="115"/>
      <c r="D119" s="115"/>
      <c r="E119" s="115"/>
      <c r="F119" s="115"/>
      <c r="G119" s="115"/>
      <c r="H119" s="115"/>
      <c r="I119" s="115"/>
      <c r="J119" s="91"/>
      <c r="K119" s="60"/>
    </row>
    <row r="120" spans="1:35" s="59" customFormat="1" ht="163.80000000000001" customHeight="1" x14ac:dyDescent="0.3">
      <c r="A120" s="60"/>
      <c r="B120" s="60"/>
      <c r="C120" s="115"/>
      <c r="D120" s="115"/>
      <c r="E120" s="115"/>
      <c r="F120" s="115"/>
      <c r="G120" s="115"/>
      <c r="H120" s="115"/>
      <c r="I120" s="115"/>
      <c r="J120" s="60"/>
      <c r="K120" s="60"/>
    </row>
    <row r="121" spans="1:35" s="59" customFormat="1" ht="15.6" customHeight="1" x14ac:dyDescent="0.3">
      <c r="A121" s="60"/>
      <c r="B121" s="60"/>
      <c r="C121" s="115"/>
      <c r="D121" s="115"/>
      <c r="E121" s="115"/>
      <c r="F121" s="115"/>
      <c r="G121" s="115"/>
      <c r="H121" s="115"/>
      <c r="I121" s="115"/>
      <c r="J121" s="60"/>
      <c r="K121" s="60"/>
    </row>
    <row r="122" spans="1:35" ht="15.6" customHeight="1" x14ac:dyDescent="0.3">
      <c r="A122" s="60"/>
      <c r="B122" s="60"/>
      <c r="C122" s="115"/>
      <c r="D122" s="115"/>
      <c r="E122" s="115"/>
      <c r="F122" s="115"/>
      <c r="G122" s="115"/>
      <c r="H122" s="115"/>
      <c r="I122" s="115"/>
      <c r="J122" s="60"/>
      <c r="K122" s="60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</row>
    <row r="123" spans="1:35" ht="15.6" customHeight="1" x14ac:dyDescent="0.3">
      <c r="A123" s="60"/>
      <c r="B123" s="60"/>
      <c r="C123" s="115"/>
      <c r="D123" s="115"/>
      <c r="E123" s="115"/>
      <c r="F123" s="115"/>
      <c r="G123" s="115"/>
      <c r="H123" s="115"/>
      <c r="I123" s="115"/>
      <c r="J123" s="60"/>
      <c r="K123" s="60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</row>
    <row r="124" spans="1:35" ht="15.6" customHeight="1" x14ac:dyDescent="0.3">
      <c r="A124" s="60"/>
      <c r="B124" s="60"/>
      <c r="C124" s="115"/>
      <c r="D124" s="115"/>
      <c r="E124" s="115"/>
      <c r="F124" s="115"/>
      <c r="G124" s="115"/>
      <c r="H124" s="115"/>
      <c r="I124" s="115"/>
      <c r="J124" s="60"/>
      <c r="K124" s="60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</row>
    <row r="125" spans="1:35" ht="15.6" customHeight="1" x14ac:dyDescent="0.3">
      <c r="A125" s="60"/>
      <c r="B125" s="60"/>
      <c r="C125" s="115"/>
      <c r="D125" s="115"/>
      <c r="E125" s="115"/>
      <c r="F125" s="115"/>
      <c r="G125" s="115"/>
      <c r="H125" s="115"/>
      <c r="I125" s="115"/>
      <c r="J125" s="60"/>
      <c r="K125" s="60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59"/>
    </row>
    <row r="126" spans="1:35" ht="15.6" customHeight="1" x14ac:dyDescent="0.3">
      <c r="A126" s="60"/>
      <c r="B126" s="60"/>
      <c r="C126" s="115"/>
      <c r="D126" s="115"/>
      <c r="E126" s="115"/>
      <c r="F126" s="115"/>
      <c r="G126" s="115"/>
      <c r="H126" s="115"/>
      <c r="I126" s="115"/>
      <c r="J126" s="60"/>
      <c r="K126" s="60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  <c r="AG126" s="59"/>
      <c r="AH126" s="59"/>
      <c r="AI126" s="59"/>
    </row>
    <row r="127" spans="1:35" ht="15.6" customHeight="1" x14ac:dyDescent="0.3">
      <c r="A127" s="60"/>
      <c r="B127" s="60"/>
      <c r="C127" s="115"/>
      <c r="D127" s="115"/>
      <c r="E127" s="115"/>
      <c r="F127" s="115"/>
      <c r="G127" s="115"/>
      <c r="H127" s="115"/>
      <c r="I127" s="115"/>
      <c r="J127" s="60"/>
      <c r="K127" s="60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  <c r="AI127" s="59"/>
    </row>
    <row r="128" spans="1:35" x14ac:dyDescent="0.3">
      <c r="A128" s="60"/>
      <c r="B128" s="60"/>
      <c r="C128" s="107"/>
      <c r="D128" s="107"/>
      <c r="E128" s="107"/>
      <c r="F128" s="107"/>
      <c r="G128" s="107"/>
      <c r="H128" s="107"/>
      <c r="I128" s="60"/>
      <c r="J128" s="60"/>
      <c r="K128" s="60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</row>
    <row r="129" spans="1:35" x14ac:dyDescent="0.3">
      <c r="A129" s="60"/>
      <c r="B129" s="60"/>
      <c r="C129" s="107"/>
      <c r="D129" s="107"/>
      <c r="E129" s="107"/>
      <c r="F129" s="107"/>
      <c r="G129" s="107"/>
      <c r="H129" s="107"/>
      <c r="I129" s="60"/>
      <c r="J129" s="60"/>
      <c r="K129" s="60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</row>
    <row r="130" spans="1:35" x14ac:dyDescent="0.3">
      <c r="A130" s="60"/>
      <c r="B130" s="60"/>
      <c r="C130" s="107"/>
      <c r="D130" s="107"/>
      <c r="E130" s="107"/>
      <c r="F130" s="107"/>
      <c r="G130" s="107"/>
      <c r="H130" s="107"/>
      <c r="I130" s="60"/>
      <c r="J130" s="60"/>
      <c r="K130" s="60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59"/>
      <c r="AI130" s="59"/>
    </row>
    <row r="131" spans="1:35" x14ac:dyDescent="0.3">
      <c r="A131" s="60"/>
      <c r="B131" s="60"/>
      <c r="C131" s="107"/>
      <c r="D131" s="107"/>
      <c r="E131" s="107"/>
      <c r="F131" s="107"/>
      <c r="G131" s="107"/>
      <c r="H131" s="107"/>
      <c r="I131" s="60"/>
      <c r="J131" s="60"/>
      <c r="K131" s="60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59"/>
    </row>
    <row r="132" spans="1:35" s="59" customFormat="1" x14ac:dyDescent="0.3">
      <c r="A132" s="60"/>
      <c r="B132" s="60"/>
      <c r="C132" s="107"/>
      <c r="D132" s="107"/>
      <c r="E132" s="107"/>
      <c r="F132" s="107"/>
      <c r="G132" s="107"/>
      <c r="H132" s="107"/>
      <c r="I132" s="60"/>
      <c r="J132" s="60"/>
      <c r="K132" s="60"/>
    </row>
    <row r="133" spans="1:35" s="59" customFormat="1" x14ac:dyDescent="0.3">
      <c r="A133" s="60"/>
      <c r="B133" s="60"/>
      <c r="C133" s="107"/>
      <c r="D133" s="107"/>
      <c r="E133" s="107"/>
      <c r="F133" s="107"/>
      <c r="G133" s="107"/>
      <c r="H133" s="107"/>
      <c r="I133" s="60"/>
      <c r="J133" s="60"/>
      <c r="K133" s="60"/>
    </row>
    <row r="134" spans="1:35" s="59" customFormat="1" x14ac:dyDescent="0.3">
      <c r="A134" s="60"/>
      <c r="B134" s="60"/>
      <c r="C134" s="107"/>
      <c r="D134" s="107"/>
      <c r="E134" s="107"/>
      <c r="F134" s="107"/>
      <c r="G134" s="107"/>
      <c r="H134" s="107"/>
      <c r="I134" s="60"/>
      <c r="J134" s="60"/>
      <c r="K134" s="60"/>
    </row>
    <row r="135" spans="1:35" s="59" customFormat="1" x14ac:dyDescent="0.3">
      <c r="A135" s="60"/>
      <c r="B135" s="60"/>
      <c r="C135" s="107"/>
      <c r="D135" s="107"/>
      <c r="E135" s="107"/>
      <c r="F135" s="107"/>
      <c r="G135" s="107"/>
      <c r="H135" s="107"/>
      <c r="I135" s="60"/>
      <c r="J135" s="60"/>
      <c r="K135" s="60"/>
    </row>
    <row r="136" spans="1:35" s="59" customFormat="1" x14ac:dyDescent="0.3">
      <c r="A136" s="60"/>
      <c r="B136" s="60"/>
      <c r="C136" s="107"/>
      <c r="D136" s="107"/>
      <c r="E136" s="107"/>
      <c r="F136" s="107"/>
      <c r="G136" s="107"/>
      <c r="H136" s="107"/>
      <c r="I136" s="60"/>
      <c r="J136" s="60"/>
      <c r="K136" s="60"/>
    </row>
    <row r="137" spans="1:35" s="59" customFormat="1" x14ac:dyDescent="0.3">
      <c r="A137" s="60"/>
      <c r="B137" s="60"/>
      <c r="C137" s="107"/>
      <c r="D137" s="107"/>
      <c r="E137" s="107"/>
      <c r="F137" s="107"/>
      <c r="G137" s="107"/>
      <c r="H137" s="107"/>
      <c r="I137" s="60"/>
      <c r="J137" s="60"/>
      <c r="K137" s="60"/>
    </row>
    <row r="138" spans="1:35" s="59" customFormat="1" x14ac:dyDescent="0.3">
      <c r="A138" s="60"/>
      <c r="B138" s="60"/>
      <c r="C138" s="107"/>
      <c r="D138" s="107"/>
      <c r="E138" s="107"/>
      <c r="F138" s="107"/>
      <c r="G138" s="107"/>
      <c r="H138" s="107"/>
      <c r="I138" s="60"/>
      <c r="J138" s="60"/>
      <c r="K138" s="60"/>
    </row>
    <row r="139" spans="1:35" s="59" customFormat="1" x14ac:dyDescent="0.3">
      <c r="A139" s="60"/>
      <c r="B139" s="60"/>
      <c r="C139" s="107"/>
      <c r="D139" s="107"/>
      <c r="E139" s="107"/>
      <c r="F139" s="107"/>
      <c r="G139" s="107"/>
      <c r="H139" s="107"/>
      <c r="I139" s="60"/>
      <c r="J139" s="60"/>
      <c r="K139" s="60"/>
    </row>
    <row r="140" spans="1:35" s="59" customFormat="1" x14ac:dyDescent="0.3">
      <c r="A140" s="60"/>
      <c r="B140" s="60"/>
      <c r="C140" s="107"/>
      <c r="D140" s="107"/>
      <c r="E140" s="107"/>
      <c r="F140" s="107"/>
      <c r="G140" s="107"/>
      <c r="H140" s="107"/>
      <c r="I140" s="60"/>
      <c r="J140" s="60"/>
      <c r="K140" s="60"/>
    </row>
    <row r="141" spans="1:35" s="59" customFormat="1" x14ac:dyDescent="0.3">
      <c r="A141" s="60"/>
      <c r="B141" s="60"/>
      <c r="C141" s="107"/>
      <c r="D141" s="107"/>
      <c r="E141" s="107"/>
      <c r="F141" s="107"/>
      <c r="G141" s="107"/>
      <c r="H141" s="107"/>
      <c r="I141" s="60"/>
      <c r="J141" s="60"/>
      <c r="K141" s="60"/>
    </row>
    <row r="142" spans="1:35" s="59" customFormat="1" x14ac:dyDescent="0.3">
      <c r="A142" s="60"/>
      <c r="B142" s="60"/>
      <c r="C142" s="107"/>
      <c r="D142" s="107"/>
      <c r="E142" s="107"/>
      <c r="F142" s="107"/>
      <c r="G142" s="107"/>
      <c r="H142" s="107"/>
      <c r="I142" s="60"/>
      <c r="J142" s="60"/>
      <c r="K142" s="60"/>
    </row>
    <row r="143" spans="1:35" s="59" customFormat="1" x14ac:dyDescent="0.3">
      <c r="A143" s="60"/>
      <c r="B143" s="60"/>
      <c r="C143" s="107"/>
      <c r="D143" s="107"/>
      <c r="E143" s="107"/>
      <c r="F143" s="107"/>
      <c r="G143" s="107"/>
      <c r="H143" s="107"/>
      <c r="I143" s="60"/>
      <c r="J143" s="60"/>
      <c r="K143" s="60"/>
    </row>
    <row r="144" spans="1:35" s="59" customFormat="1" x14ac:dyDescent="0.3">
      <c r="A144" s="60"/>
      <c r="B144" s="60"/>
      <c r="C144" s="107"/>
      <c r="D144" s="107"/>
      <c r="E144" s="107"/>
      <c r="F144" s="107"/>
      <c r="G144" s="107"/>
      <c r="H144" s="107"/>
      <c r="I144" s="60"/>
      <c r="J144" s="60"/>
      <c r="K144" s="60"/>
    </row>
    <row r="145" spans="1:11" s="59" customFormat="1" x14ac:dyDescent="0.3">
      <c r="A145" s="60"/>
      <c r="B145" s="60"/>
      <c r="C145" s="107"/>
      <c r="D145" s="107"/>
      <c r="E145" s="107"/>
      <c r="F145" s="107"/>
      <c r="G145" s="107"/>
      <c r="H145" s="107"/>
      <c r="I145" s="60"/>
      <c r="J145" s="60"/>
      <c r="K145" s="60"/>
    </row>
    <row r="146" spans="1:11" s="59" customFormat="1" x14ac:dyDescent="0.3">
      <c r="C146" s="43"/>
      <c r="D146" s="43"/>
      <c r="E146" s="43"/>
      <c r="F146" s="43"/>
      <c r="G146" s="43"/>
      <c r="H146" s="43"/>
    </row>
    <row r="147" spans="1:11" s="59" customFormat="1" x14ac:dyDescent="0.3">
      <c r="C147" s="43"/>
      <c r="D147" s="43"/>
      <c r="E147" s="43"/>
      <c r="F147" s="43"/>
      <c r="G147" s="43"/>
      <c r="H147" s="43"/>
    </row>
    <row r="148" spans="1:11" s="59" customFormat="1" x14ac:dyDescent="0.3">
      <c r="C148" s="43"/>
      <c r="D148" s="43"/>
      <c r="E148" s="43"/>
      <c r="F148" s="43"/>
      <c r="G148" s="43"/>
      <c r="H148" s="43"/>
    </row>
    <row r="149" spans="1:11" s="59" customFormat="1" x14ac:dyDescent="0.3">
      <c r="C149" s="43"/>
      <c r="D149" s="43"/>
      <c r="E149" s="43"/>
      <c r="F149" s="43"/>
      <c r="G149" s="43"/>
      <c r="H149" s="43"/>
    </row>
    <row r="150" spans="1:11" s="59" customFormat="1" x14ac:dyDescent="0.3">
      <c r="C150" s="43"/>
      <c r="D150" s="43"/>
      <c r="E150" s="43"/>
      <c r="F150" s="43"/>
      <c r="G150" s="43"/>
      <c r="H150" s="43"/>
    </row>
    <row r="151" spans="1:11" s="59" customFormat="1" x14ac:dyDescent="0.3">
      <c r="C151" s="43"/>
      <c r="D151" s="43"/>
      <c r="E151" s="43"/>
      <c r="F151" s="43"/>
      <c r="G151" s="43"/>
      <c r="H151" s="43"/>
    </row>
    <row r="152" spans="1:11" s="59" customFormat="1" x14ac:dyDescent="0.3">
      <c r="C152" s="43"/>
      <c r="D152" s="43"/>
      <c r="E152" s="43"/>
      <c r="F152" s="43"/>
      <c r="G152" s="43"/>
      <c r="H152" s="43"/>
    </row>
    <row r="153" spans="1:11" s="59" customFormat="1" x14ac:dyDescent="0.3">
      <c r="C153" s="43"/>
      <c r="D153" s="43"/>
      <c r="E153" s="43"/>
      <c r="F153" s="43"/>
      <c r="G153" s="43"/>
      <c r="H153" s="43"/>
    </row>
    <row r="154" spans="1:11" s="59" customFormat="1" x14ac:dyDescent="0.3">
      <c r="C154" s="43"/>
      <c r="D154" s="43"/>
      <c r="E154" s="43"/>
      <c r="F154" s="43"/>
      <c r="G154" s="43"/>
      <c r="H154" s="43"/>
    </row>
    <row r="155" spans="1:11" s="59" customFormat="1" x14ac:dyDescent="0.3">
      <c r="C155" s="43"/>
      <c r="D155" s="43"/>
      <c r="E155" s="43"/>
      <c r="F155" s="43"/>
      <c r="G155" s="43"/>
      <c r="H155" s="43"/>
    </row>
    <row r="156" spans="1:11" s="59" customFormat="1" x14ac:dyDescent="0.3">
      <c r="C156" s="43"/>
      <c r="D156" s="43"/>
      <c r="E156" s="43"/>
      <c r="F156" s="43"/>
      <c r="G156" s="43"/>
      <c r="H156" s="43"/>
    </row>
    <row r="157" spans="1:11" s="59" customFormat="1" x14ac:dyDescent="0.3">
      <c r="C157" s="43"/>
      <c r="D157" s="43"/>
      <c r="E157" s="43"/>
      <c r="F157" s="43"/>
      <c r="G157" s="43"/>
      <c r="H157" s="43"/>
    </row>
    <row r="158" spans="1:11" s="59" customFormat="1" x14ac:dyDescent="0.3">
      <c r="C158" s="43"/>
      <c r="D158" s="43"/>
      <c r="E158" s="43"/>
      <c r="F158" s="43"/>
      <c r="G158" s="43"/>
      <c r="H158" s="43"/>
    </row>
    <row r="159" spans="1:11" s="59" customFormat="1" x14ac:dyDescent="0.3">
      <c r="C159" s="43"/>
      <c r="D159" s="43"/>
      <c r="E159" s="43"/>
      <c r="F159" s="43"/>
      <c r="G159" s="43"/>
      <c r="H159" s="43"/>
    </row>
    <row r="160" spans="1:11" s="59" customFormat="1" x14ac:dyDescent="0.3">
      <c r="C160" s="43"/>
      <c r="D160" s="43"/>
      <c r="E160" s="43"/>
      <c r="F160" s="43"/>
      <c r="G160" s="43"/>
      <c r="H160" s="43"/>
    </row>
    <row r="161" spans="3:8" s="59" customFormat="1" x14ac:dyDescent="0.3">
      <c r="C161" s="43"/>
      <c r="D161" s="43"/>
      <c r="E161" s="43"/>
      <c r="F161" s="43"/>
      <c r="G161" s="43"/>
      <c r="H161" s="43"/>
    </row>
    <row r="162" spans="3:8" s="59" customFormat="1" x14ac:dyDescent="0.3">
      <c r="C162" s="43"/>
      <c r="D162" s="43"/>
      <c r="E162" s="43"/>
      <c r="F162" s="43"/>
      <c r="G162" s="43"/>
      <c r="H162" s="43"/>
    </row>
    <row r="163" spans="3:8" s="59" customFormat="1" x14ac:dyDescent="0.3">
      <c r="C163" s="43"/>
      <c r="D163" s="43"/>
      <c r="E163" s="43"/>
      <c r="F163" s="43"/>
      <c r="G163" s="43"/>
      <c r="H163" s="43"/>
    </row>
    <row r="164" spans="3:8" s="59" customFormat="1" x14ac:dyDescent="0.3">
      <c r="C164" s="43"/>
      <c r="D164" s="43"/>
      <c r="E164" s="43"/>
      <c r="F164" s="43"/>
      <c r="G164" s="43"/>
      <c r="H164" s="43"/>
    </row>
    <row r="165" spans="3:8" s="59" customFormat="1" x14ac:dyDescent="0.3">
      <c r="C165" s="43"/>
      <c r="D165" s="43"/>
      <c r="E165" s="43"/>
      <c r="F165" s="43"/>
      <c r="G165" s="43"/>
      <c r="H165" s="43"/>
    </row>
    <row r="166" spans="3:8" s="59" customFormat="1" x14ac:dyDescent="0.3">
      <c r="C166" s="43"/>
      <c r="D166" s="43"/>
      <c r="E166" s="43"/>
      <c r="F166" s="43"/>
      <c r="G166" s="43"/>
      <c r="H166" s="43"/>
    </row>
    <row r="167" spans="3:8" s="59" customFormat="1" x14ac:dyDescent="0.3">
      <c r="C167" s="43"/>
      <c r="D167" s="43"/>
      <c r="E167" s="43"/>
      <c r="F167" s="43"/>
      <c r="G167" s="43"/>
      <c r="H167" s="43"/>
    </row>
    <row r="168" spans="3:8" s="59" customFormat="1" x14ac:dyDescent="0.3">
      <c r="C168" s="43"/>
      <c r="D168" s="43"/>
      <c r="E168" s="43"/>
      <c r="F168" s="43"/>
      <c r="G168" s="43"/>
      <c r="H168" s="43"/>
    </row>
    <row r="169" spans="3:8" s="59" customFormat="1" x14ac:dyDescent="0.3">
      <c r="C169" s="43"/>
      <c r="D169" s="43"/>
      <c r="E169" s="43"/>
      <c r="F169" s="43"/>
      <c r="G169" s="43"/>
      <c r="H169" s="43"/>
    </row>
    <row r="170" spans="3:8" s="59" customFormat="1" x14ac:dyDescent="0.3">
      <c r="C170" s="43"/>
      <c r="D170" s="43"/>
      <c r="E170" s="43"/>
      <c r="F170" s="43"/>
      <c r="G170" s="43"/>
      <c r="H170" s="43"/>
    </row>
    <row r="171" spans="3:8" s="59" customFormat="1" x14ac:dyDescent="0.3">
      <c r="C171" s="43"/>
      <c r="D171" s="43"/>
      <c r="E171" s="43"/>
      <c r="F171" s="43"/>
      <c r="G171" s="43"/>
      <c r="H171" s="43"/>
    </row>
    <row r="172" spans="3:8" s="59" customFormat="1" x14ac:dyDescent="0.3">
      <c r="C172" s="43"/>
      <c r="D172" s="43"/>
      <c r="E172" s="43"/>
      <c r="F172" s="43"/>
      <c r="G172" s="43"/>
      <c r="H172" s="43"/>
    </row>
    <row r="173" spans="3:8" s="59" customFormat="1" x14ac:dyDescent="0.3">
      <c r="C173" s="43"/>
      <c r="D173" s="43"/>
      <c r="E173" s="43"/>
      <c r="F173" s="43"/>
      <c r="G173" s="43"/>
      <c r="H173" s="43"/>
    </row>
    <row r="174" spans="3:8" s="59" customFormat="1" x14ac:dyDescent="0.3">
      <c r="C174" s="43"/>
      <c r="D174" s="43"/>
      <c r="E174" s="43"/>
      <c r="F174" s="43"/>
      <c r="G174" s="43"/>
      <c r="H174" s="43"/>
    </row>
    <row r="175" spans="3:8" s="59" customFormat="1" x14ac:dyDescent="0.3">
      <c r="C175" s="43"/>
      <c r="D175" s="43"/>
      <c r="E175" s="43"/>
      <c r="F175" s="43"/>
      <c r="G175" s="43"/>
      <c r="H175" s="43"/>
    </row>
    <row r="176" spans="3:8" s="59" customFormat="1" x14ac:dyDescent="0.3">
      <c r="C176" s="43"/>
      <c r="D176" s="43"/>
      <c r="E176" s="43"/>
      <c r="F176" s="43"/>
      <c r="G176" s="43"/>
      <c r="H176" s="43"/>
    </row>
    <row r="177" spans="3:8" s="59" customFormat="1" x14ac:dyDescent="0.3">
      <c r="C177" s="43"/>
      <c r="D177" s="43"/>
      <c r="E177" s="43"/>
      <c r="F177" s="43"/>
      <c r="G177" s="43"/>
      <c r="H177" s="43"/>
    </row>
    <row r="178" spans="3:8" s="59" customFormat="1" x14ac:dyDescent="0.3">
      <c r="C178" s="43"/>
      <c r="D178" s="43"/>
      <c r="E178" s="43"/>
      <c r="F178" s="43"/>
      <c r="G178" s="43"/>
      <c r="H178" s="43"/>
    </row>
    <row r="179" spans="3:8" s="59" customFormat="1" x14ac:dyDescent="0.3">
      <c r="C179" s="43"/>
      <c r="D179" s="43"/>
      <c r="E179" s="43"/>
      <c r="F179" s="43"/>
      <c r="G179" s="43"/>
      <c r="H179" s="43"/>
    </row>
    <row r="180" spans="3:8" s="59" customFormat="1" x14ac:dyDescent="0.3">
      <c r="C180" s="43"/>
      <c r="D180" s="43"/>
      <c r="E180" s="43"/>
      <c r="F180" s="43"/>
      <c r="G180" s="43"/>
      <c r="H180" s="43"/>
    </row>
    <row r="181" spans="3:8" s="59" customFormat="1" x14ac:dyDescent="0.3">
      <c r="C181" s="43"/>
      <c r="D181" s="43"/>
      <c r="E181" s="43"/>
      <c r="F181" s="43"/>
      <c r="G181" s="43"/>
      <c r="H181" s="43"/>
    </row>
    <row r="182" spans="3:8" s="59" customFormat="1" x14ac:dyDescent="0.3">
      <c r="C182" s="43"/>
      <c r="D182" s="43"/>
      <c r="E182" s="43"/>
      <c r="F182" s="43"/>
      <c r="G182" s="43"/>
      <c r="H182" s="43"/>
    </row>
    <row r="183" spans="3:8" s="59" customFormat="1" x14ac:dyDescent="0.3">
      <c r="C183" s="43"/>
      <c r="D183" s="43"/>
      <c r="E183" s="43"/>
      <c r="F183" s="43"/>
      <c r="G183" s="43"/>
      <c r="H183" s="43"/>
    </row>
    <row r="184" spans="3:8" s="59" customFormat="1" x14ac:dyDescent="0.3">
      <c r="C184" s="43"/>
      <c r="D184" s="43"/>
      <c r="E184" s="43"/>
      <c r="F184" s="43"/>
      <c r="G184" s="43"/>
      <c r="H184" s="43"/>
    </row>
    <row r="185" spans="3:8" s="59" customFormat="1" x14ac:dyDescent="0.3">
      <c r="C185" s="43"/>
      <c r="D185" s="43"/>
      <c r="E185" s="43"/>
      <c r="F185" s="43"/>
      <c r="G185" s="43"/>
      <c r="H185" s="43"/>
    </row>
    <row r="186" spans="3:8" s="59" customFormat="1" x14ac:dyDescent="0.3">
      <c r="C186" s="43"/>
      <c r="D186" s="43"/>
      <c r="E186" s="43"/>
      <c r="F186" s="43"/>
      <c r="G186" s="43"/>
      <c r="H186" s="43"/>
    </row>
    <row r="187" spans="3:8" s="59" customFormat="1" x14ac:dyDescent="0.3">
      <c r="C187" s="43"/>
      <c r="D187" s="43"/>
      <c r="E187" s="43"/>
      <c r="F187" s="43"/>
      <c r="G187" s="43"/>
      <c r="H187" s="43"/>
    </row>
    <row r="188" spans="3:8" s="59" customFormat="1" x14ac:dyDescent="0.3">
      <c r="C188" s="43"/>
      <c r="D188" s="43"/>
      <c r="E188" s="43"/>
      <c r="F188" s="43"/>
      <c r="G188" s="43"/>
      <c r="H188" s="43"/>
    </row>
    <row r="189" spans="3:8" s="59" customFormat="1" x14ac:dyDescent="0.3">
      <c r="C189" s="43"/>
      <c r="D189" s="43"/>
      <c r="E189" s="43"/>
      <c r="F189" s="43"/>
      <c r="G189" s="43"/>
      <c r="H189" s="43"/>
    </row>
    <row r="190" spans="3:8" s="59" customFormat="1" x14ac:dyDescent="0.3">
      <c r="C190" s="43"/>
      <c r="D190" s="43"/>
      <c r="E190" s="43"/>
      <c r="F190" s="43"/>
      <c r="G190" s="43"/>
      <c r="H190" s="43"/>
    </row>
    <row r="191" spans="3:8" s="59" customFormat="1" x14ac:dyDescent="0.3">
      <c r="C191" s="43"/>
      <c r="D191" s="43"/>
      <c r="E191" s="43"/>
      <c r="F191" s="43"/>
      <c r="G191" s="43"/>
      <c r="H191" s="43"/>
    </row>
    <row r="192" spans="3:8" s="59" customFormat="1" x14ac:dyDescent="0.3">
      <c r="C192" s="43"/>
      <c r="D192" s="43"/>
      <c r="E192" s="43"/>
      <c r="F192" s="43"/>
      <c r="G192" s="43"/>
      <c r="H192" s="43"/>
    </row>
    <row r="193" spans="3:8" s="59" customFormat="1" x14ac:dyDescent="0.3">
      <c r="C193" s="43"/>
      <c r="D193" s="43"/>
      <c r="E193" s="43"/>
      <c r="F193" s="43"/>
      <c r="G193" s="43"/>
      <c r="H193" s="43"/>
    </row>
    <row r="194" spans="3:8" s="59" customFormat="1" x14ac:dyDescent="0.3">
      <c r="C194" s="43"/>
      <c r="D194" s="43"/>
      <c r="E194" s="43"/>
      <c r="F194" s="43"/>
      <c r="G194" s="43"/>
      <c r="H194" s="43"/>
    </row>
    <row r="195" spans="3:8" s="59" customFormat="1" x14ac:dyDescent="0.3">
      <c r="C195" s="43"/>
      <c r="D195" s="43"/>
      <c r="E195" s="43"/>
      <c r="F195" s="43"/>
      <c r="G195" s="43"/>
      <c r="H195" s="43"/>
    </row>
    <row r="196" spans="3:8" s="59" customFormat="1" x14ac:dyDescent="0.3">
      <c r="C196" s="43"/>
      <c r="D196" s="43"/>
      <c r="E196" s="43"/>
      <c r="F196" s="43"/>
      <c r="G196" s="43"/>
      <c r="H196" s="43"/>
    </row>
    <row r="197" spans="3:8" s="59" customFormat="1" x14ac:dyDescent="0.3">
      <c r="C197" s="43"/>
      <c r="D197" s="43"/>
      <c r="E197" s="43"/>
      <c r="F197" s="43"/>
      <c r="G197" s="43"/>
      <c r="H197" s="43"/>
    </row>
    <row r="198" spans="3:8" s="59" customFormat="1" x14ac:dyDescent="0.3">
      <c r="C198" s="43"/>
      <c r="D198" s="43"/>
      <c r="E198" s="43"/>
      <c r="F198" s="43"/>
      <c r="G198" s="43"/>
      <c r="H198" s="43"/>
    </row>
    <row r="199" spans="3:8" s="59" customFormat="1" x14ac:dyDescent="0.3">
      <c r="C199" s="43"/>
      <c r="D199" s="43"/>
      <c r="E199" s="43"/>
      <c r="F199" s="43"/>
      <c r="G199" s="43"/>
      <c r="H199" s="43"/>
    </row>
    <row r="200" spans="3:8" s="59" customFormat="1" x14ac:dyDescent="0.3">
      <c r="C200" s="43"/>
      <c r="D200" s="43"/>
      <c r="E200" s="43"/>
      <c r="F200" s="43"/>
      <c r="G200" s="43"/>
      <c r="H200" s="43"/>
    </row>
    <row r="201" spans="3:8" s="59" customFormat="1" x14ac:dyDescent="0.3">
      <c r="C201" s="43"/>
      <c r="D201" s="43"/>
      <c r="E201" s="43"/>
      <c r="F201" s="43"/>
      <c r="G201" s="43"/>
      <c r="H201" s="43"/>
    </row>
    <row r="202" spans="3:8" s="59" customFormat="1" x14ac:dyDescent="0.3">
      <c r="C202" s="43"/>
      <c r="D202" s="43"/>
      <c r="E202" s="43"/>
      <c r="F202" s="43"/>
      <c r="G202" s="43"/>
      <c r="H202" s="43"/>
    </row>
    <row r="203" spans="3:8" s="59" customFormat="1" x14ac:dyDescent="0.3">
      <c r="C203" s="43"/>
      <c r="D203" s="43"/>
      <c r="E203" s="43"/>
      <c r="F203" s="43"/>
      <c r="G203" s="43"/>
      <c r="H203" s="43"/>
    </row>
    <row r="204" spans="3:8" s="59" customFormat="1" x14ac:dyDescent="0.3">
      <c r="C204" s="43"/>
      <c r="D204" s="43"/>
      <c r="E204" s="43"/>
      <c r="F204" s="43"/>
      <c r="G204" s="43"/>
      <c r="H204" s="43"/>
    </row>
    <row r="205" spans="3:8" s="59" customFormat="1" x14ac:dyDescent="0.3">
      <c r="C205" s="43"/>
      <c r="D205" s="43"/>
      <c r="E205" s="43"/>
      <c r="F205" s="43"/>
      <c r="G205" s="43"/>
      <c r="H205" s="43"/>
    </row>
    <row r="206" spans="3:8" s="59" customFormat="1" x14ac:dyDescent="0.3">
      <c r="C206" s="43"/>
      <c r="D206" s="43"/>
      <c r="E206" s="43"/>
      <c r="F206" s="43"/>
      <c r="G206" s="43"/>
      <c r="H206" s="43"/>
    </row>
    <row r="207" spans="3:8" s="59" customFormat="1" x14ac:dyDescent="0.3">
      <c r="C207" s="43"/>
      <c r="D207" s="43"/>
      <c r="E207" s="43"/>
      <c r="F207" s="43"/>
      <c r="G207" s="43"/>
      <c r="H207" s="43"/>
    </row>
    <row r="208" spans="3:8" s="59" customFormat="1" x14ac:dyDescent="0.3">
      <c r="C208" s="43"/>
      <c r="D208" s="43"/>
      <c r="E208" s="43"/>
      <c r="F208" s="43"/>
      <c r="G208" s="43"/>
      <c r="H208" s="43"/>
    </row>
    <row r="209" spans="3:8" s="59" customFormat="1" x14ac:dyDescent="0.3">
      <c r="C209" s="43"/>
      <c r="D209" s="43"/>
      <c r="E209" s="43"/>
      <c r="F209" s="43"/>
      <c r="G209" s="43"/>
      <c r="H209" s="43"/>
    </row>
    <row r="210" spans="3:8" s="59" customFormat="1" x14ac:dyDescent="0.3">
      <c r="C210" s="43"/>
      <c r="D210" s="43"/>
      <c r="E210" s="43"/>
      <c r="F210" s="43"/>
      <c r="G210" s="43"/>
      <c r="H210" s="43"/>
    </row>
    <row r="211" spans="3:8" s="59" customFormat="1" x14ac:dyDescent="0.3">
      <c r="C211" s="43"/>
      <c r="D211" s="43"/>
      <c r="E211" s="43"/>
      <c r="F211" s="43"/>
      <c r="G211" s="43"/>
      <c r="H211" s="43"/>
    </row>
    <row r="212" spans="3:8" s="59" customFormat="1" x14ac:dyDescent="0.3">
      <c r="C212" s="43"/>
      <c r="D212" s="43"/>
      <c r="E212" s="43"/>
      <c r="F212" s="43"/>
      <c r="G212" s="43"/>
      <c r="H212" s="43"/>
    </row>
    <row r="213" spans="3:8" s="59" customFormat="1" x14ac:dyDescent="0.3">
      <c r="C213" s="43"/>
      <c r="D213" s="43"/>
      <c r="E213" s="43"/>
      <c r="F213" s="43"/>
      <c r="G213" s="43"/>
      <c r="H213" s="43"/>
    </row>
    <row r="214" spans="3:8" s="59" customFormat="1" x14ac:dyDescent="0.3">
      <c r="C214" s="43"/>
      <c r="D214" s="43"/>
      <c r="E214" s="43"/>
      <c r="F214" s="43"/>
      <c r="G214" s="43"/>
      <c r="H214" s="43"/>
    </row>
    <row r="215" spans="3:8" s="59" customFormat="1" x14ac:dyDescent="0.3">
      <c r="C215" s="43"/>
      <c r="D215" s="43"/>
      <c r="E215" s="43"/>
      <c r="F215" s="43"/>
      <c r="G215" s="43"/>
      <c r="H215" s="43"/>
    </row>
    <row r="216" spans="3:8" s="59" customFormat="1" x14ac:dyDescent="0.3">
      <c r="C216" s="43"/>
      <c r="D216" s="43"/>
      <c r="E216" s="43"/>
      <c r="F216" s="43"/>
      <c r="G216" s="43"/>
      <c r="H216" s="43"/>
    </row>
    <row r="217" spans="3:8" s="59" customFormat="1" x14ac:dyDescent="0.3">
      <c r="C217" s="43"/>
      <c r="D217" s="43"/>
      <c r="E217" s="43"/>
      <c r="F217" s="43"/>
      <c r="G217" s="43"/>
      <c r="H217" s="43"/>
    </row>
    <row r="218" spans="3:8" s="59" customFormat="1" x14ac:dyDescent="0.3">
      <c r="C218" s="43"/>
      <c r="D218" s="43"/>
      <c r="E218" s="43"/>
      <c r="F218" s="43"/>
      <c r="G218" s="43"/>
      <c r="H218" s="43"/>
    </row>
    <row r="219" spans="3:8" s="59" customFormat="1" x14ac:dyDescent="0.3">
      <c r="C219" s="43"/>
      <c r="D219" s="43"/>
      <c r="E219" s="43"/>
      <c r="F219" s="43"/>
      <c r="G219" s="43"/>
      <c r="H219" s="43"/>
    </row>
    <row r="220" spans="3:8" s="59" customFormat="1" x14ac:dyDescent="0.3">
      <c r="C220" s="43"/>
      <c r="D220" s="43"/>
      <c r="E220" s="43"/>
      <c r="F220" s="43"/>
      <c r="G220" s="43"/>
      <c r="H220" s="43"/>
    </row>
    <row r="221" spans="3:8" s="59" customFormat="1" x14ac:dyDescent="0.3">
      <c r="C221" s="43"/>
      <c r="D221" s="43"/>
      <c r="E221" s="43"/>
      <c r="F221" s="43"/>
      <c r="G221" s="43"/>
      <c r="H221" s="43"/>
    </row>
    <row r="222" spans="3:8" s="59" customFormat="1" x14ac:dyDescent="0.3">
      <c r="C222" s="43"/>
      <c r="D222" s="43"/>
      <c r="E222" s="43"/>
      <c r="F222" s="43"/>
      <c r="G222" s="43"/>
      <c r="H222" s="43"/>
    </row>
    <row r="223" spans="3:8" s="59" customFormat="1" x14ac:dyDescent="0.3">
      <c r="C223" s="43"/>
      <c r="D223" s="43"/>
      <c r="E223" s="43"/>
      <c r="F223" s="43"/>
      <c r="G223" s="43"/>
      <c r="H223" s="43"/>
    </row>
    <row r="224" spans="3:8" s="59" customFormat="1" x14ac:dyDescent="0.3">
      <c r="C224" s="43"/>
      <c r="D224" s="43"/>
      <c r="E224" s="43"/>
      <c r="F224" s="43"/>
      <c r="G224" s="43"/>
      <c r="H224" s="43"/>
    </row>
    <row r="225" spans="3:8" s="59" customFormat="1" x14ac:dyDescent="0.3">
      <c r="C225" s="43"/>
      <c r="D225" s="43"/>
      <c r="E225" s="43"/>
      <c r="F225" s="43"/>
      <c r="G225" s="43"/>
      <c r="H225" s="43"/>
    </row>
    <row r="226" spans="3:8" s="59" customFormat="1" x14ac:dyDescent="0.3">
      <c r="C226" s="43"/>
      <c r="D226" s="43"/>
      <c r="E226" s="43"/>
      <c r="F226" s="43"/>
      <c r="G226" s="43"/>
      <c r="H226" s="43"/>
    </row>
    <row r="227" spans="3:8" s="59" customFormat="1" x14ac:dyDescent="0.3">
      <c r="C227" s="43"/>
      <c r="D227" s="43"/>
      <c r="E227" s="43"/>
      <c r="F227" s="43"/>
      <c r="G227" s="43"/>
      <c r="H227" s="43"/>
    </row>
    <row r="228" spans="3:8" s="59" customFormat="1" x14ac:dyDescent="0.3">
      <c r="C228" s="43"/>
      <c r="D228" s="43"/>
      <c r="E228" s="43"/>
      <c r="F228" s="43"/>
      <c r="G228" s="43"/>
      <c r="H228" s="43"/>
    </row>
    <row r="229" spans="3:8" s="59" customFormat="1" x14ac:dyDescent="0.3">
      <c r="C229" s="43"/>
      <c r="D229" s="43"/>
      <c r="E229" s="43"/>
      <c r="F229" s="43"/>
      <c r="G229" s="43"/>
      <c r="H229" s="43"/>
    </row>
    <row r="230" spans="3:8" s="59" customFormat="1" x14ac:dyDescent="0.3">
      <c r="C230" s="43"/>
      <c r="D230" s="43"/>
      <c r="E230" s="43"/>
      <c r="F230" s="43"/>
      <c r="G230" s="43"/>
      <c r="H230" s="43"/>
    </row>
    <row r="231" spans="3:8" s="59" customFormat="1" x14ac:dyDescent="0.3">
      <c r="C231" s="43"/>
      <c r="D231" s="43"/>
      <c r="E231" s="43"/>
      <c r="F231" s="43"/>
      <c r="G231" s="43"/>
      <c r="H231" s="43"/>
    </row>
    <row r="232" spans="3:8" s="59" customFormat="1" x14ac:dyDescent="0.3">
      <c r="C232" s="43"/>
      <c r="D232" s="43"/>
      <c r="E232" s="43"/>
      <c r="F232" s="43"/>
      <c r="G232" s="43"/>
      <c r="H232" s="43"/>
    </row>
    <row r="233" spans="3:8" s="59" customFormat="1" x14ac:dyDescent="0.3">
      <c r="C233" s="43"/>
      <c r="D233" s="43"/>
      <c r="E233" s="43"/>
      <c r="F233" s="43"/>
      <c r="G233" s="43"/>
      <c r="H233" s="43"/>
    </row>
    <row r="234" spans="3:8" s="59" customFormat="1" x14ac:dyDescent="0.3">
      <c r="C234" s="43"/>
      <c r="D234" s="43"/>
      <c r="E234" s="43"/>
      <c r="F234" s="43"/>
      <c r="G234" s="43"/>
      <c r="H234" s="43"/>
    </row>
    <row r="235" spans="3:8" s="59" customFormat="1" x14ac:dyDescent="0.3">
      <c r="C235" s="43"/>
      <c r="D235" s="43"/>
      <c r="E235" s="43"/>
      <c r="F235" s="43"/>
      <c r="G235" s="43"/>
      <c r="H235" s="43"/>
    </row>
    <row r="236" spans="3:8" s="59" customFormat="1" x14ac:dyDescent="0.3">
      <c r="C236" s="43"/>
      <c r="D236" s="43"/>
      <c r="E236" s="43"/>
      <c r="F236" s="43"/>
      <c r="G236" s="43"/>
      <c r="H236" s="43"/>
    </row>
    <row r="237" spans="3:8" s="59" customFormat="1" x14ac:dyDescent="0.3">
      <c r="C237" s="43"/>
      <c r="D237" s="43"/>
      <c r="E237" s="43"/>
      <c r="F237" s="43"/>
      <c r="G237" s="43"/>
      <c r="H237" s="43"/>
    </row>
    <row r="238" spans="3:8" s="59" customFormat="1" x14ac:dyDescent="0.3">
      <c r="C238" s="43"/>
      <c r="D238" s="43"/>
      <c r="E238" s="43"/>
      <c r="F238" s="43"/>
      <c r="G238" s="43"/>
      <c r="H238" s="43"/>
    </row>
    <row r="239" spans="3:8" s="59" customFormat="1" x14ac:dyDescent="0.3">
      <c r="C239" s="43"/>
      <c r="D239" s="43"/>
      <c r="E239" s="43"/>
      <c r="F239" s="43"/>
      <c r="G239" s="43"/>
      <c r="H239" s="43"/>
    </row>
    <row r="240" spans="3:8" s="59" customFormat="1" x14ac:dyDescent="0.3">
      <c r="C240" s="43"/>
      <c r="D240" s="43"/>
      <c r="E240" s="43"/>
      <c r="F240" s="43"/>
      <c r="G240" s="43"/>
      <c r="H240" s="43"/>
    </row>
    <row r="241" spans="3:8" s="59" customFormat="1" x14ac:dyDescent="0.3">
      <c r="C241" s="43"/>
      <c r="D241" s="43"/>
      <c r="E241" s="43"/>
      <c r="F241" s="43"/>
      <c r="G241" s="43"/>
      <c r="H241" s="43"/>
    </row>
    <row r="242" spans="3:8" s="59" customFormat="1" x14ac:dyDescent="0.3">
      <c r="C242" s="43"/>
      <c r="D242" s="43"/>
      <c r="E242" s="43"/>
      <c r="F242" s="43"/>
      <c r="G242" s="43"/>
      <c r="H242" s="43"/>
    </row>
    <row r="243" spans="3:8" s="59" customFormat="1" x14ac:dyDescent="0.3">
      <c r="C243" s="43"/>
      <c r="D243" s="43"/>
      <c r="E243" s="43"/>
      <c r="F243" s="43"/>
      <c r="G243" s="43"/>
      <c r="H243" s="43"/>
    </row>
    <row r="244" spans="3:8" s="59" customFormat="1" x14ac:dyDescent="0.3">
      <c r="C244" s="43"/>
      <c r="D244" s="43"/>
      <c r="E244" s="43"/>
      <c r="F244" s="43"/>
      <c r="G244" s="43"/>
      <c r="H244" s="43"/>
    </row>
    <row r="245" spans="3:8" s="59" customFormat="1" x14ac:dyDescent="0.3">
      <c r="C245" s="43"/>
      <c r="D245" s="43"/>
      <c r="E245" s="43"/>
      <c r="F245" s="43"/>
      <c r="G245" s="43"/>
      <c r="H245" s="43"/>
    </row>
    <row r="246" spans="3:8" s="59" customFormat="1" x14ac:dyDescent="0.3">
      <c r="C246" s="43"/>
      <c r="D246" s="43"/>
      <c r="E246" s="43"/>
      <c r="F246" s="43"/>
      <c r="G246" s="43"/>
      <c r="H246" s="43"/>
    </row>
    <row r="247" spans="3:8" s="59" customFormat="1" x14ac:dyDescent="0.3">
      <c r="C247" s="43"/>
      <c r="D247" s="43"/>
      <c r="E247" s="43"/>
      <c r="F247" s="43"/>
      <c r="G247" s="43"/>
      <c r="H247" s="43"/>
    </row>
    <row r="248" spans="3:8" s="59" customFormat="1" x14ac:dyDescent="0.3">
      <c r="C248" s="43"/>
      <c r="D248" s="43"/>
      <c r="E248" s="43"/>
      <c r="F248" s="43"/>
      <c r="G248" s="43"/>
      <c r="H248" s="43"/>
    </row>
    <row r="249" spans="3:8" s="59" customFormat="1" x14ac:dyDescent="0.3">
      <c r="C249" s="43"/>
      <c r="D249" s="43"/>
      <c r="E249" s="43"/>
      <c r="F249" s="43"/>
      <c r="G249" s="43"/>
      <c r="H249" s="43"/>
    </row>
    <row r="250" spans="3:8" s="59" customFormat="1" x14ac:dyDescent="0.3">
      <c r="C250" s="43"/>
      <c r="D250" s="43"/>
      <c r="E250" s="43"/>
      <c r="F250" s="43"/>
      <c r="G250" s="43"/>
      <c r="H250" s="43"/>
    </row>
    <row r="251" spans="3:8" s="59" customFormat="1" x14ac:dyDescent="0.3">
      <c r="C251" s="43"/>
      <c r="D251" s="43"/>
      <c r="E251" s="43"/>
      <c r="F251" s="43"/>
      <c r="G251" s="43"/>
      <c r="H251" s="43"/>
    </row>
    <row r="252" spans="3:8" s="59" customFormat="1" x14ac:dyDescent="0.3">
      <c r="C252" s="43"/>
      <c r="D252" s="43"/>
      <c r="E252" s="43"/>
      <c r="F252" s="43"/>
      <c r="G252" s="43"/>
      <c r="H252" s="43"/>
    </row>
    <row r="253" spans="3:8" s="59" customFormat="1" x14ac:dyDescent="0.3">
      <c r="C253" s="43"/>
      <c r="D253" s="43"/>
      <c r="E253" s="43"/>
      <c r="F253" s="43"/>
      <c r="G253" s="43"/>
      <c r="H253" s="43"/>
    </row>
    <row r="254" spans="3:8" s="59" customFormat="1" x14ac:dyDescent="0.3">
      <c r="C254" s="43"/>
      <c r="D254" s="43"/>
      <c r="E254" s="43"/>
      <c r="F254" s="43"/>
      <c r="G254" s="43"/>
      <c r="H254" s="43"/>
    </row>
    <row r="255" spans="3:8" s="59" customFormat="1" x14ac:dyDescent="0.3">
      <c r="C255" s="43"/>
      <c r="D255" s="43"/>
      <c r="E255" s="43"/>
      <c r="F255" s="43"/>
      <c r="G255" s="43"/>
      <c r="H255" s="43"/>
    </row>
    <row r="256" spans="3:8" s="59" customFormat="1" x14ac:dyDescent="0.3">
      <c r="C256" s="43"/>
      <c r="D256" s="43"/>
      <c r="E256" s="43"/>
      <c r="F256" s="43"/>
      <c r="G256" s="43"/>
      <c r="H256" s="43"/>
    </row>
    <row r="257" spans="3:8" s="59" customFormat="1" x14ac:dyDescent="0.3">
      <c r="C257" s="43"/>
      <c r="D257" s="43"/>
      <c r="E257" s="43"/>
      <c r="F257" s="43"/>
      <c r="G257" s="43"/>
      <c r="H257" s="43"/>
    </row>
    <row r="258" spans="3:8" s="59" customFormat="1" x14ac:dyDescent="0.3">
      <c r="C258" s="43"/>
      <c r="D258" s="43"/>
      <c r="E258" s="43"/>
      <c r="F258" s="43"/>
      <c r="G258" s="43"/>
      <c r="H258" s="43"/>
    </row>
    <row r="259" spans="3:8" s="59" customFormat="1" x14ac:dyDescent="0.3">
      <c r="C259" s="43"/>
      <c r="D259" s="43"/>
      <c r="E259" s="43"/>
      <c r="F259" s="43"/>
      <c r="G259" s="43"/>
      <c r="H259" s="43"/>
    </row>
    <row r="260" spans="3:8" s="59" customFormat="1" x14ac:dyDescent="0.3">
      <c r="C260" s="43"/>
      <c r="D260" s="43"/>
      <c r="E260" s="43"/>
      <c r="F260" s="43"/>
      <c r="G260" s="43"/>
      <c r="H260" s="43"/>
    </row>
    <row r="261" spans="3:8" s="59" customFormat="1" x14ac:dyDescent="0.3">
      <c r="C261" s="43"/>
      <c r="D261" s="43"/>
      <c r="E261" s="43"/>
      <c r="F261" s="43"/>
      <c r="G261" s="43"/>
      <c r="H261" s="43"/>
    </row>
    <row r="262" spans="3:8" s="59" customFormat="1" x14ac:dyDescent="0.3">
      <c r="C262" s="43"/>
      <c r="D262" s="43"/>
      <c r="E262" s="43"/>
      <c r="F262" s="43"/>
      <c r="G262" s="43"/>
      <c r="H262" s="43"/>
    </row>
    <row r="263" spans="3:8" s="59" customFormat="1" x14ac:dyDescent="0.3">
      <c r="C263" s="43"/>
      <c r="D263" s="43"/>
      <c r="E263" s="43"/>
      <c r="F263" s="43"/>
      <c r="G263" s="43"/>
      <c r="H263" s="43"/>
    </row>
    <row r="264" spans="3:8" s="59" customFormat="1" x14ac:dyDescent="0.3">
      <c r="C264" s="43"/>
      <c r="D264" s="43"/>
      <c r="E264" s="43"/>
      <c r="F264" s="43"/>
      <c r="G264" s="43"/>
      <c r="H264" s="43"/>
    </row>
    <row r="265" spans="3:8" s="59" customFormat="1" x14ac:dyDescent="0.3">
      <c r="C265" s="43"/>
      <c r="D265" s="43"/>
      <c r="E265" s="43"/>
      <c r="F265" s="43"/>
      <c r="G265" s="43"/>
      <c r="H265" s="43"/>
    </row>
    <row r="266" spans="3:8" s="59" customFormat="1" x14ac:dyDescent="0.3">
      <c r="C266" s="43"/>
      <c r="D266" s="43"/>
      <c r="E266" s="43"/>
      <c r="F266" s="43"/>
      <c r="G266" s="43"/>
      <c r="H266" s="43"/>
    </row>
    <row r="267" spans="3:8" s="59" customFormat="1" x14ac:dyDescent="0.3">
      <c r="C267" s="43"/>
      <c r="D267" s="43"/>
      <c r="E267" s="43"/>
      <c r="F267" s="43"/>
      <c r="G267" s="43"/>
      <c r="H267" s="43"/>
    </row>
    <row r="268" spans="3:8" s="59" customFormat="1" x14ac:dyDescent="0.3">
      <c r="C268" s="43"/>
      <c r="D268" s="43"/>
      <c r="E268" s="43"/>
      <c r="F268" s="43"/>
      <c r="G268" s="43"/>
      <c r="H268" s="43"/>
    </row>
    <row r="269" spans="3:8" s="59" customFormat="1" x14ac:dyDescent="0.3">
      <c r="C269" s="43"/>
      <c r="D269" s="43"/>
      <c r="E269" s="43"/>
      <c r="F269" s="43"/>
      <c r="G269" s="43"/>
      <c r="H269" s="43"/>
    </row>
    <row r="270" spans="3:8" s="59" customFormat="1" x14ac:dyDescent="0.3">
      <c r="C270" s="43"/>
      <c r="D270" s="43"/>
      <c r="E270" s="43"/>
      <c r="F270" s="43"/>
      <c r="G270" s="43"/>
      <c r="H270" s="43"/>
    </row>
    <row r="271" spans="3:8" s="59" customFormat="1" x14ac:dyDescent="0.3">
      <c r="C271" s="43"/>
      <c r="D271" s="43"/>
      <c r="E271" s="43"/>
      <c r="F271" s="43"/>
      <c r="G271" s="43"/>
      <c r="H271" s="43"/>
    </row>
    <row r="272" spans="3:8" s="59" customFormat="1" x14ac:dyDescent="0.3">
      <c r="C272" s="43"/>
      <c r="D272" s="43"/>
      <c r="E272" s="43"/>
      <c r="F272" s="43"/>
      <c r="G272" s="43"/>
      <c r="H272" s="43"/>
    </row>
    <row r="273" spans="3:8" s="59" customFormat="1" x14ac:dyDescent="0.3">
      <c r="C273" s="43"/>
      <c r="D273" s="43"/>
      <c r="E273" s="43"/>
      <c r="F273" s="43"/>
      <c r="G273" s="43"/>
      <c r="H273" s="43"/>
    </row>
    <row r="274" spans="3:8" s="59" customFormat="1" x14ac:dyDescent="0.3">
      <c r="C274" s="43"/>
      <c r="D274" s="43"/>
      <c r="E274" s="43"/>
      <c r="F274" s="43"/>
      <c r="G274" s="43"/>
      <c r="H274" s="43"/>
    </row>
    <row r="275" spans="3:8" s="59" customFormat="1" x14ac:dyDescent="0.3">
      <c r="C275" s="43"/>
      <c r="D275" s="43"/>
      <c r="E275" s="43"/>
      <c r="F275" s="43"/>
      <c r="G275" s="43"/>
      <c r="H275" s="43"/>
    </row>
    <row r="276" spans="3:8" s="59" customFormat="1" x14ac:dyDescent="0.3">
      <c r="C276" s="43"/>
      <c r="D276" s="43"/>
      <c r="E276" s="43"/>
      <c r="F276" s="43"/>
      <c r="G276" s="43"/>
      <c r="H276" s="43"/>
    </row>
    <row r="277" spans="3:8" s="59" customFormat="1" x14ac:dyDescent="0.3">
      <c r="C277" s="43"/>
      <c r="D277" s="43"/>
      <c r="E277" s="43"/>
      <c r="F277" s="43"/>
      <c r="G277" s="43"/>
      <c r="H277" s="43"/>
    </row>
    <row r="278" spans="3:8" s="59" customFormat="1" x14ac:dyDescent="0.3">
      <c r="C278" s="43"/>
      <c r="D278" s="43"/>
      <c r="E278" s="43"/>
      <c r="F278" s="43"/>
      <c r="G278" s="43"/>
      <c r="H278" s="43"/>
    </row>
    <row r="279" spans="3:8" s="59" customFormat="1" x14ac:dyDescent="0.3">
      <c r="C279" s="43"/>
      <c r="D279" s="43"/>
      <c r="E279" s="43"/>
      <c r="F279" s="43"/>
      <c r="G279" s="43"/>
      <c r="H279" s="43"/>
    </row>
    <row r="280" spans="3:8" s="59" customFormat="1" x14ac:dyDescent="0.3">
      <c r="C280" s="43"/>
      <c r="D280" s="43"/>
      <c r="E280" s="43"/>
      <c r="F280" s="43"/>
      <c r="G280" s="43"/>
      <c r="H280" s="43"/>
    </row>
    <row r="281" spans="3:8" s="59" customFormat="1" x14ac:dyDescent="0.3">
      <c r="C281" s="43"/>
      <c r="D281" s="43"/>
      <c r="E281" s="43"/>
      <c r="F281" s="43"/>
      <c r="G281" s="43"/>
      <c r="H281" s="43"/>
    </row>
    <row r="282" spans="3:8" s="59" customFormat="1" x14ac:dyDescent="0.3">
      <c r="C282" s="43"/>
      <c r="D282" s="43"/>
      <c r="E282" s="43"/>
      <c r="F282" s="43"/>
      <c r="G282" s="43"/>
      <c r="H282" s="43"/>
    </row>
    <row r="283" spans="3:8" s="59" customFormat="1" x14ac:dyDescent="0.3">
      <c r="C283" s="43"/>
      <c r="D283" s="43"/>
      <c r="E283" s="43"/>
      <c r="F283" s="43"/>
      <c r="G283" s="43"/>
      <c r="H283" s="43"/>
    </row>
    <row r="284" spans="3:8" s="59" customFormat="1" x14ac:dyDescent="0.3">
      <c r="C284" s="43"/>
      <c r="D284" s="43"/>
      <c r="E284" s="43"/>
      <c r="F284" s="43"/>
      <c r="G284" s="43"/>
      <c r="H284" s="43"/>
    </row>
    <row r="285" spans="3:8" s="59" customFormat="1" x14ac:dyDescent="0.3">
      <c r="C285" s="43"/>
      <c r="D285" s="43"/>
      <c r="E285" s="43"/>
      <c r="F285" s="43"/>
      <c r="G285" s="43"/>
      <c r="H285" s="43"/>
    </row>
    <row r="286" spans="3:8" s="59" customFormat="1" x14ac:dyDescent="0.3">
      <c r="C286" s="43"/>
      <c r="D286" s="43"/>
      <c r="E286" s="43"/>
      <c r="F286" s="43"/>
      <c r="G286" s="43"/>
      <c r="H286" s="43"/>
    </row>
    <row r="287" spans="3:8" s="59" customFormat="1" x14ac:dyDescent="0.3">
      <c r="C287" s="43"/>
      <c r="D287" s="43"/>
      <c r="E287" s="43"/>
      <c r="F287" s="43"/>
      <c r="G287" s="43"/>
      <c r="H287" s="43"/>
    </row>
    <row r="288" spans="3:8" s="59" customFormat="1" x14ac:dyDescent="0.3">
      <c r="C288" s="43"/>
      <c r="D288" s="43"/>
      <c r="E288" s="43"/>
      <c r="F288" s="43"/>
      <c r="G288" s="43"/>
      <c r="H288" s="43"/>
    </row>
    <row r="289" spans="3:8" s="59" customFormat="1" x14ac:dyDescent="0.3">
      <c r="C289" s="43"/>
      <c r="D289" s="43"/>
      <c r="E289" s="43"/>
      <c r="F289" s="43"/>
      <c r="G289" s="43"/>
      <c r="H289" s="43"/>
    </row>
    <row r="290" spans="3:8" s="59" customFormat="1" x14ac:dyDescent="0.3">
      <c r="C290" s="43"/>
      <c r="D290" s="43"/>
      <c r="E290" s="43"/>
      <c r="F290" s="43"/>
      <c r="G290" s="43"/>
      <c r="H290" s="43"/>
    </row>
    <row r="291" spans="3:8" s="59" customFormat="1" x14ac:dyDescent="0.3">
      <c r="C291" s="43"/>
      <c r="D291" s="43"/>
      <c r="E291" s="43"/>
      <c r="F291" s="43"/>
      <c r="G291" s="43"/>
      <c r="H291" s="43"/>
    </row>
    <row r="292" spans="3:8" s="59" customFormat="1" x14ac:dyDescent="0.3">
      <c r="C292" s="43"/>
      <c r="D292" s="43"/>
      <c r="E292" s="43"/>
      <c r="F292" s="43"/>
      <c r="G292" s="43"/>
      <c r="H292" s="43"/>
    </row>
    <row r="293" spans="3:8" s="59" customFormat="1" x14ac:dyDescent="0.3">
      <c r="C293" s="43"/>
      <c r="D293" s="43"/>
      <c r="E293" s="43"/>
      <c r="F293" s="43"/>
      <c r="G293" s="43"/>
      <c r="H293" s="43"/>
    </row>
    <row r="294" spans="3:8" s="59" customFormat="1" x14ac:dyDescent="0.3">
      <c r="C294" s="43"/>
      <c r="D294" s="43"/>
      <c r="E294" s="43"/>
      <c r="F294" s="43"/>
      <c r="G294" s="43"/>
      <c r="H294" s="43"/>
    </row>
    <row r="295" spans="3:8" s="59" customFormat="1" x14ac:dyDescent="0.3">
      <c r="C295" s="43"/>
      <c r="D295" s="43"/>
      <c r="E295" s="43"/>
      <c r="F295" s="43"/>
      <c r="G295" s="43"/>
      <c r="H295" s="43"/>
    </row>
    <row r="296" spans="3:8" s="59" customFormat="1" x14ac:dyDescent="0.3">
      <c r="C296" s="43"/>
      <c r="D296" s="43"/>
      <c r="E296" s="43"/>
      <c r="F296" s="43"/>
      <c r="G296" s="43"/>
      <c r="H296" s="43"/>
    </row>
    <row r="297" spans="3:8" s="59" customFormat="1" x14ac:dyDescent="0.3">
      <c r="C297" s="43"/>
      <c r="D297" s="43"/>
      <c r="E297" s="43"/>
      <c r="F297" s="43"/>
      <c r="G297" s="43"/>
      <c r="H297" s="43"/>
    </row>
    <row r="298" spans="3:8" s="59" customFormat="1" x14ac:dyDescent="0.3">
      <c r="C298" s="43"/>
      <c r="D298" s="43"/>
      <c r="E298" s="43"/>
      <c r="F298" s="43"/>
      <c r="G298" s="43"/>
      <c r="H298" s="43"/>
    </row>
    <row r="299" spans="3:8" s="59" customFormat="1" x14ac:dyDescent="0.3">
      <c r="C299" s="43"/>
      <c r="D299" s="43"/>
      <c r="E299" s="43"/>
      <c r="F299" s="43"/>
      <c r="G299" s="43"/>
      <c r="H299" s="43"/>
    </row>
    <row r="300" spans="3:8" s="59" customFormat="1" x14ac:dyDescent="0.3">
      <c r="C300" s="43"/>
      <c r="D300" s="43"/>
      <c r="E300" s="43"/>
      <c r="F300" s="43"/>
      <c r="G300" s="43"/>
      <c r="H300" s="43"/>
    </row>
    <row r="301" spans="3:8" s="59" customFormat="1" x14ac:dyDescent="0.3">
      <c r="C301" s="43"/>
      <c r="D301" s="43"/>
      <c r="E301" s="43"/>
      <c r="F301" s="43"/>
      <c r="G301" s="43"/>
      <c r="H301" s="43"/>
    </row>
    <row r="302" spans="3:8" s="59" customFormat="1" x14ac:dyDescent="0.3">
      <c r="C302" s="43"/>
      <c r="D302" s="43"/>
      <c r="E302" s="43"/>
      <c r="F302" s="43"/>
      <c r="G302" s="43"/>
      <c r="H302" s="43"/>
    </row>
    <row r="303" spans="3:8" s="59" customFormat="1" x14ac:dyDescent="0.3">
      <c r="C303" s="43"/>
      <c r="D303" s="43"/>
      <c r="E303" s="43"/>
      <c r="F303" s="43"/>
      <c r="G303" s="43"/>
      <c r="H303" s="43"/>
    </row>
    <row r="304" spans="3:8" s="59" customFormat="1" x14ac:dyDescent="0.3">
      <c r="C304" s="43"/>
      <c r="D304" s="43"/>
      <c r="E304" s="43"/>
      <c r="F304" s="43"/>
      <c r="G304" s="43"/>
      <c r="H304" s="43"/>
    </row>
    <row r="305" spans="3:8" s="59" customFormat="1" x14ac:dyDescent="0.3">
      <c r="C305" s="43"/>
      <c r="D305" s="43"/>
      <c r="E305" s="43"/>
      <c r="F305" s="43"/>
      <c r="G305" s="43"/>
      <c r="H305" s="43"/>
    </row>
    <row r="306" spans="3:8" s="59" customFormat="1" x14ac:dyDescent="0.3">
      <c r="C306" s="43"/>
      <c r="D306" s="43"/>
      <c r="E306" s="43"/>
      <c r="F306" s="43"/>
      <c r="G306" s="43"/>
      <c r="H306" s="43"/>
    </row>
    <row r="307" spans="3:8" s="59" customFormat="1" x14ac:dyDescent="0.3">
      <c r="C307" s="43"/>
      <c r="D307" s="43"/>
      <c r="E307" s="43"/>
      <c r="F307" s="43"/>
      <c r="G307" s="43"/>
      <c r="H307" s="43"/>
    </row>
    <row r="308" spans="3:8" s="59" customFormat="1" x14ac:dyDescent="0.3">
      <c r="C308" s="43"/>
      <c r="D308" s="43"/>
      <c r="E308" s="43"/>
      <c r="F308" s="43"/>
      <c r="G308" s="43"/>
      <c r="H308" s="43"/>
    </row>
    <row r="309" spans="3:8" s="59" customFormat="1" x14ac:dyDescent="0.3">
      <c r="C309" s="43"/>
      <c r="D309" s="43"/>
      <c r="E309" s="43"/>
      <c r="F309" s="43"/>
      <c r="G309" s="43"/>
      <c r="H309" s="43"/>
    </row>
    <row r="310" spans="3:8" s="59" customFormat="1" x14ac:dyDescent="0.3">
      <c r="C310" s="43"/>
      <c r="D310" s="43"/>
      <c r="E310" s="43"/>
      <c r="F310" s="43"/>
      <c r="G310" s="43"/>
      <c r="H310" s="43"/>
    </row>
  </sheetData>
  <mergeCells count="61">
    <mergeCell ref="C17:H17"/>
    <mergeCell ref="C42:H42"/>
    <mergeCell ref="C7:H7"/>
    <mergeCell ref="C19:H19"/>
    <mergeCell ref="C20:H20"/>
    <mergeCell ref="C21:H21"/>
    <mergeCell ref="C14:H14"/>
    <mergeCell ref="C36:E36"/>
    <mergeCell ref="F36:H36"/>
    <mergeCell ref="C39:E39"/>
    <mergeCell ref="F39:H39"/>
    <mergeCell ref="C30:E30"/>
    <mergeCell ref="F30:H30"/>
    <mergeCell ref="F37:H37"/>
    <mergeCell ref="C37:E37"/>
    <mergeCell ref="F38:H38"/>
    <mergeCell ref="C24:H24"/>
    <mergeCell ref="C35:E35"/>
    <mergeCell ref="F35:H35"/>
    <mergeCell ref="C25:H25"/>
    <mergeCell ref="C27:E27"/>
    <mergeCell ref="F27:H27"/>
    <mergeCell ref="C28:E28"/>
    <mergeCell ref="F28:H28"/>
    <mergeCell ref="C31:E31"/>
    <mergeCell ref="F31:H31"/>
    <mergeCell ref="C33:H33"/>
    <mergeCell ref="C73:H73"/>
    <mergeCell ref="C61:H61"/>
    <mergeCell ref="C62:H62"/>
    <mergeCell ref="C63:H63"/>
    <mergeCell ref="C64:H64"/>
    <mergeCell ref="C68:E68"/>
    <mergeCell ref="F68:H68"/>
    <mergeCell ref="C71:E71"/>
    <mergeCell ref="F71:H71"/>
    <mergeCell ref="C70:E70"/>
    <mergeCell ref="F70:H70"/>
    <mergeCell ref="C65:H65"/>
    <mergeCell ref="C67:E67"/>
    <mergeCell ref="F67:H67"/>
    <mergeCell ref="C29:E29"/>
    <mergeCell ref="F29:H29"/>
    <mergeCell ref="C69:E69"/>
    <mergeCell ref="F69:H69"/>
    <mergeCell ref="C51:H51"/>
    <mergeCell ref="C45:H45"/>
    <mergeCell ref="C46:H46"/>
    <mergeCell ref="C47:H47"/>
    <mergeCell ref="C41:H41"/>
    <mergeCell ref="C43:H43"/>
    <mergeCell ref="C49:H49"/>
    <mergeCell ref="C50:H50"/>
    <mergeCell ref="C53:H53"/>
    <mergeCell ref="C54:H54"/>
    <mergeCell ref="C55:H55"/>
    <mergeCell ref="C56:H56"/>
    <mergeCell ref="C57:H57"/>
    <mergeCell ref="C58:H58"/>
    <mergeCell ref="C59:H59"/>
    <mergeCell ref="C38:E38"/>
  </mergeCells>
  <dataValidations count="1">
    <dataValidation type="list" allowBlank="1" showInputMessage="1" showErrorMessage="1" sqref="J103 J97 J93 J87 J74 J83">
      <formula1>#REF!</formula1>
    </dataValidation>
  </dataValidations>
  <hyperlinks>
    <hyperlink ref="G75" location="_edn1" display="_edn1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C325"/>
  <sheetViews>
    <sheetView showGridLines="0" tabSelected="1" zoomScaleNormal="100" workbookViewId="0">
      <selection activeCell="F10" sqref="F10"/>
    </sheetView>
  </sheetViews>
  <sheetFormatPr baseColWidth="10" defaultRowHeight="15.6" x14ac:dyDescent="0.3"/>
  <cols>
    <col min="1" max="1" width="19.21875" style="59" customWidth="1"/>
    <col min="2" max="2" width="11.5546875" style="59"/>
    <col min="3" max="3" width="40.77734375" style="43" customWidth="1"/>
    <col min="4" max="4" width="40.77734375" style="46" customWidth="1"/>
    <col min="5" max="5" width="40.77734375" style="43" customWidth="1"/>
    <col min="6" max="8" width="40.77734375" style="46" customWidth="1"/>
    <col min="9" max="10" width="11.6640625" style="59" customWidth="1"/>
    <col min="11" max="11" width="18.33203125" style="68" customWidth="1"/>
    <col min="12" max="14" width="40.77734375" style="68" customWidth="1"/>
    <col min="15" max="15" width="40.77734375" style="60" customWidth="1"/>
    <col min="16" max="19" width="40.77734375" style="68" customWidth="1"/>
    <col min="20" max="20" width="10.88671875" style="68" customWidth="1"/>
    <col min="21" max="21" width="17.6640625" style="59" customWidth="1"/>
    <col min="22" max="22" width="8.6640625" style="59" customWidth="1"/>
    <col min="23" max="23" width="111.33203125" style="59" customWidth="1"/>
    <col min="24" max="24" width="50.77734375" style="59" customWidth="1"/>
    <col min="25" max="25" width="94.33203125" style="59" customWidth="1"/>
    <col min="26" max="30" width="50.77734375" style="68" customWidth="1"/>
    <col min="31" max="31" width="13.88671875" style="68" customWidth="1"/>
    <col min="32" max="32" width="14.21875" style="59" customWidth="1"/>
    <col min="33" max="33" width="12.33203125" style="68" customWidth="1"/>
    <col min="34" max="34" width="10.5546875" style="68" customWidth="1"/>
    <col min="35" max="35" width="37.33203125" style="68" customWidth="1"/>
    <col min="36" max="36" width="11.5546875" style="68"/>
    <col min="37" max="38" width="24.88671875" style="68" customWidth="1"/>
    <col min="39" max="39" width="11.5546875" style="68" hidden="1" customWidth="1"/>
    <col min="40" max="40" width="21.44140625" style="68" customWidth="1"/>
    <col min="41" max="43" width="11.5546875" style="68"/>
    <col min="44" max="44" width="15.44140625" style="68" customWidth="1"/>
    <col min="45" max="46" width="11.5546875" style="68"/>
    <col min="47" max="47" width="11.88671875" style="68" customWidth="1"/>
    <col min="48" max="48" width="12.44140625" style="68" customWidth="1"/>
    <col min="49" max="49" width="10.109375" style="68" customWidth="1"/>
    <col min="50" max="51" width="13.109375" style="68" customWidth="1"/>
    <col min="52" max="54" width="11.5546875" style="68"/>
    <col min="55" max="55" width="16" style="68" customWidth="1"/>
    <col min="56" max="59" width="11.5546875" style="68"/>
    <col min="60" max="60" width="16.21875" style="68" customWidth="1"/>
    <col min="61" max="64" width="11.5546875" style="68"/>
    <col min="65" max="65" width="41.88671875" style="68" customWidth="1"/>
    <col min="66" max="66" width="41.6640625" style="68" customWidth="1"/>
    <col min="67" max="67" width="35.109375" style="68" customWidth="1"/>
    <col min="68" max="72" width="13" style="68" customWidth="1"/>
    <col min="73" max="73" width="26.88671875" style="68" customWidth="1"/>
    <col min="74" max="74" width="19.109375" style="68" customWidth="1"/>
    <col min="75" max="75" width="8.77734375" style="68" bestFit="1" customWidth="1"/>
    <col min="76" max="76" width="11" style="68" customWidth="1"/>
    <col min="77" max="77" width="11.5546875" style="68"/>
    <col min="78" max="78" width="32" style="68" customWidth="1"/>
    <col min="79" max="79" width="12.88671875" style="68" customWidth="1"/>
    <col min="80" max="80" width="15.77734375" style="68" customWidth="1"/>
    <col min="81" max="81" width="11.5546875" style="68"/>
    <col min="82" max="82" width="11.6640625" style="68" bestFit="1" customWidth="1"/>
    <col min="83" max="83" width="14.6640625" style="68" customWidth="1"/>
    <col min="84" max="84" width="13.21875" style="68" bestFit="1" customWidth="1"/>
    <col min="85" max="85" width="13" style="68" customWidth="1"/>
    <col min="86" max="90" width="11.5546875" style="68"/>
    <col min="91" max="91" width="12.21875" style="68" customWidth="1"/>
    <col min="92" max="92" width="16.44140625" style="68" customWidth="1"/>
    <col min="93" max="99" width="11.5546875" style="68"/>
    <col min="100" max="100" width="19.109375" style="68" customWidth="1"/>
    <col min="101" max="16384" width="11.5546875" style="68"/>
  </cols>
  <sheetData>
    <row r="1" spans="1:31" s="59" customFormat="1" ht="30.6" customHeight="1" thickBot="1" x14ac:dyDescent="0.35">
      <c r="A1" s="118" t="s">
        <v>204</v>
      </c>
      <c r="C1" s="43"/>
      <c r="D1" s="43"/>
      <c r="E1" s="43"/>
      <c r="F1" s="43"/>
      <c r="G1" s="43"/>
      <c r="H1" s="43"/>
      <c r="O1" s="60"/>
    </row>
    <row r="2" spans="1:31" s="59" customFormat="1" ht="26.4" customHeight="1" thickBot="1" x14ac:dyDescent="0.35">
      <c r="B2" s="61"/>
      <c r="C2" s="62"/>
      <c r="D2" s="62"/>
      <c r="E2" s="62"/>
      <c r="F2" s="62"/>
      <c r="G2" s="62"/>
      <c r="H2" s="62"/>
      <c r="I2" s="63"/>
      <c r="J2" s="60"/>
      <c r="K2" s="61"/>
      <c r="L2" s="62"/>
      <c r="M2" s="62"/>
      <c r="N2" s="62"/>
      <c r="O2" s="62"/>
      <c r="P2" s="62"/>
      <c r="Q2" s="62"/>
      <c r="R2" s="62"/>
      <c r="S2" s="62"/>
      <c r="T2" s="63"/>
      <c r="V2" s="61"/>
      <c r="W2" s="62"/>
      <c r="X2" s="62"/>
      <c r="Y2" s="62"/>
      <c r="Z2" s="62"/>
      <c r="AA2" s="62"/>
      <c r="AB2" s="62"/>
      <c r="AC2" s="62"/>
      <c r="AD2" s="62"/>
      <c r="AE2" s="63"/>
    </row>
    <row r="3" spans="1:31" s="59" customFormat="1" ht="32.4" customHeight="1" thickBot="1" x14ac:dyDescent="0.35">
      <c r="B3" s="64"/>
      <c r="C3" s="111" t="s">
        <v>196</v>
      </c>
      <c r="D3" s="108" t="s">
        <v>195</v>
      </c>
      <c r="E3" s="112" t="s">
        <v>194</v>
      </c>
      <c r="F3" s="113" t="s">
        <v>193</v>
      </c>
      <c r="G3" s="110" t="s">
        <v>197</v>
      </c>
      <c r="H3" s="108" t="s">
        <v>198</v>
      </c>
      <c r="I3" s="65"/>
      <c r="J3" s="60"/>
      <c r="K3" s="64"/>
      <c r="L3" s="66"/>
      <c r="M3" s="66"/>
      <c r="N3" s="66"/>
      <c r="O3" s="66"/>
      <c r="P3" s="66"/>
      <c r="Q3" s="66"/>
      <c r="R3" s="66"/>
      <c r="S3" s="66"/>
      <c r="T3" s="65"/>
      <c r="V3" s="64"/>
      <c r="W3" s="66"/>
      <c r="X3" s="66"/>
      <c r="Y3" s="66"/>
      <c r="Z3" s="66"/>
      <c r="AA3" s="66"/>
      <c r="AB3" s="66"/>
      <c r="AC3" s="66"/>
      <c r="AD3" s="66"/>
      <c r="AE3" s="65"/>
    </row>
    <row r="4" spans="1:31" s="59" customFormat="1" ht="26.4" customHeight="1" thickBot="1" x14ac:dyDescent="0.35">
      <c r="B4" s="64"/>
      <c r="C4" s="66"/>
      <c r="D4" s="66"/>
      <c r="E4" s="66"/>
      <c r="F4" s="66"/>
      <c r="G4" s="66"/>
      <c r="H4" s="66"/>
      <c r="I4" s="65"/>
      <c r="J4" s="60"/>
      <c r="K4" s="64"/>
      <c r="L4" s="66"/>
      <c r="M4" s="66"/>
      <c r="N4" s="66"/>
      <c r="O4" s="66"/>
      <c r="P4" s="66"/>
      <c r="Q4" s="66"/>
      <c r="R4" s="66"/>
      <c r="S4" s="66"/>
      <c r="T4" s="65"/>
      <c r="V4" s="64"/>
      <c r="W4" s="66"/>
      <c r="X4" s="66"/>
      <c r="Y4" s="66"/>
      <c r="Z4" s="66"/>
      <c r="AA4" s="66"/>
      <c r="AB4" s="66"/>
      <c r="AC4" s="66"/>
      <c r="AD4" s="66"/>
      <c r="AE4" s="65"/>
    </row>
    <row r="5" spans="1:31" s="59" customFormat="1" ht="26.4" customHeight="1" thickBot="1" x14ac:dyDescent="0.35">
      <c r="B5" s="64"/>
      <c r="C5" s="133" t="s">
        <v>215</v>
      </c>
      <c r="D5" s="121" t="s">
        <v>212</v>
      </c>
      <c r="E5" s="134" t="s">
        <v>216</v>
      </c>
      <c r="F5" s="121" t="s">
        <v>213</v>
      </c>
      <c r="G5" s="148" t="s">
        <v>217</v>
      </c>
      <c r="H5" s="121" t="s">
        <v>214</v>
      </c>
      <c r="I5" s="65"/>
      <c r="J5" s="60"/>
      <c r="K5" s="64"/>
      <c r="L5" s="66"/>
      <c r="M5" s="66"/>
      <c r="N5" s="66"/>
      <c r="O5" s="66"/>
      <c r="P5" s="66"/>
      <c r="Q5" s="66"/>
      <c r="R5" s="66"/>
      <c r="S5" s="66"/>
      <c r="T5" s="65"/>
      <c r="V5" s="64"/>
      <c r="W5" s="66"/>
      <c r="X5" s="66"/>
      <c r="Y5" s="66"/>
      <c r="Z5" s="66"/>
      <c r="AA5" s="66"/>
      <c r="AB5" s="66"/>
      <c r="AC5" s="66"/>
      <c r="AD5" s="66"/>
      <c r="AE5" s="65"/>
    </row>
    <row r="6" spans="1:31" s="59" customFormat="1" ht="26.4" customHeight="1" thickBot="1" x14ac:dyDescent="0.35">
      <c r="B6" s="64"/>
      <c r="C6" s="66"/>
      <c r="D6" s="66"/>
      <c r="E6" s="66"/>
      <c r="F6" s="66"/>
      <c r="G6" s="66"/>
      <c r="H6" s="66"/>
      <c r="I6" s="65"/>
      <c r="J6" s="60"/>
      <c r="K6" s="64"/>
      <c r="L6" s="66"/>
      <c r="M6" s="66"/>
      <c r="N6" s="66"/>
      <c r="O6" s="66"/>
      <c r="P6" s="66"/>
      <c r="Q6" s="66"/>
      <c r="R6" s="66"/>
      <c r="S6" s="66"/>
      <c r="T6" s="65"/>
      <c r="V6" s="64"/>
      <c r="W6" s="66"/>
      <c r="X6" s="66"/>
      <c r="Y6" s="66"/>
      <c r="Z6" s="66"/>
      <c r="AA6" s="66"/>
      <c r="AB6" s="66"/>
      <c r="AC6" s="66"/>
      <c r="AD6" s="66"/>
      <c r="AE6" s="65"/>
    </row>
    <row r="7" spans="1:31" s="59" customFormat="1" ht="138" customHeight="1" thickBot="1" x14ac:dyDescent="0.35">
      <c r="B7" s="64"/>
      <c r="C7" s="179" t="s">
        <v>203</v>
      </c>
      <c r="D7" s="180"/>
      <c r="E7" s="180"/>
      <c r="F7" s="180"/>
      <c r="G7" s="180"/>
      <c r="H7" s="181"/>
      <c r="I7" s="65"/>
      <c r="J7" s="60"/>
      <c r="K7" s="64"/>
      <c r="L7" s="66"/>
      <c r="M7" s="66"/>
      <c r="N7" s="66"/>
      <c r="O7" s="66"/>
      <c r="P7" s="66"/>
      <c r="Q7" s="66"/>
      <c r="R7" s="66"/>
      <c r="S7" s="66"/>
      <c r="T7" s="65"/>
      <c r="V7" s="64"/>
      <c r="W7" s="191" t="s">
        <v>103</v>
      </c>
      <c r="X7" s="194" t="s">
        <v>100</v>
      </c>
      <c r="Y7" s="194" t="s">
        <v>101</v>
      </c>
      <c r="Z7" s="194" t="s">
        <v>107</v>
      </c>
      <c r="AA7" s="194" t="s">
        <v>105</v>
      </c>
      <c r="AB7" s="197" t="s">
        <v>97</v>
      </c>
      <c r="AC7" s="200" t="s">
        <v>114</v>
      </c>
      <c r="AD7" s="200" t="s">
        <v>115</v>
      </c>
      <c r="AE7" s="65"/>
    </row>
    <row r="8" spans="1:31" s="59" customFormat="1" ht="25.8" customHeight="1" thickBot="1" x14ac:dyDescent="0.35">
      <c r="B8" s="64"/>
      <c r="C8" s="45"/>
      <c r="D8" s="45"/>
      <c r="E8" s="45"/>
      <c r="F8" s="45"/>
      <c r="G8" s="45"/>
      <c r="H8" s="45"/>
      <c r="I8" s="65"/>
      <c r="J8" s="60"/>
      <c r="K8" s="64"/>
      <c r="L8" s="66"/>
      <c r="M8" s="66"/>
      <c r="N8" s="66"/>
      <c r="O8" s="66"/>
      <c r="P8" s="66"/>
      <c r="Q8" s="66"/>
      <c r="R8" s="66"/>
      <c r="S8" s="66"/>
      <c r="T8" s="65"/>
      <c r="V8" s="64"/>
      <c r="W8" s="192"/>
      <c r="X8" s="195"/>
      <c r="Y8" s="195"/>
      <c r="Z8" s="195"/>
      <c r="AA8" s="195"/>
      <c r="AB8" s="198"/>
      <c r="AC8" s="201"/>
      <c r="AD8" s="201"/>
      <c r="AE8" s="65"/>
    </row>
    <row r="9" spans="1:31" s="59" customFormat="1" ht="25.8" customHeight="1" thickBot="1" x14ac:dyDescent="0.35">
      <c r="B9" s="64"/>
      <c r="C9" s="131" t="s">
        <v>169</v>
      </c>
      <c r="D9" s="132" t="s">
        <v>170</v>
      </c>
      <c r="E9" s="132" t="s">
        <v>171</v>
      </c>
      <c r="F9" s="132" t="s">
        <v>172</v>
      </c>
      <c r="G9" s="132" t="s">
        <v>173</v>
      </c>
      <c r="H9" s="45"/>
      <c r="I9" s="65"/>
      <c r="J9" s="60"/>
      <c r="K9" s="64"/>
      <c r="L9" s="66"/>
      <c r="M9" s="66"/>
      <c r="N9" s="66"/>
      <c r="O9" s="66"/>
      <c r="P9" s="66"/>
      <c r="Q9" s="66"/>
      <c r="R9" s="66"/>
      <c r="S9" s="66"/>
      <c r="T9" s="65"/>
      <c r="V9" s="64"/>
      <c r="W9" s="192"/>
      <c r="X9" s="195"/>
      <c r="Y9" s="195"/>
      <c r="Z9" s="195"/>
      <c r="AA9" s="195"/>
      <c r="AB9" s="198"/>
      <c r="AC9" s="201"/>
      <c r="AD9" s="201"/>
      <c r="AE9" s="65"/>
    </row>
    <row r="10" spans="1:31" s="59" customFormat="1" ht="25.8" customHeight="1" thickBot="1" x14ac:dyDescent="0.35">
      <c r="B10" s="64"/>
      <c r="C10" s="55" t="s">
        <v>220</v>
      </c>
      <c r="D10" s="57">
        <v>43553</v>
      </c>
      <c r="E10" s="58" t="s">
        <v>174</v>
      </c>
      <c r="F10" s="58" t="s">
        <v>235</v>
      </c>
      <c r="G10" s="58"/>
      <c r="H10" s="45"/>
      <c r="I10" s="65"/>
      <c r="J10" s="60"/>
      <c r="K10" s="64"/>
      <c r="L10" s="66"/>
      <c r="M10" s="66"/>
      <c r="N10" s="66"/>
      <c r="O10" s="66"/>
      <c r="P10" s="66"/>
      <c r="Q10" s="66"/>
      <c r="R10" s="66"/>
      <c r="S10" s="66"/>
      <c r="T10" s="65"/>
      <c r="V10" s="64"/>
      <c r="W10" s="192"/>
      <c r="X10" s="195"/>
      <c r="Y10" s="195"/>
      <c r="Z10" s="195"/>
      <c r="AA10" s="195"/>
      <c r="AB10" s="198"/>
      <c r="AC10" s="201"/>
      <c r="AD10" s="201"/>
      <c r="AE10" s="65"/>
    </row>
    <row r="11" spans="1:31" s="59" customFormat="1" ht="25.8" customHeight="1" thickBot="1" x14ac:dyDescent="0.35">
      <c r="B11" s="64"/>
      <c r="C11" s="55" t="s">
        <v>221</v>
      </c>
      <c r="D11" s="58"/>
      <c r="E11" s="58"/>
      <c r="F11" s="58"/>
      <c r="G11" s="58"/>
      <c r="H11" s="45"/>
      <c r="I11" s="65"/>
      <c r="J11" s="60"/>
      <c r="K11" s="64"/>
      <c r="L11" s="66"/>
      <c r="M11" s="66"/>
      <c r="N11" s="66"/>
      <c r="O11" s="66"/>
      <c r="P11" s="66"/>
      <c r="Q11" s="66"/>
      <c r="R11" s="66"/>
      <c r="S11" s="66"/>
      <c r="T11" s="65"/>
      <c r="V11" s="64"/>
      <c r="W11" s="192"/>
      <c r="X11" s="195"/>
      <c r="Y11" s="195"/>
      <c r="Z11" s="195"/>
      <c r="AA11" s="195"/>
      <c r="AB11" s="198"/>
      <c r="AC11" s="201"/>
      <c r="AD11" s="201"/>
      <c r="AE11" s="65"/>
    </row>
    <row r="12" spans="1:31" s="59" customFormat="1" ht="25.8" customHeight="1" thickBot="1" x14ac:dyDescent="0.35">
      <c r="B12" s="64"/>
      <c r="C12" s="55" t="s">
        <v>222</v>
      </c>
      <c r="D12" s="58"/>
      <c r="E12" s="58"/>
      <c r="F12" s="58"/>
      <c r="G12" s="58"/>
      <c r="H12" s="45"/>
      <c r="I12" s="65"/>
      <c r="J12" s="60"/>
      <c r="K12" s="64"/>
      <c r="L12" s="66"/>
      <c r="M12" s="66"/>
      <c r="N12" s="66"/>
      <c r="O12" s="66"/>
      <c r="P12" s="66"/>
      <c r="Q12" s="66"/>
      <c r="R12" s="66"/>
      <c r="S12" s="66"/>
      <c r="T12" s="65"/>
      <c r="V12" s="64"/>
      <c r="W12" s="193"/>
      <c r="X12" s="196"/>
      <c r="Y12" s="196"/>
      <c r="Z12" s="196"/>
      <c r="AA12" s="196"/>
      <c r="AB12" s="199"/>
      <c r="AC12" s="202"/>
      <c r="AD12" s="202"/>
      <c r="AE12" s="65"/>
    </row>
    <row r="13" spans="1:31" s="59" customFormat="1" ht="25.8" customHeight="1" thickBot="1" x14ac:dyDescent="0.35">
      <c r="B13" s="64"/>
      <c r="C13" s="45"/>
      <c r="D13" s="45"/>
      <c r="E13" s="45"/>
      <c r="F13" s="45"/>
      <c r="G13" s="45"/>
      <c r="H13" s="45"/>
      <c r="I13" s="65"/>
      <c r="J13" s="60"/>
      <c r="K13" s="64"/>
      <c r="L13" s="66"/>
      <c r="M13" s="66"/>
      <c r="N13" s="66"/>
      <c r="O13" s="66"/>
      <c r="P13" s="66"/>
      <c r="Q13" s="66"/>
      <c r="R13" s="66"/>
      <c r="S13" s="66"/>
      <c r="T13" s="65"/>
      <c r="V13" s="64"/>
      <c r="W13" s="243" t="s">
        <v>2</v>
      </c>
      <c r="X13" s="80" t="s">
        <v>3</v>
      </c>
      <c r="Y13" s="83"/>
      <c r="Z13" s="3" t="s">
        <v>109</v>
      </c>
      <c r="AA13" s="216" t="s">
        <v>102</v>
      </c>
      <c r="AB13" s="203">
        <v>30.1</v>
      </c>
      <c r="AC13" s="203">
        <f>4*AB13</f>
        <v>120.4</v>
      </c>
      <c r="AD13" s="261">
        <f>(AC13/AC40)</f>
        <v>0.30006604443669083</v>
      </c>
      <c r="AE13" s="65"/>
    </row>
    <row r="14" spans="1:31" s="59" customFormat="1" ht="25.05" customHeight="1" x14ac:dyDescent="0.3">
      <c r="B14" s="64"/>
      <c r="C14" s="166" t="s">
        <v>143</v>
      </c>
      <c r="D14" s="167"/>
      <c r="E14" s="167"/>
      <c r="F14" s="167"/>
      <c r="G14" s="167"/>
      <c r="H14" s="168"/>
      <c r="I14" s="65"/>
      <c r="J14" s="60"/>
      <c r="K14" s="64"/>
      <c r="L14" s="66"/>
      <c r="M14" s="66"/>
      <c r="N14" s="66"/>
      <c r="O14" s="66"/>
      <c r="P14" s="66"/>
      <c r="Q14" s="66"/>
      <c r="R14" s="66"/>
      <c r="S14" s="66"/>
      <c r="T14" s="65"/>
      <c r="V14" s="64"/>
      <c r="W14" s="244"/>
      <c r="X14" s="81" t="s">
        <v>4</v>
      </c>
      <c r="Y14" s="84"/>
      <c r="Z14" s="2" t="s">
        <v>109</v>
      </c>
      <c r="AA14" s="217"/>
      <c r="AB14" s="204"/>
      <c r="AC14" s="204"/>
      <c r="AD14" s="262"/>
      <c r="AE14" s="65"/>
    </row>
    <row r="15" spans="1:31" s="59" customFormat="1" ht="16.2" thickBot="1" x14ac:dyDescent="0.35">
      <c r="B15" s="64"/>
      <c r="C15" s="169" t="s">
        <v>135</v>
      </c>
      <c r="D15" s="170"/>
      <c r="E15" s="170"/>
      <c r="F15" s="170"/>
      <c r="G15" s="170"/>
      <c r="H15" s="171"/>
      <c r="I15" s="67"/>
      <c r="J15" s="91"/>
      <c r="K15" s="64"/>
      <c r="L15" s="66"/>
      <c r="M15" s="66"/>
      <c r="N15" s="66"/>
      <c r="O15" s="66"/>
      <c r="P15" s="66"/>
      <c r="Q15" s="66"/>
      <c r="R15" s="66"/>
      <c r="S15" s="66"/>
      <c r="T15" s="65"/>
      <c r="V15" s="64"/>
      <c r="W15" s="244"/>
      <c r="X15" s="81" t="s">
        <v>5</v>
      </c>
      <c r="Y15" s="84"/>
      <c r="Z15" s="2" t="s">
        <v>109</v>
      </c>
      <c r="AA15" s="217"/>
      <c r="AB15" s="204"/>
      <c r="AC15" s="204"/>
      <c r="AD15" s="262"/>
      <c r="AE15" s="65"/>
    </row>
    <row r="16" spans="1:31" s="59" customFormat="1" ht="112.2" customHeight="1" thickBot="1" x14ac:dyDescent="0.35">
      <c r="B16" s="64"/>
      <c r="C16" s="160"/>
      <c r="D16" s="161"/>
      <c r="E16" s="161"/>
      <c r="F16" s="161"/>
      <c r="G16" s="161"/>
      <c r="H16" s="162"/>
      <c r="I16" s="65"/>
      <c r="J16" s="60"/>
      <c r="K16" s="64"/>
      <c r="L16" s="66"/>
      <c r="M16" s="66"/>
      <c r="N16" s="66"/>
      <c r="O16" s="66"/>
      <c r="P16" s="66"/>
      <c r="Q16" s="66"/>
      <c r="R16" s="66"/>
      <c r="S16" s="66"/>
      <c r="T16" s="65"/>
      <c r="V16" s="64"/>
      <c r="W16" s="244"/>
      <c r="X16" s="81" t="s">
        <v>6</v>
      </c>
      <c r="Y16" s="84"/>
      <c r="Z16" s="2" t="s">
        <v>109</v>
      </c>
      <c r="AA16" s="217"/>
      <c r="AB16" s="204"/>
      <c r="AC16" s="204"/>
      <c r="AD16" s="262"/>
      <c r="AE16" s="65"/>
    </row>
    <row r="17" spans="2:81" s="59" customFormat="1" ht="28.2" thickBot="1" x14ac:dyDescent="0.35">
      <c r="B17" s="64"/>
      <c r="C17" s="45"/>
      <c r="D17" s="45"/>
      <c r="E17" s="45"/>
      <c r="F17" s="45"/>
      <c r="G17" s="45"/>
      <c r="H17" s="45"/>
      <c r="I17" s="65"/>
      <c r="J17" s="60"/>
      <c r="K17" s="64"/>
      <c r="L17" s="66"/>
      <c r="M17" s="66"/>
      <c r="N17" s="66"/>
      <c r="O17" s="66"/>
      <c r="P17" s="66"/>
      <c r="Q17" s="66"/>
      <c r="R17" s="66"/>
      <c r="S17" s="66"/>
      <c r="T17" s="65"/>
      <c r="V17" s="64"/>
      <c r="W17" s="245"/>
      <c r="X17" s="82" t="s">
        <v>7</v>
      </c>
      <c r="Y17" s="85"/>
      <c r="Z17" s="4" t="s">
        <v>109</v>
      </c>
      <c r="AA17" s="218"/>
      <c r="AB17" s="205"/>
      <c r="AC17" s="205"/>
      <c r="AD17" s="263"/>
      <c r="AE17" s="65"/>
    </row>
    <row r="18" spans="2:81" s="59" customFormat="1" ht="25.05" customHeight="1" x14ac:dyDescent="0.3">
      <c r="B18" s="64"/>
      <c r="C18" s="166" t="s">
        <v>144</v>
      </c>
      <c r="D18" s="167"/>
      <c r="E18" s="167"/>
      <c r="F18" s="167"/>
      <c r="G18" s="167"/>
      <c r="H18" s="168"/>
      <c r="I18" s="65"/>
      <c r="J18" s="60"/>
      <c r="K18" s="64"/>
      <c r="L18" s="66"/>
      <c r="M18" s="66"/>
      <c r="N18" s="66"/>
      <c r="O18" s="66"/>
      <c r="P18" s="66"/>
      <c r="Q18" s="66"/>
      <c r="R18" s="66"/>
      <c r="S18" s="66"/>
      <c r="T18" s="65"/>
      <c r="V18" s="64"/>
      <c r="W18" s="243" t="s">
        <v>11</v>
      </c>
      <c r="X18" s="80" t="s">
        <v>12</v>
      </c>
      <c r="Y18" s="83"/>
      <c r="Z18" s="264" t="s">
        <v>104</v>
      </c>
      <c r="AA18" s="265" t="s">
        <v>102</v>
      </c>
      <c r="AB18" s="267">
        <v>7</v>
      </c>
      <c r="AC18" s="267">
        <f>4*AB18</f>
        <v>28</v>
      </c>
      <c r="AD18" s="234">
        <f>(AC18/AC40)</f>
        <v>6.9782801031788563E-2</v>
      </c>
      <c r="AE18" s="65"/>
    </row>
    <row r="19" spans="2:81" s="59" customFormat="1" ht="16.2" customHeight="1" thickBot="1" x14ac:dyDescent="0.35">
      <c r="B19" s="64"/>
      <c r="C19" s="209" t="s">
        <v>147</v>
      </c>
      <c r="D19" s="210"/>
      <c r="E19" s="210"/>
      <c r="F19" s="210"/>
      <c r="G19" s="210"/>
      <c r="H19" s="211"/>
      <c r="I19" s="67"/>
      <c r="J19" s="91"/>
      <c r="K19" s="64"/>
      <c r="L19" s="66"/>
      <c r="M19" s="66"/>
      <c r="N19" s="66"/>
      <c r="O19" s="66"/>
      <c r="P19" s="66"/>
      <c r="Q19" s="66"/>
      <c r="R19" s="66"/>
      <c r="S19" s="66"/>
      <c r="T19" s="65"/>
      <c r="V19" s="64"/>
      <c r="W19" s="245"/>
      <c r="X19" s="82" t="s">
        <v>95</v>
      </c>
      <c r="Y19" s="85"/>
      <c r="Z19" s="215"/>
      <c r="AA19" s="266"/>
      <c r="AB19" s="268"/>
      <c r="AC19" s="268"/>
      <c r="AD19" s="236"/>
      <c r="AE19" s="65"/>
    </row>
    <row r="20" spans="2:81" s="59" customFormat="1" ht="123.6" customHeight="1" thickBot="1" x14ac:dyDescent="0.35">
      <c r="B20" s="64"/>
      <c r="C20" s="160"/>
      <c r="D20" s="161"/>
      <c r="E20" s="161"/>
      <c r="F20" s="161"/>
      <c r="G20" s="161"/>
      <c r="H20" s="162"/>
      <c r="I20" s="65"/>
      <c r="J20" s="60"/>
      <c r="K20" s="64"/>
      <c r="L20" s="66"/>
      <c r="M20" s="66"/>
      <c r="N20" s="66"/>
      <c r="O20" s="66"/>
      <c r="P20" s="66"/>
      <c r="Q20" s="66"/>
      <c r="R20" s="66"/>
      <c r="S20" s="66"/>
      <c r="T20" s="65"/>
      <c r="V20" s="64"/>
      <c r="W20" s="255" t="s">
        <v>19</v>
      </c>
      <c r="X20" s="258" t="s">
        <v>21</v>
      </c>
      <c r="Y20" s="83" t="s">
        <v>20</v>
      </c>
      <c r="Z20" s="240" t="s">
        <v>104</v>
      </c>
      <c r="AA20" s="216" t="s">
        <v>102</v>
      </c>
      <c r="AB20" s="203">
        <v>2</v>
      </c>
      <c r="AC20" s="206">
        <f>4*AB20</f>
        <v>8</v>
      </c>
      <c r="AD20" s="261">
        <f>(AC20/AC40)</f>
        <v>1.9937943151939589E-2</v>
      </c>
      <c r="AE20" s="65"/>
    </row>
    <row r="21" spans="2:81" s="59" customFormat="1" ht="16.2" thickBot="1" x14ac:dyDescent="0.35">
      <c r="B21" s="64"/>
      <c r="C21" s="45"/>
      <c r="D21" s="45"/>
      <c r="E21" s="45"/>
      <c r="F21" s="45"/>
      <c r="G21" s="45"/>
      <c r="H21" s="45"/>
      <c r="I21" s="65"/>
      <c r="J21" s="60"/>
      <c r="K21" s="64"/>
      <c r="L21" s="66"/>
      <c r="M21" s="66"/>
      <c r="N21" s="66"/>
      <c r="O21" s="66"/>
      <c r="P21" s="66"/>
      <c r="Q21" s="66"/>
      <c r="R21" s="66"/>
      <c r="S21" s="66"/>
      <c r="T21" s="65"/>
      <c r="V21" s="64"/>
      <c r="W21" s="256"/>
      <c r="X21" s="259"/>
      <c r="Y21" s="84" t="s">
        <v>22</v>
      </c>
      <c r="Z21" s="241"/>
      <c r="AA21" s="217"/>
      <c r="AB21" s="204"/>
      <c r="AC21" s="207"/>
      <c r="AD21" s="262"/>
      <c r="AE21" s="65"/>
    </row>
    <row r="22" spans="2:81" ht="30" customHeight="1" x14ac:dyDescent="0.3">
      <c r="B22" s="64"/>
      <c r="C22" s="135" t="s">
        <v>0</v>
      </c>
      <c r="D22" s="136" t="s">
        <v>89</v>
      </c>
      <c r="E22" s="136" t="s">
        <v>136</v>
      </c>
      <c r="F22" s="136" t="s">
        <v>138</v>
      </c>
      <c r="G22" s="136" t="s">
        <v>139</v>
      </c>
      <c r="H22" s="137" t="s">
        <v>140</v>
      </c>
      <c r="I22" s="65"/>
      <c r="J22" s="60"/>
      <c r="K22" s="64"/>
      <c r="L22" s="66"/>
      <c r="M22" s="66"/>
      <c r="N22" s="66"/>
      <c r="O22" s="66"/>
      <c r="P22" s="66"/>
      <c r="Q22" s="66"/>
      <c r="R22" s="66"/>
      <c r="S22" s="66"/>
      <c r="T22" s="65"/>
      <c r="V22" s="64"/>
      <c r="W22" s="256"/>
      <c r="X22" s="259"/>
      <c r="Y22" s="84" t="s">
        <v>23</v>
      </c>
      <c r="Z22" s="241"/>
      <c r="AA22" s="217"/>
      <c r="AB22" s="204"/>
      <c r="AC22" s="207"/>
      <c r="AD22" s="262"/>
      <c r="AE22" s="65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59"/>
      <c r="BW22" s="59"/>
      <c r="BX22" s="59"/>
      <c r="BY22" s="59"/>
      <c r="BZ22" s="59"/>
      <c r="CA22" s="59"/>
      <c r="CB22" s="59"/>
      <c r="CC22" s="59"/>
    </row>
    <row r="23" spans="2:81" ht="60" customHeight="1" thickBot="1" x14ac:dyDescent="0.35">
      <c r="B23" s="64"/>
      <c r="C23" s="47"/>
      <c r="D23" s="48"/>
      <c r="E23" s="48"/>
      <c r="F23" s="48"/>
      <c r="G23" s="48"/>
      <c r="H23" s="49"/>
      <c r="I23" s="65"/>
      <c r="J23" s="60"/>
      <c r="K23" s="64"/>
      <c r="L23" s="66"/>
      <c r="M23" s="66"/>
      <c r="N23" s="66"/>
      <c r="O23" s="66"/>
      <c r="P23" s="66"/>
      <c r="Q23" s="66"/>
      <c r="R23" s="66"/>
      <c r="S23" s="66"/>
      <c r="T23" s="65"/>
      <c r="V23" s="64"/>
      <c r="W23" s="256"/>
      <c r="X23" s="259"/>
      <c r="Y23" s="84" t="s">
        <v>24</v>
      </c>
      <c r="Z23" s="241"/>
      <c r="AA23" s="217"/>
      <c r="AB23" s="204"/>
      <c r="AC23" s="207"/>
      <c r="AD23" s="262"/>
      <c r="AE23" s="65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59"/>
      <c r="CC23" s="59"/>
    </row>
    <row r="24" spans="2:81" s="59" customFormat="1" ht="16.2" thickBot="1" x14ac:dyDescent="0.35">
      <c r="B24" s="64"/>
      <c r="C24" s="45"/>
      <c r="D24" s="45"/>
      <c r="E24" s="45"/>
      <c r="F24" s="45"/>
      <c r="G24" s="45"/>
      <c r="H24" s="45"/>
      <c r="I24" s="65"/>
      <c r="J24" s="60"/>
      <c r="K24" s="64"/>
      <c r="L24" s="66"/>
      <c r="M24" s="66"/>
      <c r="N24" s="66"/>
      <c r="O24" s="66"/>
      <c r="P24" s="66"/>
      <c r="Q24" s="66"/>
      <c r="R24" s="66"/>
      <c r="S24" s="66"/>
      <c r="T24" s="65"/>
      <c r="V24" s="64"/>
      <c r="W24" s="256"/>
      <c r="X24" s="260"/>
      <c r="Y24" s="85" t="s">
        <v>99</v>
      </c>
      <c r="Z24" s="242"/>
      <c r="AA24" s="217"/>
      <c r="AB24" s="204"/>
      <c r="AC24" s="207"/>
      <c r="AD24" s="262"/>
      <c r="AE24" s="65"/>
    </row>
    <row r="25" spans="2:81" ht="30.6" customHeight="1" x14ac:dyDescent="0.3">
      <c r="B25" s="64"/>
      <c r="C25" s="138" t="s">
        <v>92</v>
      </c>
      <c r="D25" s="139" t="s">
        <v>91</v>
      </c>
      <c r="E25" s="140" t="s">
        <v>116</v>
      </c>
      <c r="F25" s="141" t="s">
        <v>175</v>
      </c>
      <c r="G25" s="141" t="s">
        <v>137</v>
      </c>
      <c r="H25" s="139" t="s">
        <v>90</v>
      </c>
      <c r="I25" s="65"/>
      <c r="J25" s="60"/>
      <c r="K25" s="64"/>
      <c r="L25" s="66"/>
      <c r="M25" s="66"/>
      <c r="N25" s="66"/>
      <c r="O25" s="66"/>
      <c r="P25" s="66"/>
      <c r="Q25" s="66"/>
      <c r="R25" s="66"/>
      <c r="S25" s="66"/>
      <c r="T25" s="65"/>
      <c r="V25" s="64"/>
      <c r="W25" s="256"/>
      <c r="X25" s="258" t="s">
        <v>43</v>
      </c>
      <c r="Y25" s="83" t="s">
        <v>20</v>
      </c>
      <c r="Z25" s="240" t="s">
        <v>110</v>
      </c>
      <c r="AA25" s="217"/>
      <c r="AB25" s="204"/>
      <c r="AC25" s="207"/>
      <c r="AD25" s="262"/>
      <c r="AE25" s="65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  <c r="BN25" s="59"/>
      <c r="BO25" s="59"/>
      <c r="BP25" s="59"/>
      <c r="BQ25" s="59"/>
      <c r="BR25" s="59"/>
      <c r="BS25" s="59"/>
      <c r="BT25" s="59"/>
      <c r="BU25" s="59"/>
      <c r="BV25" s="59"/>
      <c r="BW25" s="59"/>
      <c r="BX25" s="59"/>
      <c r="BY25" s="59"/>
      <c r="BZ25" s="59"/>
      <c r="CA25" s="59"/>
      <c r="CB25" s="59"/>
      <c r="CC25" s="59"/>
    </row>
    <row r="26" spans="2:81" ht="63.6" customHeight="1" thickBot="1" x14ac:dyDescent="0.35">
      <c r="B26" s="64"/>
      <c r="C26" s="97" t="str">
        <f>IF(D26="","PAS DE FEB","")</f>
        <v>PAS DE FEB</v>
      </c>
      <c r="D26" s="50"/>
      <c r="E26" s="104" t="str">
        <f ca="1">IF(D26&lt;&gt;"",IF((TODAY() - D26 &gt; 365),"En opportunité depuis plus de 12 mois",""),"")</f>
        <v/>
      </c>
      <c r="F26" s="48"/>
      <c r="G26" s="48"/>
      <c r="H26" s="49"/>
      <c r="I26" s="65"/>
      <c r="J26" s="60"/>
      <c r="K26" s="64"/>
      <c r="L26" s="66"/>
      <c r="M26" s="66"/>
      <c r="N26" s="66"/>
      <c r="O26" s="66"/>
      <c r="P26" s="66"/>
      <c r="Q26" s="66"/>
      <c r="R26" s="66"/>
      <c r="S26" s="66"/>
      <c r="T26" s="65"/>
      <c r="V26" s="64"/>
      <c r="W26" s="256"/>
      <c r="X26" s="259"/>
      <c r="Y26" s="84" t="s">
        <v>22</v>
      </c>
      <c r="Z26" s="241"/>
      <c r="AA26" s="217"/>
      <c r="AB26" s="204"/>
      <c r="AC26" s="207"/>
      <c r="AD26" s="262"/>
      <c r="AE26" s="65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59"/>
      <c r="BW26" s="59"/>
      <c r="BX26" s="59"/>
      <c r="BY26" s="59"/>
      <c r="BZ26" s="59"/>
      <c r="CA26" s="59"/>
      <c r="CB26" s="59"/>
      <c r="CC26" s="59"/>
    </row>
    <row r="27" spans="2:81" s="59" customFormat="1" ht="16.2" thickBot="1" x14ac:dyDescent="0.35">
      <c r="B27" s="64"/>
      <c r="C27" s="45"/>
      <c r="D27" s="45"/>
      <c r="E27" s="45"/>
      <c r="F27" s="45"/>
      <c r="G27" s="45"/>
      <c r="H27" s="45"/>
      <c r="I27" s="65"/>
      <c r="J27" s="60"/>
      <c r="K27" s="64"/>
      <c r="L27" s="66"/>
      <c r="M27" s="66"/>
      <c r="N27" s="66"/>
      <c r="O27" s="66"/>
      <c r="P27" s="66"/>
      <c r="Q27" s="66"/>
      <c r="R27" s="66"/>
      <c r="S27" s="66"/>
      <c r="T27" s="65"/>
      <c r="V27" s="64"/>
      <c r="W27" s="256"/>
      <c r="X27" s="259"/>
      <c r="Y27" s="84" t="s">
        <v>23</v>
      </c>
      <c r="Z27" s="241"/>
      <c r="AA27" s="217"/>
      <c r="AB27" s="204"/>
      <c r="AC27" s="207"/>
      <c r="AD27" s="262"/>
      <c r="AE27" s="65"/>
    </row>
    <row r="28" spans="2:81" s="59" customFormat="1" ht="25.05" customHeight="1" x14ac:dyDescent="0.3">
      <c r="B28" s="64"/>
      <c r="C28" s="166" t="s">
        <v>141</v>
      </c>
      <c r="D28" s="167"/>
      <c r="E28" s="167"/>
      <c r="F28" s="167"/>
      <c r="G28" s="167"/>
      <c r="H28" s="168"/>
      <c r="I28" s="65"/>
      <c r="J28" s="60"/>
      <c r="K28" s="64"/>
      <c r="L28" s="66"/>
      <c r="M28" s="66"/>
      <c r="N28" s="66"/>
      <c r="O28" s="66"/>
      <c r="P28" s="66"/>
      <c r="Q28" s="66"/>
      <c r="R28" s="66"/>
      <c r="S28" s="66"/>
      <c r="T28" s="65"/>
      <c r="V28" s="64"/>
      <c r="W28" s="256"/>
      <c r="X28" s="259"/>
      <c r="Y28" s="84" t="s">
        <v>24</v>
      </c>
      <c r="Z28" s="241"/>
      <c r="AA28" s="217"/>
      <c r="AB28" s="204"/>
      <c r="AC28" s="207"/>
      <c r="AD28" s="262"/>
      <c r="AE28" s="65"/>
    </row>
    <row r="29" spans="2:81" ht="16.2" thickBot="1" x14ac:dyDescent="0.35">
      <c r="B29" s="64"/>
      <c r="C29" s="169" t="s">
        <v>142</v>
      </c>
      <c r="D29" s="170"/>
      <c r="E29" s="170"/>
      <c r="F29" s="170"/>
      <c r="G29" s="170"/>
      <c r="H29" s="171"/>
      <c r="I29" s="67"/>
      <c r="J29" s="91"/>
      <c r="K29" s="64"/>
      <c r="L29" s="66"/>
      <c r="M29" s="66"/>
      <c r="N29" s="66"/>
      <c r="O29" s="66"/>
      <c r="P29" s="66"/>
      <c r="Q29" s="66"/>
      <c r="R29" s="66"/>
      <c r="S29" s="66"/>
      <c r="T29" s="65"/>
      <c r="V29" s="64"/>
      <c r="W29" s="257"/>
      <c r="X29" s="260"/>
      <c r="Y29" s="85" t="s">
        <v>99</v>
      </c>
      <c r="Z29" s="242"/>
      <c r="AA29" s="218"/>
      <c r="AB29" s="205"/>
      <c r="AC29" s="208"/>
      <c r="AD29" s="263"/>
      <c r="AE29" s="65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59"/>
      <c r="BK29" s="59"/>
      <c r="BL29" s="59"/>
      <c r="BM29" s="59"/>
      <c r="BN29" s="59"/>
      <c r="BO29" s="59"/>
      <c r="BP29" s="59"/>
      <c r="BQ29" s="59"/>
      <c r="BR29" s="59"/>
      <c r="BS29" s="59"/>
      <c r="BT29" s="59"/>
      <c r="BU29" s="59"/>
      <c r="BV29" s="59"/>
      <c r="BW29" s="59"/>
      <c r="BX29" s="59"/>
      <c r="BY29" s="59"/>
      <c r="BZ29" s="59"/>
      <c r="CA29" s="59"/>
      <c r="CB29" s="59"/>
      <c r="CC29" s="59"/>
    </row>
    <row r="30" spans="2:81" ht="65.400000000000006" customHeight="1" thickBot="1" x14ac:dyDescent="0.35">
      <c r="B30" s="64"/>
      <c r="C30" s="160"/>
      <c r="D30" s="161"/>
      <c r="E30" s="161"/>
      <c r="F30" s="161"/>
      <c r="G30" s="161"/>
      <c r="H30" s="162"/>
      <c r="I30" s="65"/>
      <c r="J30" s="60"/>
      <c r="K30" s="64"/>
      <c r="L30" s="66"/>
      <c r="M30" s="66"/>
      <c r="N30" s="66"/>
      <c r="O30" s="66"/>
      <c r="P30" s="66"/>
      <c r="Q30" s="66"/>
      <c r="R30" s="66"/>
      <c r="S30" s="66"/>
      <c r="T30" s="65"/>
      <c r="V30" s="64"/>
      <c r="W30" s="243" t="s">
        <v>1</v>
      </c>
      <c r="X30" s="80" t="s">
        <v>47</v>
      </c>
      <c r="Y30" s="83"/>
      <c r="Z30" s="5" t="s">
        <v>108</v>
      </c>
      <c r="AA30" s="265" t="s">
        <v>178</v>
      </c>
      <c r="AB30" s="267">
        <v>2.25</v>
      </c>
      <c r="AC30" s="231">
        <f>3.5*AB30</f>
        <v>7.875</v>
      </c>
      <c r="AD30" s="234">
        <f>(AC30/AC40)</f>
        <v>1.962641279019053E-2</v>
      </c>
      <c r="AE30" s="65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59"/>
      <c r="BK30" s="59"/>
      <c r="BL30" s="59"/>
      <c r="BM30" s="59"/>
      <c r="BN30" s="59"/>
      <c r="BO30" s="59"/>
      <c r="BP30" s="59"/>
      <c r="BQ30" s="59"/>
      <c r="BR30" s="59"/>
      <c r="BS30" s="59"/>
      <c r="BT30" s="59"/>
      <c r="BU30" s="59"/>
      <c r="BV30" s="59"/>
      <c r="BW30" s="59"/>
      <c r="BX30" s="59"/>
      <c r="BY30" s="59"/>
      <c r="BZ30" s="59"/>
      <c r="CA30" s="59"/>
      <c r="CB30" s="59"/>
      <c r="CC30" s="59"/>
    </row>
    <row r="31" spans="2:81" s="59" customFormat="1" ht="16.2" customHeight="1" thickBot="1" x14ac:dyDescent="0.35">
      <c r="B31" s="64"/>
      <c r="C31" s="45"/>
      <c r="D31" s="45"/>
      <c r="E31" s="45"/>
      <c r="F31" s="45"/>
      <c r="G31" s="45"/>
      <c r="H31" s="45"/>
      <c r="I31" s="65"/>
      <c r="J31" s="60"/>
      <c r="K31" s="64"/>
      <c r="L31" s="66"/>
      <c r="M31" s="66"/>
      <c r="N31" s="66"/>
      <c r="O31" s="66"/>
      <c r="P31" s="66"/>
      <c r="Q31" s="66"/>
      <c r="R31" s="66"/>
      <c r="S31" s="66"/>
      <c r="T31" s="65"/>
      <c r="V31" s="64"/>
      <c r="W31" s="244"/>
      <c r="X31" s="212" t="s">
        <v>106</v>
      </c>
      <c r="Y31" s="84" t="s">
        <v>48</v>
      </c>
      <c r="Z31" s="214" t="s">
        <v>104</v>
      </c>
      <c r="AA31" s="272"/>
      <c r="AB31" s="273"/>
      <c r="AC31" s="232"/>
      <c r="AD31" s="235"/>
      <c r="AE31" s="65"/>
    </row>
    <row r="32" spans="2:81" ht="25.05" customHeight="1" thickBot="1" x14ac:dyDescent="0.35">
      <c r="B32" s="64"/>
      <c r="C32" s="166" t="s">
        <v>145</v>
      </c>
      <c r="D32" s="167"/>
      <c r="E32" s="167"/>
      <c r="F32" s="167"/>
      <c r="G32" s="167"/>
      <c r="H32" s="168"/>
      <c r="I32" s="65"/>
      <c r="J32" s="60"/>
      <c r="K32" s="64"/>
      <c r="L32" s="66"/>
      <c r="M32" s="66"/>
      <c r="N32" s="66"/>
      <c r="O32" s="66"/>
      <c r="P32" s="66"/>
      <c r="Q32" s="66"/>
      <c r="R32" s="66"/>
      <c r="S32" s="66"/>
      <c r="T32" s="65"/>
      <c r="V32" s="64"/>
      <c r="W32" s="245"/>
      <c r="X32" s="213"/>
      <c r="Y32" s="85" t="s">
        <v>49</v>
      </c>
      <c r="Z32" s="215"/>
      <c r="AA32" s="266"/>
      <c r="AB32" s="268"/>
      <c r="AC32" s="233"/>
      <c r="AD32" s="236"/>
      <c r="AE32" s="65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59"/>
      <c r="BK32" s="59"/>
      <c r="BL32" s="59"/>
      <c r="BM32" s="59"/>
      <c r="BN32" s="59"/>
      <c r="BO32" s="59"/>
      <c r="BP32" s="59"/>
      <c r="BQ32" s="59"/>
      <c r="BR32" s="59"/>
      <c r="BS32" s="59"/>
      <c r="BT32" s="59"/>
      <c r="BU32" s="59"/>
      <c r="BV32" s="59"/>
      <c r="BW32" s="59"/>
      <c r="BX32" s="59"/>
      <c r="BY32" s="59"/>
      <c r="BZ32" s="59"/>
      <c r="CA32" s="59"/>
      <c r="CB32" s="59"/>
      <c r="CC32" s="59"/>
    </row>
    <row r="33" spans="2:81" x14ac:dyDescent="0.3">
      <c r="B33" s="64"/>
      <c r="C33" s="169" t="s">
        <v>146</v>
      </c>
      <c r="D33" s="170"/>
      <c r="E33" s="170"/>
      <c r="F33" s="170"/>
      <c r="G33" s="170"/>
      <c r="H33" s="171"/>
      <c r="I33" s="67"/>
      <c r="J33" s="91"/>
      <c r="K33" s="64"/>
      <c r="L33" s="66"/>
      <c r="M33" s="66"/>
      <c r="N33" s="66"/>
      <c r="O33" s="66"/>
      <c r="P33" s="66"/>
      <c r="Q33" s="66"/>
      <c r="R33" s="66"/>
      <c r="S33" s="66"/>
      <c r="T33" s="65"/>
      <c r="V33" s="64"/>
      <c r="W33" s="243" t="s">
        <v>66</v>
      </c>
      <c r="X33" s="80" t="s">
        <v>67</v>
      </c>
      <c r="Y33" s="83"/>
      <c r="Z33" s="240" t="s">
        <v>104</v>
      </c>
      <c r="AA33" s="216" t="s">
        <v>102</v>
      </c>
      <c r="AB33" s="203">
        <v>2</v>
      </c>
      <c r="AC33" s="203">
        <f>4*AB33</f>
        <v>8</v>
      </c>
      <c r="AD33" s="261">
        <f>(AC33/AC40)</f>
        <v>1.9937943151939589E-2</v>
      </c>
      <c r="AE33" s="65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59"/>
      <c r="BK33" s="59"/>
      <c r="BL33" s="59"/>
      <c r="BM33" s="59"/>
      <c r="BN33" s="59"/>
      <c r="BO33" s="59"/>
      <c r="BP33" s="59"/>
      <c r="BQ33" s="59"/>
      <c r="BR33" s="59"/>
      <c r="BS33" s="59"/>
      <c r="BT33" s="59"/>
      <c r="BU33" s="59"/>
      <c r="BV33" s="59"/>
      <c r="BW33" s="59"/>
      <c r="BX33" s="59"/>
      <c r="BY33" s="59"/>
      <c r="BZ33" s="59"/>
      <c r="CA33" s="59"/>
      <c r="CB33" s="59"/>
      <c r="CC33" s="59"/>
    </row>
    <row r="34" spans="2:81" ht="16.2" thickBot="1" x14ac:dyDescent="0.35">
      <c r="B34" s="64"/>
      <c r="C34" s="169" t="s">
        <v>147</v>
      </c>
      <c r="D34" s="170"/>
      <c r="E34" s="170"/>
      <c r="F34" s="170"/>
      <c r="G34" s="170"/>
      <c r="H34" s="171"/>
      <c r="I34" s="67"/>
      <c r="J34" s="91"/>
      <c r="K34" s="64"/>
      <c r="L34" s="66"/>
      <c r="M34" s="66"/>
      <c r="N34" s="66"/>
      <c r="O34" s="66"/>
      <c r="P34" s="66"/>
      <c r="Q34" s="66"/>
      <c r="R34" s="66"/>
      <c r="S34" s="66"/>
      <c r="T34" s="65"/>
      <c r="V34" s="64"/>
      <c r="W34" s="245"/>
      <c r="X34" s="82" t="s">
        <v>68</v>
      </c>
      <c r="Y34" s="85"/>
      <c r="Z34" s="242"/>
      <c r="AA34" s="218"/>
      <c r="AB34" s="205"/>
      <c r="AC34" s="205"/>
      <c r="AD34" s="263"/>
      <c r="AE34" s="65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/>
      <c r="BJ34" s="59"/>
      <c r="BK34" s="59"/>
      <c r="BL34" s="59"/>
      <c r="BM34" s="59"/>
      <c r="BN34" s="59"/>
      <c r="BO34" s="59"/>
      <c r="BP34" s="59"/>
      <c r="BQ34" s="59"/>
      <c r="BR34" s="59"/>
      <c r="BS34" s="59"/>
      <c r="BT34" s="59"/>
      <c r="BU34" s="59"/>
      <c r="BV34" s="59"/>
      <c r="BW34" s="59"/>
      <c r="BX34" s="59"/>
      <c r="BY34" s="59"/>
      <c r="BZ34" s="59"/>
      <c r="CA34" s="59"/>
      <c r="CB34" s="59"/>
      <c r="CC34" s="59"/>
    </row>
    <row r="35" spans="2:81" ht="16.2" thickBot="1" x14ac:dyDescent="0.35">
      <c r="B35" s="64"/>
      <c r="C35" s="169" t="s">
        <v>148</v>
      </c>
      <c r="D35" s="170"/>
      <c r="E35" s="170"/>
      <c r="F35" s="170"/>
      <c r="G35" s="170"/>
      <c r="H35" s="171"/>
      <c r="I35" s="67"/>
      <c r="J35" s="91"/>
      <c r="K35" s="64"/>
      <c r="L35" s="66"/>
      <c r="M35" s="66"/>
      <c r="N35" s="66"/>
      <c r="O35" s="66"/>
      <c r="P35" s="66"/>
      <c r="Q35" s="66"/>
      <c r="R35" s="66"/>
      <c r="S35" s="66"/>
      <c r="T35" s="65"/>
      <c r="V35" s="64"/>
      <c r="W35" s="33" t="s">
        <v>123</v>
      </c>
      <c r="X35" s="86"/>
      <c r="Y35" s="87"/>
      <c r="Z35" s="32"/>
      <c r="AA35" s="35" t="s">
        <v>102</v>
      </c>
      <c r="AB35" s="34">
        <v>7</v>
      </c>
      <c r="AC35" s="34">
        <f>4*AB35</f>
        <v>28</v>
      </c>
      <c r="AD35" s="38">
        <f>(AC35/AC40)</f>
        <v>6.9782801031788563E-2</v>
      </c>
      <c r="AE35" s="65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59"/>
      <c r="BJ35" s="59"/>
      <c r="BK35" s="59"/>
      <c r="BL35" s="59"/>
      <c r="BM35" s="59"/>
      <c r="BN35" s="59"/>
      <c r="BO35" s="59"/>
      <c r="BP35" s="59"/>
      <c r="BQ35" s="59"/>
      <c r="BR35" s="59"/>
      <c r="BS35" s="59"/>
      <c r="BT35" s="59"/>
      <c r="BU35" s="59"/>
      <c r="BV35" s="59"/>
      <c r="BW35" s="59"/>
      <c r="BX35" s="59"/>
      <c r="BY35" s="59"/>
      <c r="BZ35" s="59"/>
      <c r="CA35" s="59"/>
      <c r="CB35" s="59"/>
      <c r="CC35" s="59"/>
    </row>
    <row r="36" spans="2:81" ht="56.4" customHeight="1" thickBot="1" x14ac:dyDescent="0.35">
      <c r="B36" s="64"/>
      <c r="C36" s="160"/>
      <c r="D36" s="161"/>
      <c r="E36" s="161"/>
      <c r="F36" s="161"/>
      <c r="G36" s="161"/>
      <c r="H36" s="162"/>
      <c r="I36" s="65"/>
      <c r="J36" s="60"/>
      <c r="K36" s="64"/>
      <c r="L36" s="66"/>
      <c r="M36" s="66"/>
      <c r="N36" s="66"/>
      <c r="O36" s="66"/>
      <c r="P36" s="66"/>
      <c r="Q36" s="66"/>
      <c r="R36" s="66"/>
      <c r="S36" s="66"/>
      <c r="T36" s="65"/>
      <c r="V36" s="64"/>
      <c r="W36" s="25" t="s">
        <v>85</v>
      </c>
      <c r="X36" s="88"/>
      <c r="Y36" s="89"/>
      <c r="Z36" s="6"/>
      <c r="AA36" s="7" t="s">
        <v>98</v>
      </c>
      <c r="AB36" s="8">
        <v>20.09</v>
      </c>
      <c r="AC36" s="8">
        <f>4*AB36</f>
        <v>80.36</v>
      </c>
      <c r="AD36" s="37">
        <f>(AC36/AC40)</f>
        <v>0.20027663896123316</v>
      </c>
      <c r="AE36" s="65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59"/>
      <c r="BJ36" s="59"/>
      <c r="BK36" s="59"/>
      <c r="BL36" s="59"/>
      <c r="BM36" s="59"/>
      <c r="BN36" s="59"/>
      <c r="BO36" s="59"/>
      <c r="BP36" s="59"/>
      <c r="BQ36" s="59"/>
      <c r="BR36" s="59"/>
      <c r="BS36" s="59"/>
      <c r="BT36" s="59"/>
      <c r="BU36" s="59"/>
      <c r="BV36" s="59"/>
      <c r="BW36" s="59"/>
      <c r="BX36" s="59"/>
      <c r="BY36" s="59"/>
      <c r="BZ36" s="59"/>
      <c r="CA36" s="59"/>
      <c r="CB36" s="59"/>
      <c r="CC36" s="59"/>
    </row>
    <row r="37" spans="2:81" s="59" customFormat="1" ht="17.399999999999999" customHeight="1" thickBot="1" x14ac:dyDescent="0.35">
      <c r="B37" s="64"/>
      <c r="C37" s="45"/>
      <c r="D37" s="45"/>
      <c r="E37" s="45"/>
      <c r="F37" s="45"/>
      <c r="G37" s="45"/>
      <c r="H37" s="45"/>
      <c r="I37" s="65"/>
      <c r="J37" s="60"/>
      <c r="K37" s="64"/>
      <c r="L37" s="66"/>
      <c r="M37" s="66"/>
      <c r="N37" s="66"/>
      <c r="O37" s="66"/>
      <c r="P37" s="66"/>
      <c r="Q37" s="66"/>
      <c r="R37" s="66"/>
      <c r="S37" s="66"/>
      <c r="T37" s="65"/>
      <c r="V37" s="64"/>
      <c r="W37" s="25" t="s">
        <v>96</v>
      </c>
      <c r="X37" s="88"/>
      <c r="Y37" s="89"/>
      <c r="Z37" s="9"/>
      <c r="AA37" s="10" t="s">
        <v>98</v>
      </c>
      <c r="AB37" s="11">
        <v>20.09</v>
      </c>
      <c r="AC37" s="11">
        <f>4*AB37</f>
        <v>80.36</v>
      </c>
      <c r="AD37" s="36">
        <f>(AC37/AC40)</f>
        <v>0.20027663896123316</v>
      </c>
      <c r="AE37" s="65"/>
    </row>
    <row r="38" spans="2:81" ht="27" customHeight="1" thickBot="1" x14ac:dyDescent="0.35">
      <c r="B38" s="64"/>
      <c r="C38" s="172" t="s">
        <v>149</v>
      </c>
      <c r="D38" s="173"/>
      <c r="E38" s="174"/>
      <c r="F38" s="172" t="s">
        <v>150</v>
      </c>
      <c r="G38" s="173"/>
      <c r="H38" s="174"/>
      <c r="I38" s="65"/>
      <c r="J38" s="60"/>
      <c r="K38" s="64"/>
      <c r="L38" s="66"/>
      <c r="M38" s="66"/>
      <c r="N38" s="66"/>
      <c r="O38" s="66"/>
      <c r="P38" s="66"/>
      <c r="Q38" s="66"/>
      <c r="R38" s="66"/>
      <c r="S38" s="66"/>
      <c r="T38" s="65"/>
      <c r="V38" s="64"/>
      <c r="W38" s="25" t="s">
        <v>92</v>
      </c>
      <c r="X38" s="88"/>
      <c r="Y38" s="89"/>
      <c r="Z38" s="6"/>
      <c r="AA38" s="12" t="s">
        <v>179</v>
      </c>
      <c r="AB38" s="13">
        <v>11.5</v>
      </c>
      <c r="AC38" s="13">
        <f>3.5*AB38</f>
        <v>40.25</v>
      </c>
      <c r="AD38" s="14">
        <f>(AC38/AC40)</f>
        <v>0.10031277648319605</v>
      </c>
      <c r="AE38" s="65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59"/>
      <c r="BJ38" s="59"/>
      <c r="BK38" s="59"/>
      <c r="BL38" s="59"/>
      <c r="BM38" s="59"/>
      <c r="BN38" s="59"/>
      <c r="BO38" s="59"/>
      <c r="BP38" s="59"/>
      <c r="BQ38" s="59"/>
      <c r="BR38" s="59"/>
      <c r="BS38" s="59"/>
      <c r="BT38" s="59"/>
      <c r="BU38" s="59"/>
      <c r="BV38" s="59"/>
      <c r="BW38" s="59"/>
      <c r="BX38" s="59"/>
      <c r="BY38" s="59"/>
      <c r="BZ38" s="59"/>
      <c r="CA38" s="59"/>
      <c r="CB38" s="59"/>
      <c r="CC38" s="59"/>
    </row>
    <row r="39" spans="2:81" ht="16.2" thickBot="1" x14ac:dyDescent="0.35">
      <c r="B39" s="64"/>
      <c r="C39" s="175"/>
      <c r="D39" s="176"/>
      <c r="E39" s="176"/>
      <c r="F39" s="175"/>
      <c r="G39" s="176"/>
      <c r="H39" s="177"/>
      <c r="I39" s="65"/>
      <c r="J39" s="60"/>
      <c r="K39" s="64"/>
      <c r="L39" s="66"/>
      <c r="M39" s="66"/>
      <c r="N39" s="66"/>
      <c r="O39" s="66"/>
      <c r="P39" s="66"/>
      <c r="Q39" s="66"/>
      <c r="R39" s="66"/>
      <c r="S39" s="66"/>
      <c r="T39" s="65"/>
      <c r="V39" s="64"/>
      <c r="W39" s="95"/>
      <c r="X39" s="95"/>
      <c r="Y39" s="95"/>
      <c r="Z39" s="95"/>
      <c r="AA39" s="95"/>
      <c r="AB39" s="95"/>
      <c r="AC39" s="95"/>
      <c r="AD39" s="95"/>
      <c r="AE39" s="65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59"/>
      <c r="BJ39" s="59"/>
      <c r="BK39" s="59"/>
      <c r="BL39" s="59"/>
      <c r="BM39" s="59"/>
      <c r="BN39" s="59"/>
      <c r="BO39" s="59"/>
      <c r="BP39" s="59"/>
      <c r="BQ39" s="59"/>
      <c r="BR39" s="59"/>
      <c r="BS39" s="59"/>
      <c r="BT39" s="59"/>
      <c r="BU39" s="59"/>
      <c r="BV39" s="59"/>
      <c r="BW39" s="59"/>
      <c r="BX39" s="59"/>
      <c r="BY39" s="59"/>
      <c r="BZ39" s="59"/>
      <c r="CA39" s="59"/>
      <c r="CB39" s="59"/>
      <c r="CC39" s="59"/>
    </row>
    <row r="40" spans="2:81" ht="16.2" thickBot="1" x14ac:dyDescent="0.35">
      <c r="B40" s="64"/>
      <c r="C40" s="51"/>
      <c r="D40" s="52"/>
      <c r="E40" s="52"/>
      <c r="F40" s="51"/>
      <c r="G40" s="52"/>
      <c r="H40" s="101"/>
      <c r="I40" s="65"/>
      <c r="J40" s="60"/>
      <c r="K40" s="64"/>
      <c r="L40" s="66"/>
      <c r="M40" s="66"/>
      <c r="N40" s="66"/>
      <c r="O40" s="66"/>
      <c r="P40" s="66"/>
      <c r="Q40" s="66"/>
      <c r="R40" s="66"/>
      <c r="S40" s="66"/>
      <c r="T40" s="65"/>
      <c r="V40" s="64"/>
      <c r="W40" s="95"/>
      <c r="X40" s="95"/>
      <c r="Y40" s="95"/>
      <c r="Z40" s="95"/>
      <c r="AA40" s="95"/>
      <c r="AB40" s="95"/>
      <c r="AC40" s="98">
        <f>SUM(AC13:AC38)</f>
        <v>401.245</v>
      </c>
      <c r="AD40" s="95"/>
      <c r="AE40" s="65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59"/>
      <c r="BJ40" s="59"/>
      <c r="BK40" s="59"/>
      <c r="BL40" s="59"/>
      <c r="BM40" s="59"/>
      <c r="BN40" s="59"/>
      <c r="BO40" s="59"/>
      <c r="BP40" s="59"/>
      <c r="BQ40" s="59"/>
      <c r="BR40" s="59"/>
      <c r="BS40" s="59"/>
      <c r="BT40" s="59"/>
      <c r="BU40" s="59"/>
      <c r="BV40" s="59"/>
      <c r="BW40" s="59"/>
      <c r="BX40" s="59"/>
      <c r="BY40" s="59"/>
      <c r="BZ40" s="59"/>
      <c r="CA40" s="59"/>
      <c r="CB40" s="59"/>
      <c r="CC40" s="59"/>
    </row>
    <row r="41" spans="2:81" ht="16.2" thickBot="1" x14ac:dyDescent="0.35">
      <c r="B41" s="64"/>
      <c r="C41" s="51"/>
      <c r="D41" s="52"/>
      <c r="E41" s="52"/>
      <c r="F41" s="51"/>
      <c r="G41" s="52"/>
      <c r="H41" s="101"/>
      <c r="I41" s="65"/>
      <c r="J41" s="60"/>
      <c r="K41" s="64"/>
      <c r="L41" s="66"/>
      <c r="M41" s="66"/>
      <c r="N41" s="66"/>
      <c r="O41" s="66"/>
      <c r="P41" s="66"/>
      <c r="Q41" s="66"/>
      <c r="R41" s="66"/>
      <c r="S41" s="66"/>
      <c r="T41" s="65"/>
      <c r="V41" s="64"/>
      <c r="W41" s="66"/>
      <c r="X41" s="66"/>
      <c r="Y41" s="66"/>
      <c r="Z41" s="66"/>
      <c r="AA41" s="66"/>
      <c r="AB41" s="66"/>
      <c r="AC41" s="66"/>
      <c r="AD41" s="66"/>
      <c r="AE41" s="65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59"/>
      <c r="BP41" s="59"/>
      <c r="BQ41" s="59"/>
      <c r="BR41" s="59"/>
      <c r="BS41" s="59"/>
      <c r="BT41" s="59"/>
      <c r="BU41" s="59"/>
      <c r="BV41" s="59"/>
      <c r="BW41" s="59"/>
      <c r="BX41" s="59"/>
      <c r="BY41" s="59"/>
      <c r="BZ41" s="59"/>
      <c r="CA41" s="59"/>
      <c r="CB41" s="59"/>
      <c r="CC41" s="59"/>
    </row>
    <row r="42" spans="2:81" ht="15" customHeight="1" thickBot="1" x14ac:dyDescent="0.35">
      <c r="B42" s="64"/>
      <c r="C42" s="175"/>
      <c r="D42" s="176"/>
      <c r="E42" s="176"/>
      <c r="F42" s="175"/>
      <c r="G42" s="176"/>
      <c r="H42" s="177"/>
      <c r="I42" s="65"/>
      <c r="J42" s="60"/>
      <c r="K42" s="64"/>
      <c r="L42" s="66"/>
      <c r="M42" s="66"/>
      <c r="N42" s="66"/>
      <c r="O42" s="66"/>
      <c r="P42" s="66"/>
      <c r="Q42" s="66"/>
      <c r="R42" s="66"/>
      <c r="S42" s="66"/>
      <c r="T42" s="65"/>
      <c r="V42" s="64"/>
      <c r="W42" s="66"/>
      <c r="X42" s="66"/>
      <c r="Y42" s="66"/>
      <c r="Z42" s="66"/>
      <c r="AA42" s="66"/>
      <c r="AB42" s="66"/>
      <c r="AC42" s="66"/>
      <c r="AD42" s="66"/>
      <c r="AE42" s="65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59"/>
      <c r="BK42" s="59"/>
      <c r="BL42" s="59"/>
      <c r="BM42" s="59"/>
      <c r="BN42" s="59"/>
      <c r="BO42" s="59"/>
      <c r="BP42" s="59"/>
      <c r="BQ42" s="59"/>
      <c r="BR42" s="59"/>
      <c r="BS42" s="59"/>
      <c r="BT42" s="59"/>
      <c r="BU42" s="59"/>
      <c r="BV42" s="59"/>
      <c r="BW42" s="59"/>
      <c r="BX42" s="59"/>
      <c r="BY42" s="59"/>
      <c r="BZ42" s="59"/>
      <c r="CA42" s="59"/>
      <c r="CB42" s="59"/>
      <c r="CC42" s="59"/>
    </row>
    <row r="43" spans="2:81" s="59" customFormat="1" x14ac:dyDescent="0.3">
      <c r="B43" s="64"/>
      <c r="C43" s="45"/>
      <c r="D43" s="45"/>
      <c r="E43" s="45"/>
      <c r="F43" s="45"/>
      <c r="G43" s="45"/>
      <c r="H43" s="45"/>
      <c r="I43" s="65"/>
      <c r="J43" s="60"/>
      <c r="K43" s="64"/>
      <c r="L43" s="66"/>
      <c r="M43" s="66"/>
      <c r="N43" s="66"/>
      <c r="O43" s="66"/>
      <c r="P43" s="66"/>
      <c r="Q43" s="66"/>
      <c r="R43" s="66"/>
      <c r="S43" s="66"/>
      <c r="T43" s="65"/>
      <c r="V43" s="64"/>
      <c r="W43" s="66"/>
      <c r="X43" s="66"/>
      <c r="Y43" s="66"/>
      <c r="Z43" s="66"/>
      <c r="AA43" s="66"/>
      <c r="AB43" s="66"/>
      <c r="AC43" s="66"/>
      <c r="AD43" s="66"/>
      <c r="AE43" s="65"/>
    </row>
    <row r="44" spans="2:81" s="59" customFormat="1" ht="16.2" thickBot="1" x14ac:dyDescent="0.35">
      <c r="B44" s="64"/>
      <c r="C44" s="45"/>
      <c r="D44" s="45"/>
      <c r="E44" s="45"/>
      <c r="F44" s="45"/>
      <c r="G44" s="45"/>
      <c r="H44" s="45"/>
      <c r="I44" s="65"/>
      <c r="J44" s="60"/>
      <c r="K44" s="64"/>
      <c r="L44" s="66"/>
      <c r="M44" s="66"/>
      <c r="N44" s="66"/>
      <c r="O44" s="66"/>
      <c r="P44" s="66"/>
      <c r="Q44" s="66"/>
      <c r="R44" s="66"/>
      <c r="S44" s="66"/>
      <c r="T44" s="65"/>
      <c r="V44" s="64"/>
      <c r="W44" s="66"/>
      <c r="X44" s="66"/>
      <c r="Y44" s="66"/>
      <c r="Z44" s="66"/>
      <c r="AA44" s="66"/>
      <c r="AB44" s="66"/>
      <c r="AC44" s="66"/>
      <c r="AD44" s="66"/>
      <c r="AE44" s="65"/>
    </row>
    <row r="45" spans="2:81" ht="25.05" customHeight="1" x14ac:dyDescent="0.3">
      <c r="B45" s="64"/>
      <c r="C45" s="166" t="s">
        <v>151</v>
      </c>
      <c r="D45" s="167"/>
      <c r="E45" s="167"/>
      <c r="F45" s="167"/>
      <c r="G45" s="167"/>
      <c r="H45" s="168"/>
      <c r="I45" s="65"/>
      <c r="J45" s="60"/>
      <c r="K45" s="64"/>
      <c r="L45" s="66"/>
      <c r="M45" s="66"/>
      <c r="N45" s="66"/>
      <c r="O45" s="66"/>
      <c r="P45" s="66"/>
      <c r="Q45" s="66"/>
      <c r="R45" s="66"/>
      <c r="S45" s="66"/>
      <c r="T45" s="65"/>
      <c r="V45" s="64"/>
      <c r="W45" s="66"/>
      <c r="X45" s="66"/>
      <c r="Y45" s="66"/>
      <c r="Z45" s="66"/>
      <c r="AA45" s="66"/>
      <c r="AB45" s="66"/>
      <c r="AC45" s="66"/>
      <c r="AD45" s="66"/>
      <c r="AE45" s="65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59"/>
      <c r="BB45" s="59"/>
      <c r="BC45" s="59"/>
      <c r="BD45" s="59"/>
      <c r="BE45" s="59"/>
      <c r="BF45" s="59"/>
      <c r="BG45" s="59"/>
      <c r="BH45" s="59"/>
      <c r="BI45" s="59"/>
      <c r="BJ45" s="59"/>
      <c r="BK45" s="59"/>
      <c r="BL45" s="59"/>
      <c r="BM45" s="59"/>
      <c r="BN45" s="59"/>
      <c r="BO45" s="59"/>
      <c r="BP45" s="59"/>
      <c r="BQ45" s="59"/>
      <c r="BR45" s="59"/>
      <c r="BS45" s="59"/>
      <c r="BT45" s="59"/>
      <c r="BU45" s="59"/>
      <c r="BV45" s="59"/>
      <c r="BW45" s="59"/>
      <c r="BX45" s="59"/>
      <c r="BY45" s="59"/>
      <c r="BZ45" s="59"/>
      <c r="CA45" s="59"/>
      <c r="CB45" s="59"/>
      <c r="CC45" s="59"/>
    </row>
    <row r="46" spans="2:81" ht="16.2" thickBot="1" x14ac:dyDescent="0.35">
      <c r="B46" s="64"/>
      <c r="C46" s="169" t="s">
        <v>152</v>
      </c>
      <c r="D46" s="170"/>
      <c r="E46" s="170"/>
      <c r="F46" s="170"/>
      <c r="G46" s="170"/>
      <c r="H46" s="171"/>
      <c r="I46" s="67"/>
      <c r="J46" s="91"/>
      <c r="K46" s="64"/>
      <c r="L46" s="66"/>
      <c r="M46" s="66"/>
      <c r="N46" s="66"/>
      <c r="O46" s="66"/>
      <c r="P46" s="66"/>
      <c r="Q46" s="66"/>
      <c r="R46" s="66"/>
      <c r="S46" s="66"/>
      <c r="T46" s="65"/>
      <c r="V46" s="64"/>
      <c r="W46" s="66"/>
      <c r="X46" s="66"/>
      <c r="Y46" s="66"/>
      <c r="Z46" s="66"/>
      <c r="AA46" s="66"/>
      <c r="AB46" s="66"/>
      <c r="AC46" s="66"/>
      <c r="AD46" s="66"/>
      <c r="AE46" s="65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59"/>
      <c r="BB46" s="59"/>
      <c r="BC46" s="59"/>
      <c r="BD46" s="59"/>
      <c r="BE46" s="59"/>
      <c r="BF46" s="59"/>
      <c r="BG46" s="59"/>
      <c r="BH46" s="59"/>
      <c r="BI46" s="59"/>
      <c r="BJ46" s="59"/>
      <c r="BK46" s="59"/>
      <c r="BL46" s="59"/>
      <c r="BM46" s="59"/>
      <c r="BN46" s="59"/>
      <c r="BO46" s="59"/>
      <c r="BP46" s="59"/>
      <c r="BQ46" s="59"/>
      <c r="BR46" s="59"/>
      <c r="BS46" s="59"/>
      <c r="BT46" s="59"/>
      <c r="BU46" s="59"/>
      <c r="BV46" s="59"/>
      <c r="BW46" s="59"/>
      <c r="BX46" s="59"/>
      <c r="BY46" s="59"/>
      <c r="BZ46" s="59"/>
      <c r="CA46" s="59"/>
      <c r="CB46" s="59"/>
      <c r="CC46" s="59"/>
    </row>
    <row r="47" spans="2:81" ht="49.8" customHeight="1" thickBot="1" x14ac:dyDescent="0.35">
      <c r="B47" s="64"/>
      <c r="C47" s="160"/>
      <c r="D47" s="161"/>
      <c r="E47" s="161"/>
      <c r="F47" s="161"/>
      <c r="G47" s="161"/>
      <c r="H47" s="162"/>
      <c r="I47" s="65"/>
      <c r="J47" s="60"/>
      <c r="K47" s="64"/>
      <c r="L47" s="66"/>
      <c r="M47" s="66"/>
      <c r="N47" s="66"/>
      <c r="O47" s="66"/>
      <c r="P47" s="66"/>
      <c r="Q47" s="66"/>
      <c r="R47" s="66"/>
      <c r="S47" s="66"/>
      <c r="T47" s="65"/>
      <c r="V47" s="64"/>
      <c r="W47" s="66"/>
      <c r="X47" s="66"/>
      <c r="Y47" s="66"/>
      <c r="Z47" s="66"/>
      <c r="AA47" s="66"/>
      <c r="AB47" s="66"/>
      <c r="AC47" s="66"/>
      <c r="AD47" s="66"/>
      <c r="AE47" s="65"/>
      <c r="AG47" s="59"/>
      <c r="AH47" s="59"/>
      <c r="AI47" s="59"/>
      <c r="AJ47" s="59"/>
      <c r="AK47" s="59"/>
      <c r="AL47" s="59"/>
      <c r="AM47" s="59"/>
      <c r="AN47" s="59"/>
      <c r="AO47" s="59"/>
      <c r="AP47" s="59"/>
      <c r="AQ47" s="59"/>
      <c r="AR47" s="59"/>
      <c r="AS47" s="59"/>
      <c r="AT47" s="59"/>
      <c r="AU47" s="59"/>
      <c r="AV47" s="59"/>
      <c r="AW47" s="59"/>
      <c r="AX47" s="59"/>
      <c r="AY47" s="59"/>
      <c r="AZ47" s="59"/>
      <c r="BA47" s="59"/>
      <c r="BB47" s="59"/>
      <c r="BC47" s="59"/>
      <c r="BD47" s="59"/>
      <c r="BE47" s="59"/>
      <c r="BF47" s="59"/>
      <c r="BG47" s="59"/>
      <c r="BH47" s="59"/>
      <c r="BI47" s="59"/>
      <c r="BJ47" s="59"/>
      <c r="BK47" s="59"/>
      <c r="BL47" s="59"/>
      <c r="BM47" s="59"/>
      <c r="BN47" s="59"/>
      <c r="BO47" s="59"/>
      <c r="BP47" s="59"/>
      <c r="BQ47" s="59"/>
      <c r="BR47" s="59"/>
      <c r="BS47" s="59"/>
      <c r="BT47" s="59"/>
      <c r="BU47" s="59"/>
      <c r="BV47" s="59"/>
      <c r="BW47" s="59"/>
      <c r="BX47" s="59"/>
      <c r="BY47" s="59"/>
      <c r="BZ47" s="59"/>
      <c r="CA47" s="59"/>
      <c r="CB47" s="59"/>
      <c r="CC47" s="59"/>
    </row>
    <row r="48" spans="2:81" s="59" customFormat="1" ht="16.2" thickBot="1" x14ac:dyDescent="0.35">
      <c r="B48" s="64"/>
      <c r="C48" s="45"/>
      <c r="D48" s="45"/>
      <c r="E48" s="45"/>
      <c r="F48" s="45"/>
      <c r="G48" s="45"/>
      <c r="H48" s="45"/>
      <c r="I48" s="65"/>
      <c r="J48" s="60"/>
      <c r="K48" s="64"/>
      <c r="L48" s="66"/>
      <c r="M48" s="66"/>
      <c r="N48" s="66"/>
      <c r="O48" s="66"/>
      <c r="P48" s="66"/>
      <c r="Q48" s="66"/>
      <c r="R48" s="66"/>
      <c r="S48" s="66"/>
      <c r="T48" s="65"/>
      <c r="V48" s="64"/>
      <c r="W48" s="66"/>
      <c r="X48" s="66"/>
      <c r="Y48" s="66"/>
      <c r="Z48" s="66"/>
      <c r="AA48" s="66"/>
      <c r="AB48" s="66"/>
      <c r="AC48" s="66"/>
      <c r="AD48" s="66"/>
      <c r="AE48" s="65"/>
    </row>
    <row r="49" spans="2:81" ht="25.05" customHeight="1" x14ac:dyDescent="0.3">
      <c r="B49" s="64"/>
      <c r="C49" s="166" t="s">
        <v>153</v>
      </c>
      <c r="D49" s="167"/>
      <c r="E49" s="167"/>
      <c r="F49" s="167"/>
      <c r="G49" s="167"/>
      <c r="H49" s="168"/>
      <c r="I49" s="65"/>
      <c r="J49" s="60"/>
      <c r="K49" s="64"/>
      <c r="L49" s="66"/>
      <c r="M49" s="66"/>
      <c r="N49" s="66"/>
      <c r="O49" s="66"/>
      <c r="P49" s="66"/>
      <c r="Q49" s="66"/>
      <c r="R49" s="66"/>
      <c r="S49" s="66"/>
      <c r="T49" s="65"/>
      <c r="V49" s="64"/>
      <c r="W49" s="66"/>
      <c r="X49" s="66"/>
      <c r="Y49" s="66"/>
      <c r="Z49" s="66"/>
      <c r="AA49" s="66"/>
      <c r="AB49" s="66"/>
      <c r="AC49" s="66"/>
      <c r="AD49" s="66"/>
      <c r="AE49" s="65"/>
      <c r="AG49" s="59"/>
      <c r="AH49" s="59"/>
      <c r="AI49" s="59"/>
      <c r="AJ49" s="59"/>
      <c r="AK49" s="59"/>
      <c r="AL49" s="59"/>
      <c r="AM49" s="59"/>
      <c r="AN49" s="59"/>
      <c r="AO49" s="59"/>
      <c r="AP49" s="59"/>
      <c r="AQ49" s="59"/>
      <c r="AR49" s="59"/>
      <c r="AS49" s="59"/>
      <c r="AT49" s="59"/>
      <c r="AU49" s="59"/>
      <c r="AV49" s="59"/>
      <c r="AW49" s="59"/>
      <c r="AX49" s="59"/>
      <c r="AY49" s="59"/>
      <c r="AZ49" s="59"/>
      <c r="BA49" s="59"/>
      <c r="BB49" s="59"/>
      <c r="BC49" s="59"/>
      <c r="BD49" s="59"/>
      <c r="BE49" s="59"/>
      <c r="BF49" s="59"/>
      <c r="BG49" s="59"/>
      <c r="BH49" s="59"/>
      <c r="BI49" s="59"/>
      <c r="BJ49" s="59"/>
      <c r="BK49" s="59"/>
      <c r="BL49" s="59"/>
      <c r="BM49" s="59"/>
      <c r="BN49" s="59"/>
      <c r="BO49" s="59"/>
      <c r="BP49" s="59"/>
      <c r="BQ49" s="59"/>
      <c r="BR49" s="59"/>
      <c r="BS49" s="59"/>
      <c r="BT49" s="59"/>
      <c r="BU49" s="59"/>
      <c r="BV49" s="59"/>
      <c r="BW49" s="59"/>
      <c r="BX49" s="59"/>
      <c r="BY49" s="59"/>
      <c r="BZ49" s="59"/>
      <c r="CA49" s="59"/>
      <c r="CB49" s="59"/>
      <c r="CC49" s="59"/>
    </row>
    <row r="50" spans="2:81" ht="16.2" thickBot="1" x14ac:dyDescent="0.35">
      <c r="B50" s="64"/>
      <c r="C50" s="169" t="s">
        <v>225</v>
      </c>
      <c r="D50" s="170"/>
      <c r="E50" s="170"/>
      <c r="F50" s="170"/>
      <c r="G50" s="170"/>
      <c r="H50" s="171"/>
      <c r="I50" s="67"/>
      <c r="J50" s="91"/>
      <c r="K50" s="64"/>
      <c r="L50" s="66"/>
      <c r="M50" s="66"/>
      <c r="N50" s="66"/>
      <c r="O50" s="66"/>
      <c r="P50" s="66"/>
      <c r="Q50" s="66"/>
      <c r="R50" s="66"/>
      <c r="S50" s="66"/>
      <c r="T50" s="65"/>
      <c r="V50" s="64"/>
      <c r="W50" s="66"/>
      <c r="X50" s="66"/>
      <c r="Y50" s="66"/>
      <c r="Z50" s="66"/>
      <c r="AA50" s="66"/>
      <c r="AB50" s="66"/>
      <c r="AC50" s="66"/>
      <c r="AD50" s="66"/>
      <c r="AE50" s="65"/>
      <c r="AG50" s="59"/>
      <c r="AH50" s="59"/>
      <c r="AI50" s="59"/>
      <c r="AJ50" s="59"/>
      <c r="AK50" s="59"/>
      <c r="AL50" s="59"/>
      <c r="AM50" s="59"/>
      <c r="AN50" s="59"/>
      <c r="AO50" s="59"/>
      <c r="AP50" s="59"/>
      <c r="AQ50" s="59"/>
      <c r="AR50" s="59"/>
      <c r="AS50" s="59"/>
      <c r="AT50" s="59"/>
      <c r="AU50" s="59"/>
      <c r="AV50" s="59"/>
      <c r="AW50" s="59"/>
      <c r="AX50" s="59"/>
      <c r="AY50" s="59"/>
      <c r="AZ50" s="59"/>
      <c r="BA50" s="59"/>
      <c r="BB50" s="59"/>
      <c r="BC50" s="59"/>
      <c r="BD50" s="59"/>
      <c r="BE50" s="59"/>
      <c r="BF50" s="59"/>
      <c r="BG50" s="59"/>
      <c r="BH50" s="59"/>
      <c r="BI50" s="59"/>
      <c r="BJ50" s="59"/>
      <c r="BK50" s="59"/>
      <c r="BL50" s="59"/>
      <c r="BM50" s="59"/>
      <c r="BN50" s="59"/>
      <c r="BO50" s="59"/>
      <c r="BP50" s="59"/>
      <c r="BQ50" s="59"/>
      <c r="BR50" s="59"/>
      <c r="BS50" s="59"/>
      <c r="BT50" s="59"/>
      <c r="BU50" s="59"/>
      <c r="BV50" s="59"/>
      <c r="BW50" s="59"/>
      <c r="BX50" s="59"/>
      <c r="BY50" s="59"/>
      <c r="BZ50" s="59"/>
      <c r="CA50" s="59"/>
      <c r="CB50" s="59"/>
      <c r="CC50" s="59"/>
    </row>
    <row r="51" spans="2:81" ht="92.4" customHeight="1" thickBot="1" x14ac:dyDescent="0.35">
      <c r="B51" s="64"/>
      <c r="C51" s="160"/>
      <c r="D51" s="161"/>
      <c r="E51" s="161"/>
      <c r="F51" s="161"/>
      <c r="G51" s="161"/>
      <c r="H51" s="162"/>
      <c r="I51" s="65"/>
      <c r="J51" s="60"/>
      <c r="K51" s="64"/>
      <c r="L51" s="66"/>
      <c r="M51" s="66"/>
      <c r="N51" s="66"/>
      <c r="O51" s="66"/>
      <c r="P51" s="66"/>
      <c r="Q51" s="66"/>
      <c r="R51" s="66"/>
      <c r="S51" s="66"/>
      <c r="T51" s="65"/>
      <c r="V51" s="64"/>
      <c r="W51" s="66"/>
      <c r="X51" s="66"/>
      <c r="Y51" s="66"/>
      <c r="Z51" s="66"/>
      <c r="AA51" s="66"/>
      <c r="AB51" s="66"/>
      <c r="AC51" s="66"/>
      <c r="AD51" s="66"/>
      <c r="AE51" s="65"/>
      <c r="AG51" s="59"/>
      <c r="AH51" s="59"/>
      <c r="AI51" s="59"/>
      <c r="AJ51" s="59"/>
      <c r="AK51" s="59"/>
      <c r="AL51" s="59"/>
      <c r="AM51" s="59"/>
      <c r="AN51" s="59"/>
      <c r="AO51" s="59"/>
      <c r="AP51" s="59"/>
      <c r="AQ51" s="59"/>
      <c r="AR51" s="59"/>
      <c r="AS51" s="59"/>
      <c r="AT51" s="59"/>
      <c r="AU51" s="59"/>
      <c r="AV51" s="59"/>
      <c r="AW51" s="59"/>
      <c r="AX51" s="59"/>
      <c r="AY51" s="59"/>
      <c r="AZ51" s="59"/>
      <c r="BA51" s="59"/>
      <c r="BB51" s="59"/>
      <c r="BC51" s="59"/>
      <c r="BD51" s="59"/>
      <c r="BE51" s="59"/>
      <c r="BF51" s="59"/>
      <c r="BG51" s="59"/>
      <c r="BH51" s="59"/>
      <c r="BI51" s="59"/>
      <c r="BJ51" s="59"/>
      <c r="BK51" s="59"/>
      <c r="BL51" s="59"/>
      <c r="BM51" s="59"/>
      <c r="BN51" s="59"/>
      <c r="BO51" s="59"/>
      <c r="BP51" s="59"/>
      <c r="BQ51" s="59"/>
      <c r="BR51" s="59"/>
      <c r="BS51" s="59"/>
      <c r="BT51" s="59"/>
      <c r="BU51" s="59"/>
      <c r="BV51" s="59"/>
      <c r="BW51" s="59"/>
      <c r="BX51" s="59"/>
      <c r="BY51" s="59"/>
      <c r="BZ51" s="59"/>
      <c r="CA51" s="59"/>
      <c r="CB51" s="59"/>
      <c r="CC51" s="59"/>
    </row>
    <row r="52" spans="2:81" s="59" customFormat="1" ht="16.2" thickBot="1" x14ac:dyDescent="0.35">
      <c r="B52" s="64"/>
      <c r="C52" s="45"/>
      <c r="D52" s="45"/>
      <c r="E52" s="45"/>
      <c r="F52" s="45"/>
      <c r="G52" s="45"/>
      <c r="H52" s="45"/>
      <c r="I52" s="65"/>
      <c r="J52" s="60"/>
      <c r="K52" s="64"/>
      <c r="L52" s="66"/>
      <c r="M52" s="66"/>
      <c r="N52" s="66"/>
      <c r="O52" s="66"/>
      <c r="P52" s="66"/>
      <c r="Q52" s="66"/>
      <c r="R52" s="66"/>
      <c r="S52" s="66"/>
      <c r="T52" s="65"/>
      <c r="V52" s="64"/>
      <c r="W52" s="66"/>
      <c r="X52" s="66"/>
      <c r="Y52" s="66"/>
      <c r="Z52" s="66"/>
      <c r="AA52" s="66"/>
      <c r="AB52" s="66"/>
      <c r="AC52" s="66"/>
      <c r="AD52" s="66"/>
      <c r="AE52" s="65"/>
    </row>
    <row r="53" spans="2:81" ht="25.05" customHeight="1" x14ac:dyDescent="0.3">
      <c r="B53" s="64"/>
      <c r="C53" s="166" t="s">
        <v>154</v>
      </c>
      <c r="D53" s="167"/>
      <c r="E53" s="167"/>
      <c r="F53" s="167"/>
      <c r="G53" s="167"/>
      <c r="H53" s="168"/>
      <c r="I53" s="65"/>
      <c r="J53" s="60"/>
      <c r="K53" s="64"/>
      <c r="L53" s="66"/>
      <c r="M53" s="66"/>
      <c r="N53" s="66"/>
      <c r="O53" s="66"/>
      <c r="P53" s="66"/>
      <c r="Q53" s="66"/>
      <c r="R53" s="66"/>
      <c r="S53" s="66"/>
      <c r="T53" s="65"/>
      <c r="V53" s="64"/>
      <c r="W53" s="66"/>
      <c r="X53" s="66"/>
      <c r="Y53" s="66"/>
      <c r="Z53" s="66"/>
      <c r="AA53" s="66"/>
      <c r="AB53" s="66"/>
      <c r="AC53" s="66"/>
      <c r="AD53" s="66"/>
      <c r="AE53" s="65"/>
      <c r="AG53" s="59"/>
      <c r="AH53" s="59"/>
      <c r="AI53" s="59"/>
      <c r="AJ53" s="59"/>
      <c r="AK53" s="59"/>
      <c r="AL53" s="59"/>
      <c r="AM53" s="59"/>
      <c r="AN53" s="59"/>
      <c r="AO53" s="59"/>
      <c r="AP53" s="59"/>
      <c r="AQ53" s="59"/>
      <c r="AR53" s="59"/>
      <c r="AS53" s="59"/>
      <c r="AT53" s="59"/>
      <c r="AU53" s="59"/>
      <c r="AV53" s="59"/>
      <c r="AW53" s="59"/>
      <c r="AX53" s="59"/>
      <c r="AY53" s="59"/>
      <c r="AZ53" s="59"/>
      <c r="BA53" s="59"/>
      <c r="BB53" s="59"/>
      <c r="BC53" s="59"/>
      <c r="BD53" s="59"/>
      <c r="BE53" s="59"/>
      <c r="BF53" s="59"/>
      <c r="BG53" s="59"/>
      <c r="BH53" s="59"/>
      <c r="BI53" s="59"/>
      <c r="BJ53" s="59"/>
      <c r="BK53" s="59"/>
      <c r="BL53" s="59"/>
      <c r="BM53" s="59"/>
      <c r="BN53" s="59"/>
      <c r="BO53" s="59"/>
      <c r="BP53" s="59"/>
      <c r="BQ53" s="59"/>
      <c r="BR53" s="59"/>
      <c r="BS53" s="59"/>
      <c r="BT53" s="59"/>
      <c r="BU53" s="59"/>
      <c r="BV53" s="59"/>
      <c r="BW53" s="59"/>
      <c r="BX53" s="59"/>
      <c r="BY53" s="59"/>
      <c r="BZ53" s="59"/>
      <c r="CA53" s="59"/>
      <c r="CB53" s="59"/>
      <c r="CC53" s="59"/>
    </row>
    <row r="54" spans="2:81" ht="16.2" thickBot="1" x14ac:dyDescent="0.35">
      <c r="B54" s="64"/>
      <c r="C54" s="169" t="s">
        <v>155</v>
      </c>
      <c r="D54" s="170"/>
      <c r="E54" s="170"/>
      <c r="F54" s="170"/>
      <c r="G54" s="170"/>
      <c r="H54" s="171"/>
      <c r="I54" s="67"/>
      <c r="J54" s="91"/>
      <c r="K54" s="64"/>
      <c r="L54" s="66"/>
      <c r="M54" s="66"/>
      <c r="N54" s="66"/>
      <c r="O54" s="66"/>
      <c r="P54" s="66"/>
      <c r="Q54" s="66"/>
      <c r="R54" s="66"/>
      <c r="S54" s="66"/>
      <c r="T54" s="65"/>
      <c r="V54" s="64"/>
      <c r="W54" s="66"/>
      <c r="X54" s="66"/>
      <c r="Y54" s="66"/>
      <c r="Z54" s="66"/>
      <c r="AA54" s="66"/>
      <c r="AB54" s="66"/>
      <c r="AC54" s="66"/>
      <c r="AD54" s="66"/>
      <c r="AE54" s="65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/>
      <c r="AZ54" s="59"/>
      <c r="BA54" s="59"/>
      <c r="BB54" s="59"/>
      <c r="BC54" s="59"/>
      <c r="BD54" s="59"/>
      <c r="BE54" s="59"/>
      <c r="BF54" s="59"/>
      <c r="BG54" s="59"/>
      <c r="BH54" s="59"/>
      <c r="BI54" s="59"/>
      <c r="BJ54" s="59"/>
      <c r="BK54" s="59"/>
      <c r="BL54" s="59"/>
      <c r="BM54" s="59"/>
      <c r="BN54" s="59"/>
      <c r="BO54" s="59"/>
      <c r="BP54" s="59"/>
      <c r="BQ54" s="59"/>
      <c r="BR54" s="59"/>
      <c r="BS54" s="59"/>
      <c r="BT54" s="59"/>
      <c r="BU54" s="59"/>
      <c r="BV54" s="59"/>
      <c r="BW54" s="59"/>
      <c r="BX54" s="59"/>
      <c r="BY54" s="59"/>
      <c r="BZ54" s="59"/>
      <c r="CA54" s="59"/>
      <c r="CB54" s="59"/>
      <c r="CC54" s="59"/>
    </row>
    <row r="55" spans="2:81" s="59" customFormat="1" ht="16.2" thickBot="1" x14ac:dyDescent="0.35">
      <c r="B55" s="64"/>
      <c r="C55" s="160"/>
      <c r="D55" s="161"/>
      <c r="E55" s="161"/>
      <c r="F55" s="161"/>
      <c r="G55" s="161"/>
      <c r="H55" s="162"/>
      <c r="I55" s="65"/>
      <c r="J55" s="60"/>
      <c r="K55" s="64"/>
      <c r="L55" s="66"/>
      <c r="M55" s="66"/>
      <c r="N55" s="66"/>
      <c r="O55" s="66"/>
      <c r="P55" s="66"/>
      <c r="Q55" s="66"/>
      <c r="R55" s="66"/>
      <c r="S55" s="66"/>
      <c r="T55" s="65"/>
      <c r="V55" s="64"/>
      <c r="W55" s="66"/>
      <c r="X55" s="66"/>
      <c r="Y55" s="66"/>
      <c r="Z55" s="66"/>
      <c r="AA55" s="66"/>
      <c r="AB55" s="66"/>
      <c r="AC55" s="66"/>
      <c r="AD55" s="66"/>
      <c r="AE55" s="65"/>
    </row>
    <row r="56" spans="2:81" s="59" customFormat="1" ht="16.2" thickBot="1" x14ac:dyDescent="0.35">
      <c r="B56" s="64"/>
      <c r="C56" s="45"/>
      <c r="D56" s="45"/>
      <c r="E56" s="53"/>
      <c r="F56" s="53"/>
      <c r="G56" s="53"/>
      <c r="H56" s="45"/>
      <c r="I56" s="65"/>
      <c r="J56" s="60"/>
      <c r="K56" s="64"/>
      <c r="L56" s="66"/>
      <c r="M56" s="66"/>
      <c r="N56" s="66"/>
      <c r="O56" s="66"/>
      <c r="P56" s="66"/>
      <c r="Q56" s="66"/>
      <c r="R56" s="66"/>
      <c r="S56" s="66"/>
      <c r="T56" s="65"/>
      <c r="V56" s="64"/>
      <c r="W56" s="66"/>
      <c r="X56" s="66"/>
      <c r="Y56" s="66"/>
      <c r="Z56" s="66"/>
      <c r="AA56" s="66"/>
      <c r="AB56" s="66"/>
      <c r="AC56" s="66"/>
      <c r="AD56" s="66"/>
      <c r="AE56" s="65"/>
    </row>
    <row r="57" spans="2:81" ht="28.8" customHeight="1" thickBot="1" x14ac:dyDescent="0.35">
      <c r="B57" s="64"/>
      <c r="C57" s="45"/>
      <c r="D57" s="226" t="s">
        <v>158</v>
      </c>
      <c r="E57" s="224"/>
      <c r="F57" s="224" t="s">
        <v>219</v>
      </c>
      <c r="G57" s="225"/>
      <c r="H57" s="45"/>
      <c r="I57" s="65"/>
      <c r="J57" s="60"/>
      <c r="K57" s="64"/>
      <c r="L57" s="66"/>
      <c r="M57" s="66"/>
      <c r="N57" s="66"/>
      <c r="O57" s="66"/>
      <c r="P57" s="66"/>
      <c r="Q57" s="66"/>
      <c r="R57" s="66"/>
      <c r="S57" s="66"/>
      <c r="T57" s="65"/>
      <c r="V57" s="64"/>
      <c r="W57" s="66"/>
      <c r="X57" s="66"/>
      <c r="Y57" s="66"/>
      <c r="Z57" s="66"/>
      <c r="AA57" s="66"/>
      <c r="AB57" s="66"/>
      <c r="AC57" s="66"/>
      <c r="AD57" s="66"/>
      <c r="AE57" s="65"/>
      <c r="AG57" s="59"/>
      <c r="AH57" s="59"/>
      <c r="AI57" s="59"/>
      <c r="AJ57" s="59"/>
      <c r="AK57" s="59"/>
      <c r="AL57" s="59"/>
      <c r="AM57" s="59"/>
      <c r="AN57" s="59"/>
      <c r="AO57" s="59"/>
      <c r="AP57" s="59"/>
      <c r="AQ57" s="59"/>
      <c r="AR57" s="59"/>
      <c r="AS57" s="59"/>
      <c r="AT57" s="59"/>
      <c r="AU57" s="59"/>
      <c r="AV57" s="59"/>
      <c r="AW57" s="59"/>
      <c r="AX57" s="59"/>
      <c r="AY57" s="59"/>
      <c r="AZ57" s="59"/>
      <c r="BA57" s="59"/>
      <c r="BB57" s="59"/>
      <c r="BC57" s="59"/>
      <c r="BD57" s="59"/>
      <c r="BE57" s="59"/>
      <c r="BF57" s="59"/>
      <c r="BG57" s="59"/>
      <c r="BH57" s="59"/>
      <c r="BI57" s="59"/>
      <c r="BJ57" s="59"/>
      <c r="BK57" s="59"/>
      <c r="BL57" s="59"/>
      <c r="BM57" s="59"/>
      <c r="BN57" s="59"/>
      <c r="BO57" s="59"/>
      <c r="BP57" s="59"/>
      <c r="BQ57" s="59"/>
      <c r="BR57" s="59"/>
      <c r="BS57" s="59"/>
      <c r="BT57" s="59"/>
      <c r="BU57" s="59"/>
      <c r="BV57" s="59"/>
      <c r="BW57" s="59"/>
      <c r="BX57" s="59"/>
      <c r="BY57" s="59"/>
      <c r="BZ57" s="59"/>
      <c r="CA57" s="59"/>
      <c r="CB57" s="59"/>
      <c r="CC57" s="59"/>
    </row>
    <row r="58" spans="2:81" ht="22.8" customHeight="1" thickBot="1" x14ac:dyDescent="0.35">
      <c r="B58" s="64"/>
      <c r="C58" s="229" t="s">
        <v>159</v>
      </c>
      <c r="D58" s="172" t="s">
        <v>163</v>
      </c>
      <c r="E58" s="174"/>
      <c r="F58" s="172" t="s">
        <v>164</v>
      </c>
      <c r="G58" s="174"/>
      <c r="H58" s="45"/>
      <c r="I58" s="65"/>
      <c r="J58" s="60"/>
      <c r="K58" s="64"/>
      <c r="L58" s="66"/>
      <c r="M58" s="66"/>
      <c r="N58" s="66"/>
      <c r="O58" s="66"/>
      <c r="P58" s="66"/>
      <c r="Q58" s="66"/>
      <c r="R58" s="66"/>
      <c r="S58" s="66"/>
      <c r="T58" s="65"/>
      <c r="V58" s="64"/>
      <c r="W58" s="66"/>
      <c r="X58" s="66"/>
      <c r="Y58" s="66"/>
      <c r="Z58" s="66"/>
      <c r="AA58" s="66"/>
      <c r="AB58" s="66"/>
      <c r="AC58" s="66"/>
      <c r="AD58" s="66"/>
      <c r="AE58" s="65"/>
      <c r="AG58" s="59"/>
      <c r="AH58" s="59"/>
      <c r="AI58" s="59"/>
      <c r="AJ58" s="59"/>
      <c r="AK58" s="59"/>
      <c r="AL58" s="59"/>
      <c r="AM58" s="59"/>
      <c r="AN58" s="59"/>
      <c r="AO58" s="59"/>
      <c r="AP58" s="59"/>
      <c r="AQ58" s="59"/>
      <c r="AR58" s="59"/>
      <c r="AS58" s="59"/>
      <c r="AT58" s="59"/>
      <c r="AU58" s="59"/>
      <c r="AV58" s="59"/>
      <c r="AW58" s="59"/>
      <c r="AX58" s="59"/>
      <c r="AY58" s="59"/>
      <c r="AZ58" s="59"/>
      <c r="BA58" s="59"/>
      <c r="BB58" s="59"/>
      <c r="BC58" s="59"/>
      <c r="BD58" s="59"/>
      <c r="BE58" s="59"/>
      <c r="BF58" s="59"/>
      <c r="BG58" s="59"/>
      <c r="BH58" s="59"/>
      <c r="BI58" s="59"/>
      <c r="BJ58" s="59"/>
      <c r="BK58" s="59"/>
      <c r="BL58" s="59"/>
      <c r="BM58" s="59"/>
      <c r="BN58" s="59"/>
      <c r="BO58" s="59"/>
      <c r="BP58" s="59"/>
      <c r="BQ58" s="59"/>
      <c r="BR58" s="59"/>
      <c r="BS58" s="59"/>
      <c r="BT58" s="59"/>
      <c r="BU58" s="59"/>
      <c r="BV58" s="59"/>
      <c r="BW58" s="59"/>
      <c r="BX58" s="59"/>
      <c r="BY58" s="59"/>
      <c r="BZ58" s="59"/>
      <c r="CA58" s="59"/>
      <c r="CB58" s="59"/>
      <c r="CC58" s="59"/>
    </row>
    <row r="59" spans="2:81" s="59" customFormat="1" ht="99" customHeight="1" thickBot="1" x14ac:dyDescent="0.35">
      <c r="B59" s="64"/>
      <c r="C59" s="230"/>
      <c r="D59" s="227"/>
      <c r="E59" s="228"/>
      <c r="F59" s="227"/>
      <c r="G59" s="228"/>
      <c r="H59" s="45"/>
      <c r="I59" s="65"/>
      <c r="J59" s="60"/>
      <c r="K59" s="64"/>
      <c r="L59" s="66"/>
      <c r="M59" s="66"/>
      <c r="N59" s="66"/>
      <c r="O59" s="66"/>
      <c r="P59" s="66"/>
      <c r="Q59" s="66"/>
      <c r="R59" s="66"/>
      <c r="S59" s="66"/>
      <c r="T59" s="65"/>
      <c r="V59" s="64"/>
      <c r="W59" s="66"/>
      <c r="X59" s="66"/>
      <c r="Y59" s="66"/>
      <c r="Z59" s="66"/>
      <c r="AA59" s="66"/>
      <c r="AB59" s="66"/>
      <c r="AC59" s="66"/>
      <c r="AD59" s="66"/>
      <c r="AE59" s="65"/>
    </row>
    <row r="60" spans="2:81" ht="22.2" customHeight="1" thickBot="1" x14ac:dyDescent="0.35">
      <c r="B60" s="64"/>
      <c r="C60" s="229" t="s">
        <v>160</v>
      </c>
      <c r="D60" s="226" t="s">
        <v>161</v>
      </c>
      <c r="E60" s="225"/>
      <c r="F60" s="226" t="s">
        <v>162</v>
      </c>
      <c r="G60" s="225"/>
      <c r="H60" s="45"/>
      <c r="I60" s="65"/>
      <c r="J60" s="60"/>
      <c r="K60" s="64"/>
      <c r="L60" s="66"/>
      <c r="M60" s="66"/>
      <c r="N60" s="66"/>
      <c r="O60" s="66"/>
      <c r="P60" s="66"/>
      <c r="Q60" s="66"/>
      <c r="R60" s="66"/>
      <c r="S60" s="66"/>
      <c r="T60" s="65"/>
      <c r="V60" s="64"/>
      <c r="W60" s="66"/>
      <c r="X60" s="66"/>
      <c r="Y60" s="66"/>
      <c r="Z60" s="66"/>
      <c r="AA60" s="66"/>
      <c r="AB60" s="66"/>
      <c r="AC60" s="66"/>
      <c r="AD60" s="66"/>
      <c r="AE60" s="65"/>
      <c r="AG60" s="59"/>
      <c r="AH60" s="59"/>
      <c r="AI60" s="59"/>
      <c r="AJ60" s="59"/>
      <c r="AK60" s="59"/>
      <c r="AL60" s="59"/>
      <c r="AM60" s="59"/>
      <c r="AN60" s="59"/>
      <c r="AO60" s="59"/>
      <c r="AP60" s="59"/>
      <c r="AQ60" s="59"/>
      <c r="AR60" s="59"/>
      <c r="AS60" s="59"/>
      <c r="AT60" s="59"/>
      <c r="AU60" s="59"/>
      <c r="AV60" s="59"/>
      <c r="AW60" s="59"/>
      <c r="AX60" s="59"/>
      <c r="AY60" s="59"/>
      <c r="AZ60" s="59"/>
      <c r="BA60" s="59"/>
      <c r="BB60" s="59"/>
      <c r="BC60" s="59"/>
      <c r="BD60" s="59"/>
      <c r="BE60" s="59"/>
      <c r="BF60" s="59"/>
      <c r="BG60" s="59"/>
      <c r="BH60" s="59"/>
      <c r="BI60" s="59"/>
      <c r="BJ60" s="59"/>
      <c r="BK60" s="59"/>
      <c r="BL60" s="59"/>
      <c r="BM60" s="59"/>
      <c r="BN60" s="59"/>
      <c r="BO60" s="59"/>
      <c r="BP60" s="59"/>
      <c r="BQ60" s="59"/>
      <c r="BR60" s="59"/>
      <c r="BS60" s="59"/>
      <c r="BT60" s="59"/>
      <c r="BU60" s="59"/>
      <c r="BV60" s="59"/>
      <c r="BW60" s="59"/>
      <c r="BX60" s="59"/>
      <c r="BY60" s="59"/>
      <c r="BZ60" s="59"/>
      <c r="CA60" s="59"/>
      <c r="CB60" s="59"/>
      <c r="CC60" s="59"/>
    </row>
    <row r="61" spans="2:81" s="59" customFormat="1" ht="133.80000000000001" customHeight="1" thickBot="1" x14ac:dyDescent="0.35">
      <c r="B61" s="64"/>
      <c r="C61" s="230"/>
      <c r="D61" s="227"/>
      <c r="E61" s="228"/>
      <c r="F61" s="227"/>
      <c r="G61" s="228"/>
      <c r="H61" s="45"/>
      <c r="I61" s="65"/>
      <c r="J61" s="60"/>
      <c r="K61" s="64"/>
      <c r="L61" s="66"/>
      <c r="M61" s="66"/>
      <c r="N61" s="66"/>
      <c r="O61" s="66"/>
      <c r="P61" s="66"/>
      <c r="Q61" s="66"/>
      <c r="R61" s="66"/>
      <c r="S61" s="66"/>
      <c r="T61" s="65"/>
      <c r="V61" s="64"/>
      <c r="W61" s="66"/>
      <c r="X61" s="66"/>
      <c r="Y61" s="66"/>
      <c r="Z61" s="66"/>
      <c r="AA61" s="66"/>
      <c r="AB61" s="66"/>
      <c r="AC61" s="66"/>
      <c r="AD61" s="66"/>
      <c r="AE61" s="65"/>
    </row>
    <row r="62" spans="2:81" s="59" customFormat="1" ht="16.2" thickBot="1" x14ac:dyDescent="0.35">
      <c r="B62" s="64"/>
      <c r="C62" s="45"/>
      <c r="D62" s="45"/>
      <c r="E62" s="45"/>
      <c r="F62" s="45"/>
      <c r="G62" s="45"/>
      <c r="H62" s="45"/>
      <c r="I62" s="65"/>
      <c r="J62" s="60"/>
      <c r="K62" s="64"/>
      <c r="L62" s="66"/>
      <c r="M62" s="66"/>
      <c r="N62" s="66"/>
      <c r="O62" s="66"/>
      <c r="P62" s="66"/>
      <c r="Q62" s="66"/>
      <c r="R62" s="66"/>
      <c r="S62" s="66"/>
      <c r="T62" s="65"/>
      <c r="V62" s="64"/>
      <c r="W62" s="66"/>
      <c r="X62" s="66"/>
      <c r="Y62" s="66"/>
      <c r="Z62" s="66"/>
      <c r="AA62" s="66"/>
      <c r="AB62" s="66"/>
      <c r="AC62" s="66"/>
      <c r="AD62" s="66"/>
      <c r="AE62" s="65"/>
    </row>
    <row r="63" spans="2:81" ht="25.05" customHeight="1" x14ac:dyDescent="0.3">
      <c r="B63" s="64"/>
      <c r="C63" s="166" t="s">
        <v>156</v>
      </c>
      <c r="D63" s="167"/>
      <c r="E63" s="167"/>
      <c r="F63" s="167"/>
      <c r="G63" s="167"/>
      <c r="H63" s="168"/>
      <c r="I63" s="65"/>
      <c r="J63" s="60"/>
      <c r="K63" s="64"/>
      <c r="L63" s="66"/>
      <c r="M63" s="66"/>
      <c r="N63" s="66"/>
      <c r="O63" s="66"/>
      <c r="P63" s="66"/>
      <c r="Q63" s="66"/>
      <c r="R63" s="66"/>
      <c r="S63" s="66"/>
      <c r="T63" s="65"/>
      <c r="V63" s="64"/>
      <c r="W63" s="66"/>
      <c r="X63" s="66"/>
      <c r="Y63" s="66"/>
      <c r="Z63" s="66"/>
      <c r="AA63" s="66"/>
      <c r="AB63" s="66"/>
      <c r="AC63" s="66"/>
      <c r="AD63" s="66"/>
      <c r="AE63" s="65"/>
      <c r="AG63" s="59"/>
      <c r="AH63" s="59"/>
      <c r="AI63" s="59"/>
      <c r="AJ63" s="59"/>
      <c r="AK63" s="59"/>
      <c r="AL63" s="59"/>
      <c r="AM63" s="59"/>
      <c r="AN63" s="59"/>
      <c r="AO63" s="59"/>
      <c r="AP63" s="59"/>
      <c r="AQ63" s="59"/>
      <c r="AR63" s="59"/>
      <c r="AS63" s="59"/>
      <c r="AT63" s="59"/>
      <c r="AU63" s="59"/>
      <c r="AV63" s="59"/>
      <c r="AW63" s="59"/>
      <c r="AX63" s="59"/>
      <c r="AY63" s="59"/>
      <c r="AZ63" s="59"/>
      <c r="BA63" s="59"/>
      <c r="BB63" s="59"/>
      <c r="BC63" s="59"/>
      <c r="BD63" s="59"/>
      <c r="BE63" s="59"/>
      <c r="BF63" s="59"/>
      <c r="BG63" s="59"/>
      <c r="BH63" s="59"/>
      <c r="BI63" s="59"/>
      <c r="BJ63" s="59"/>
      <c r="BK63" s="59"/>
      <c r="BL63" s="59"/>
      <c r="BM63" s="59"/>
      <c r="BN63" s="59"/>
      <c r="BO63" s="59"/>
      <c r="BP63" s="59"/>
      <c r="BQ63" s="59"/>
      <c r="BR63" s="59"/>
      <c r="BS63" s="59"/>
      <c r="BT63" s="59"/>
      <c r="BU63" s="59"/>
      <c r="BV63" s="59"/>
      <c r="BW63" s="59"/>
      <c r="BX63" s="59"/>
      <c r="BY63" s="59"/>
      <c r="BZ63" s="59"/>
      <c r="CA63" s="59"/>
      <c r="CB63" s="59"/>
      <c r="CC63" s="59"/>
    </row>
    <row r="64" spans="2:81" ht="16.2" thickBot="1" x14ac:dyDescent="0.35">
      <c r="B64" s="64"/>
      <c r="C64" s="169" t="s">
        <v>211</v>
      </c>
      <c r="D64" s="170"/>
      <c r="E64" s="170"/>
      <c r="F64" s="170"/>
      <c r="G64" s="170"/>
      <c r="H64" s="171"/>
      <c r="I64" s="67"/>
      <c r="J64" s="91"/>
      <c r="K64" s="64"/>
      <c r="L64" s="66"/>
      <c r="M64" s="66"/>
      <c r="N64" s="66"/>
      <c r="O64" s="66"/>
      <c r="P64" s="66"/>
      <c r="Q64" s="66"/>
      <c r="R64" s="66"/>
      <c r="S64" s="66"/>
      <c r="T64" s="65"/>
      <c r="V64" s="64"/>
      <c r="W64" s="66"/>
      <c r="X64" s="66"/>
      <c r="Y64" s="66"/>
      <c r="Z64" s="66"/>
      <c r="AA64" s="66"/>
      <c r="AB64" s="66"/>
      <c r="AC64" s="66"/>
      <c r="AD64" s="66"/>
      <c r="AE64" s="65"/>
      <c r="AG64" s="59"/>
      <c r="AH64" s="59"/>
      <c r="AI64" s="59"/>
      <c r="AJ64" s="59"/>
      <c r="AK64" s="59"/>
      <c r="AL64" s="59"/>
      <c r="AM64" s="59"/>
      <c r="AN64" s="59"/>
      <c r="AO64" s="59"/>
      <c r="AP64" s="59"/>
      <c r="AQ64" s="59"/>
      <c r="AR64" s="59"/>
      <c r="AS64" s="59"/>
      <c r="AT64" s="59"/>
      <c r="AU64" s="59"/>
      <c r="AV64" s="59"/>
      <c r="AW64" s="59"/>
      <c r="AX64" s="59"/>
      <c r="AY64" s="59"/>
      <c r="AZ64" s="59"/>
      <c r="BA64" s="59"/>
      <c r="BB64" s="59"/>
      <c r="BC64" s="59"/>
      <c r="BD64" s="59"/>
      <c r="BE64" s="59"/>
      <c r="BF64" s="59"/>
      <c r="BG64" s="59"/>
      <c r="BH64" s="59"/>
      <c r="BI64" s="59"/>
      <c r="BJ64" s="59"/>
      <c r="BK64" s="59"/>
      <c r="BL64" s="59"/>
      <c r="BM64" s="59"/>
      <c r="BN64" s="59"/>
      <c r="BO64" s="59"/>
      <c r="BP64" s="59"/>
      <c r="BQ64" s="59"/>
      <c r="BR64" s="59"/>
      <c r="BS64" s="59"/>
      <c r="BT64" s="59"/>
      <c r="BU64" s="59"/>
      <c r="BV64" s="59"/>
      <c r="BW64" s="59"/>
      <c r="BX64" s="59"/>
      <c r="BY64" s="59"/>
      <c r="BZ64" s="59"/>
      <c r="CA64" s="59"/>
      <c r="CB64" s="59"/>
      <c r="CC64" s="59"/>
    </row>
    <row r="65" spans="2:81" ht="91.2" customHeight="1" thickBot="1" x14ac:dyDescent="0.35">
      <c r="B65" s="64"/>
      <c r="C65" s="160"/>
      <c r="D65" s="161"/>
      <c r="E65" s="161"/>
      <c r="F65" s="161"/>
      <c r="G65" s="161"/>
      <c r="H65" s="162"/>
      <c r="I65" s="65"/>
      <c r="J65" s="60"/>
      <c r="K65" s="64"/>
      <c r="L65" s="66"/>
      <c r="M65" s="66"/>
      <c r="N65" s="66"/>
      <c r="O65" s="66"/>
      <c r="P65" s="66"/>
      <c r="Q65" s="66"/>
      <c r="R65" s="66"/>
      <c r="S65" s="66"/>
      <c r="T65" s="65"/>
      <c r="V65" s="64"/>
      <c r="W65" s="66"/>
      <c r="X65" s="66"/>
      <c r="Y65" s="66"/>
      <c r="Z65" s="66"/>
      <c r="AA65" s="66"/>
      <c r="AB65" s="66"/>
      <c r="AC65" s="66"/>
      <c r="AD65" s="66"/>
      <c r="AE65" s="65"/>
      <c r="AG65" s="59"/>
      <c r="AH65" s="59"/>
      <c r="AI65" s="59"/>
      <c r="AJ65" s="59"/>
      <c r="AK65" s="59"/>
      <c r="AL65" s="59"/>
      <c r="AM65" s="59"/>
      <c r="AN65" s="59"/>
      <c r="AO65" s="59"/>
      <c r="AP65" s="59"/>
      <c r="AQ65" s="59"/>
      <c r="AR65" s="59"/>
      <c r="AS65" s="59"/>
      <c r="AT65" s="59"/>
      <c r="AU65" s="59"/>
      <c r="AV65" s="59"/>
      <c r="AW65" s="59"/>
      <c r="AX65" s="59"/>
      <c r="AY65" s="59"/>
      <c r="AZ65" s="59"/>
      <c r="BA65" s="59"/>
      <c r="BB65" s="59"/>
      <c r="BC65" s="59"/>
      <c r="BD65" s="59"/>
      <c r="BE65" s="59"/>
      <c r="BF65" s="59"/>
      <c r="BG65" s="59"/>
      <c r="BH65" s="59"/>
      <c r="BI65" s="59"/>
      <c r="BJ65" s="59"/>
      <c r="BK65" s="59"/>
      <c r="BL65" s="59"/>
      <c r="BM65" s="59"/>
      <c r="BN65" s="59"/>
      <c r="BO65" s="59"/>
      <c r="BP65" s="59"/>
      <c r="BQ65" s="59"/>
      <c r="BR65" s="59"/>
      <c r="BS65" s="59"/>
      <c r="BT65" s="59"/>
      <c r="BU65" s="59"/>
      <c r="BV65" s="59"/>
      <c r="BW65" s="59"/>
      <c r="BX65" s="59"/>
      <c r="BY65" s="59"/>
      <c r="BZ65" s="59"/>
      <c r="CA65" s="59"/>
      <c r="CB65" s="59"/>
      <c r="CC65" s="59"/>
    </row>
    <row r="66" spans="2:81" s="59" customFormat="1" ht="39.6" customHeight="1" x14ac:dyDescent="0.3">
      <c r="B66" s="64"/>
      <c r="C66" s="45"/>
      <c r="D66" s="45"/>
      <c r="E66" s="45"/>
      <c r="F66" s="45"/>
      <c r="G66" s="45"/>
      <c r="H66" s="45"/>
      <c r="I66" s="65"/>
      <c r="J66" s="60"/>
      <c r="K66" s="64"/>
      <c r="L66" s="66"/>
      <c r="M66" s="66"/>
      <c r="N66" s="66"/>
      <c r="O66" s="66"/>
      <c r="P66" s="66"/>
      <c r="Q66" s="66"/>
      <c r="R66" s="66"/>
      <c r="S66" s="66"/>
      <c r="T66" s="65"/>
      <c r="V66" s="64"/>
      <c r="W66" s="66"/>
      <c r="X66" s="66"/>
      <c r="Y66" s="66"/>
      <c r="Z66" s="66"/>
      <c r="AA66" s="66"/>
      <c r="AB66" s="66"/>
      <c r="AC66" s="66"/>
      <c r="AD66" s="66"/>
      <c r="AE66" s="65"/>
    </row>
    <row r="67" spans="2:81" s="59" customFormat="1" ht="16.2" thickBot="1" x14ac:dyDescent="0.35">
      <c r="B67" s="64"/>
      <c r="C67" s="45"/>
      <c r="D67" s="45"/>
      <c r="E67" s="45"/>
      <c r="F67" s="45"/>
      <c r="G67" s="45"/>
      <c r="H67" s="45"/>
      <c r="I67" s="65"/>
      <c r="J67" s="60"/>
      <c r="K67" s="64"/>
      <c r="L67" s="66"/>
      <c r="M67" s="66"/>
      <c r="N67" s="66"/>
      <c r="O67" s="66"/>
      <c r="P67" s="66"/>
      <c r="Q67" s="66"/>
      <c r="R67" s="66"/>
      <c r="S67" s="66"/>
      <c r="T67" s="65"/>
      <c r="V67" s="64"/>
      <c r="W67" s="66"/>
      <c r="X67" s="66"/>
      <c r="Y67" s="66"/>
      <c r="Z67" s="66"/>
      <c r="AA67" s="66"/>
      <c r="AB67" s="66"/>
      <c r="AC67" s="66"/>
      <c r="AD67" s="66"/>
      <c r="AE67" s="65"/>
    </row>
    <row r="68" spans="2:81" ht="25.05" customHeight="1" x14ac:dyDescent="0.3">
      <c r="B68" s="64"/>
      <c r="C68" s="166" t="s">
        <v>157</v>
      </c>
      <c r="D68" s="167"/>
      <c r="E68" s="167"/>
      <c r="F68" s="167"/>
      <c r="G68" s="167"/>
      <c r="H68" s="168"/>
      <c r="I68" s="65"/>
      <c r="J68" s="60"/>
      <c r="K68" s="64"/>
      <c r="L68" s="66"/>
      <c r="M68" s="66"/>
      <c r="N68" s="66"/>
      <c r="O68" s="66"/>
      <c r="P68" s="66"/>
      <c r="Q68" s="66"/>
      <c r="R68" s="66"/>
      <c r="S68" s="66"/>
      <c r="T68" s="65"/>
      <c r="V68" s="64"/>
      <c r="W68" s="66"/>
      <c r="X68" s="66"/>
      <c r="Y68" s="66"/>
      <c r="Z68" s="66"/>
      <c r="AA68" s="66"/>
      <c r="AB68" s="66"/>
      <c r="AC68" s="66"/>
      <c r="AD68" s="66"/>
      <c r="AE68" s="65"/>
      <c r="AG68" s="59"/>
      <c r="AH68" s="59"/>
      <c r="AI68" s="59"/>
      <c r="AJ68" s="59"/>
      <c r="AK68" s="59"/>
      <c r="AL68" s="59"/>
      <c r="AM68" s="59"/>
      <c r="AN68" s="59"/>
      <c r="AO68" s="59"/>
      <c r="AP68" s="59"/>
      <c r="AQ68" s="59"/>
      <c r="AR68" s="59"/>
      <c r="AS68" s="59"/>
      <c r="AT68" s="59"/>
      <c r="AU68" s="59"/>
      <c r="AV68" s="59"/>
      <c r="AW68" s="59"/>
      <c r="AX68" s="59"/>
      <c r="AY68" s="59"/>
      <c r="AZ68" s="59"/>
      <c r="BA68" s="59"/>
      <c r="BB68" s="59"/>
      <c r="BC68" s="59"/>
      <c r="BD68" s="59"/>
      <c r="BE68" s="59"/>
      <c r="BF68" s="59"/>
      <c r="BG68" s="59"/>
      <c r="BH68" s="59"/>
      <c r="BI68" s="59"/>
      <c r="BJ68" s="59"/>
      <c r="BK68" s="59"/>
      <c r="BL68" s="59"/>
      <c r="BM68" s="59"/>
      <c r="BN68" s="59"/>
      <c r="BO68" s="59"/>
      <c r="BP68" s="59"/>
      <c r="BQ68" s="59"/>
      <c r="BR68" s="59"/>
      <c r="BS68" s="59"/>
      <c r="BT68" s="59"/>
      <c r="BU68" s="59"/>
      <c r="BV68" s="59"/>
      <c r="BW68" s="59"/>
      <c r="BX68" s="59"/>
      <c r="BY68" s="59"/>
      <c r="BZ68" s="59"/>
      <c r="CA68" s="59"/>
      <c r="CB68" s="59"/>
      <c r="CC68" s="59"/>
    </row>
    <row r="69" spans="2:81" ht="16.2" thickBot="1" x14ac:dyDescent="0.35">
      <c r="B69" s="64"/>
      <c r="C69" s="209" t="s">
        <v>228</v>
      </c>
      <c r="D69" s="210"/>
      <c r="E69" s="210"/>
      <c r="F69" s="210"/>
      <c r="G69" s="210"/>
      <c r="H69" s="211"/>
      <c r="I69" s="67"/>
      <c r="J69" s="91"/>
      <c r="K69" s="64"/>
      <c r="L69" s="66"/>
      <c r="M69" s="66"/>
      <c r="N69" s="66"/>
      <c r="O69" s="66"/>
      <c r="P69" s="66"/>
      <c r="Q69" s="66"/>
      <c r="R69" s="66"/>
      <c r="S69" s="66"/>
      <c r="T69" s="65"/>
      <c r="V69" s="64"/>
      <c r="W69" s="66"/>
      <c r="X69" s="66"/>
      <c r="Y69" s="66"/>
      <c r="Z69" s="66"/>
      <c r="AA69" s="66"/>
      <c r="AB69" s="66"/>
      <c r="AC69" s="66"/>
      <c r="AD69" s="66"/>
      <c r="AE69" s="65"/>
      <c r="AG69" s="59"/>
      <c r="AH69" s="59"/>
      <c r="AI69" s="59"/>
      <c r="AJ69" s="59"/>
      <c r="AK69" s="59"/>
      <c r="AL69" s="59"/>
      <c r="AM69" s="59"/>
      <c r="AN69" s="59"/>
      <c r="AO69" s="59"/>
      <c r="AP69" s="59"/>
      <c r="AQ69" s="59"/>
      <c r="AR69" s="59"/>
      <c r="AS69" s="59"/>
      <c r="AT69" s="59"/>
      <c r="AU69" s="59"/>
      <c r="AV69" s="59"/>
      <c r="AW69" s="59"/>
      <c r="AX69" s="59"/>
      <c r="AY69" s="59"/>
      <c r="AZ69" s="59"/>
      <c r="BA69" s="59"/>
      <c r="BB69" s="59"/>
      <c r="BC69" s="59"/>
      <c r="BD69" s="59"/>
      <c r="BE69" s="59"/>
      <c r="BF69" s="59"/>
      <c r="BG69" s="59"/>
      <c r="BH69" s="59"/>
      <c r="BI69" s="59"/>
      <c r="BJ69" s="59"/>
      <c r="BK69" s="59"/>
      <c r="BL69" s="59"/>
      <c r="BM69" s="59"/>
      <c r="BN69" s="59"/>
      <c r="BO69" s="59"/>
      <c r="BP69" s="59"/>
      <c r="BQ69" s="59"/>
      <c r="BR69" s="59"/>
      <c r="BS69" s="59"/>
      <c r="BT69" s="59"/>
      <c r="BU69" s="59"/>
      <c r="BV69" s="59"/>
      <c r="BW69" s="59"/>
      <c r="BX69" s="59"/>
      <c r="BY69" s="59"/>
      <c r="BZ69" s="59"/>
      <c r="CA69" s="59"/>
      <c r="CB69" s="59"/>
      <c r="CC69" s="59"/>
    </row>
    <row r="70" spans="2:81" ht="27.6" customHeight="1" x14ac:dyDescent="0.3">
      <c r="B70" s="64"/>
      <c r="C70" s="45"/>
      <c r="D70" s="45"/>
      <c r="E70" s="45"/>
      <c r="F70" s="45"/>
      <c r="G70" s="45"/>
      <c r="H70" s="45"/>
      <c r="I70" s="65"/>
      <c r="J70" s="60"/>
      <c r="K70" s="64"/>
      <c r="L70" s="66"/>
      <c r="M70" s="66"/>
      <c r="N70" s="66"/>
      <c r="O70" s="66"/>
      <c r="P70" s="66"/>
      <c r="Q70" s="66"/>
      <c r="R70" s="66"/>
      <c r="S70" s="66"/>
      <c r="T70" s="65"/>
      <c r="V70" s="64"/>
      <c r="W70" s="66"/>
      <c r="X70" s="66"/>
      <c r="Y70" s="66"/>
      <c r="Z70" s="66"/>
      <c r="AA70" s="66"/>
      <c r="AB70" s="66"/>
      <c r="AC70" s="66"/>
      <c r="AD70" s="66"/>
      <c r="AE70" s="65"/>
      <c r="AG70" s="59"/>
      <c r="AH70" s="59"/>
      <c r="AI70" s="59"/>
      <c r="AJ70" s="59"/>
      <c r="AK70" s="59"/>
      <c r="AL70" s="59"/>
      <c r="AM70" s="59"/>
      <c r="AN70" s="59"/>
      <c r="AO70" s="59"/>
      <c r="AP70" s="59"/>
      <c r="AQ70" s="59"/>
      <c r="AR70" s="59"/>
      <c r="AS70" s="59"/>
      <c r="AT70" s="59"/>
      <c r="AU70" s="59"/>
      <c r="AV70" s="59"/>
      <c r="AW70" s="59"/>
      <c r="AX70" s="59"/>
      <c r="AY70" s="59"/>
      <c r="AZ70" s="59"/>
      <c r="BA70" s="59"/>
      <c r="BB70" s="59"/>
      <c r="BC70" s="59"/>
      <c r="BD70" s="59"/>
      <c r="BE70" s="59"/>
      <c r="BF70" s="59"/>
      <c r="BG70" s="59"/>
      <c r="BH70" s="59"/>
      <c r="BI70" s="59"/>
      <c r="BJ70" s="59"/>
      <c r="BK70" s="59"/>
      <c r="BL70" s="59"/>
      <c r="BM70" s="59"/>
      <c r="BN70" s="59"/>
      <c r="BO70" s="59"/>
      <c r="BP70" s="59"/>
      <c r="BQ70" s="59"/>
      <c r="BR70" s="59"/>
      <c r="BS70" s="59"/>
      <c r="BT70" s="59"/>
      <c r="BU70" s="59"/>
      <c r="BV70" s="59"/>
      <c r="BW70" s="59"/>
      <c r="BX70" s="59"/>
      <c r="BY70" s="59"/>
      <c r="BZ70" s="59"/>
      <c r="CA70" s="59"/>
      <c r="CB70" s="59"/>
      <c r="CC70" s="59"/>
    </row>
    <row r="71" spans="2:81" s="59" customFormat="1" x14ac:dyDescent="0.3">
      <c r="B71" s="64"/>
      <c r="C71" s="45"/>
      <c r="D71" s="45"/>
      <c r="E71" s="45"/>
      <c r="F71" s="45"/>
      <c r="G71" s="45"/>
      <c r="H71" s="45"/>
      <c r="I71" s="65"/>
      <c r="J71" s="60"/>
      <c r="K71" s="64"/>
      <c r="L71" s="66"/>
      <c r="M71" s="66"/>
      <c r="N71" s="66"/>
      <c r="O71" s="66"/>
      <c r="P71" s="66"/>
      <c r="Q71" s="66"/>
      <c r="R71" s="66"/>
      <c r="S71" s="66"/>
      <c r="T71" s="65"/>
      <c r="V71" s="64"/>
      <c r="W71" s="66"/>
      <c r="X71" s="66"/>
      <c r="Y71" s="66"/>
      <c r="Z71" s="66"/>
      <c r="AA71" s="66"/>
      <c r="AB71" s="66"/>
      <c r="AC71" s="66"/>
      <c r="AD71" s="66"/>
      <c r="AE71" s="65"/>
    </row>
    <row r="72" spans="2:81" s="59" customFormat="1" ht="16.2" thickBot="1" x14ac:dyDescent="0.35">
      <c r="B72" s="64"/>
      <c r="C72" s="45"/>
      <c r="D72" s="45"/>
      <c r="E72" s="45"/>
      <c r="F72" s="45"/>
      <c r="G72" s="45"/>
      <c r="H72" s="45"/>
      <c r="I72" s="65"/>
      <c r="J72" s="60"/>
      <c r="K72" s="64"/>
      <c r="L72" s="66"/>
      <c r="M72" s="66"/>
      <c r="N72" s="66"/>
      <c r="O72" s="66"/>
      <c r="P72" s="66"/>
      <c r="Q72" s="66"/>
      <c r="R72" s="66"/>
      <c r="S72" s="66"/>
      <c r="T72" s="65"/>
      <c r="V72" s="64"/>
      <c r="W72" s="1" t="s">
        <v>9</v>
      </c>
      <c r="X72" s="1" t="s">
        <v>10</v>
      </c>
      <c r="Y72" s="66"/>
      <c r="Z72" s="66"/>
      <c r="AA72" s="66"/>
      <c r="AB72" s="66"/>
      <c r="AC72" s="66"/>
      <c r="AD72" s="66"/>
      <c r="AE72" s="65"/>
    </row>
    <row r="73" spans="2:81" ht="22.05" customHeight="1" thickBot="1" x14ac:dyDescent="0.35">
      <c r="B73" s="64"/>
      <c r="C73" s="172" t="s">
        <v>2</v>
      </c>
      <c r="D73" s="173"/>
      <c r="E73" s="173"/>
      <c r="F73" s="173"/>
      <c r="G73" s="174"/>
      <c r="H73" s="45"/>
      <c r="I73" s="40"/>
      <c r="J73" s="29"/>
      <c r="K73" s="92"/>
      <c r="L73" s="246"/>
      <c r="M73" s="247"/>
      <c r="N73" s="247"/>
      <c r="O73" s="247"/>
      <c r="P73" s="247"/>
      <c r="Q73" s="247"/>
      <c r="R73" s="247"/>
      <c r="S73" s="248"/>
      <c r="T73" s="40"/>
      <c r="V73" s="64"/>
      <c r="W73" s="70" t="s">
        <v>176</v>
      </c>
      <c r="X73" s="71">
        <v>0</v>
      </c>
      <c r="Y73" s="66"/>
      <c r="Z73" s="66"/>
      <c r="AA73" s="66"/>
      <c r="AB73" s="66"/>
      <c r="AC73" s="66"/>
      <c r="AD73" s="66"/>
      <c r="AE73" s="65"/>
      <c r="AG73" s="59"/>
      <c r="AH73" s="59"/>
      <c r="AI73" s="59"/>
      <c r="AJ73" s="59"/>
      <c r="AK73" s="59"/>
      <c r="AL73" s="59"/>
      <c r="AM73" s="59"/>
      <c r="AN73" s="59"/>
      <c r="AO73" s="59"/>
      <c r="AP73" s="59"/>
      <c r="AQ73" s="59"/>
      <c r="AR73" s="59"/>
      <c r="AS73" s="59"/>
      <c r="AT73" s="59"/>
      <c r="AU73" s="59"/>
      <c r="AV73" s="59"/>
      <c r="AW73" s="59"/>
      <c r="AX73" s="59"/>
      <c r="AY73" s="59"/>
      <c r="AZ73" s="59"/>
      <c r="BA73" s="59"/>
      <c r="BB73" s="59"/>
      <c r="BC73" s="59"/>
      <c r="BD73" s="59"/>
      <c r="BE73" s="59"/>
      <c r="BF73" s="59"/>
      <c r="BG73" s="59"/>
      <c r="BH73" s="59"/>
      <c r="BI73" s="59"/>
      <c r="BJ73" s="59"/>
      <c r="BK73" s="59"/>
      <c r="BL73" s="59"/>
      <c r="BM73" s="59"/>
      <c r="BN73" s="59"/>
      <c r="BO73" s="59"/>
      <c r="BP73" s="59"/>
      <c r="BQ73" s="59"/>
      <c r="BR73" s="59"/>
      <c r="BS73" s="59"/>
      <c r="BT73" s="59"/>
      <c r="BU73" s="59"/>
      <c r="BV73" s="59"/>
      <c r="BW73" s="59"/>
      <c r="BX73" s="59"/>
      <c r="BY73" s="59"/>
      <c r="BZ73" s="59"/>
      <c r="CA73" s="59"/>
      <c r="CB73" s="59"/>
      <c r="CC73" s="59"/>
    </row>
    <row r="74" spans="2:81" ht="61.2" customHeight="1" thickBot="1" x14ac:dyDescent="0.35">
      <c r="B74" s="64"/>
      <c r="C74" s="142" t="s">
        <v>3</v>
      </c>
      <c r="D74" s="143" t="s">
        <v>4</v>
      </c>
      <c r="E74" s="143" t="s">
        <v>5</v>
      </c>
      <c r="F74" s="143" t="s">
        <v>6</v>
      </c>
      <c r="G74" s="144" t="s">
        <v>7</v>
      </c>
      <c r="H74" s="45"/>
      <c r="I74" s="40"/>
      <c r="J74" s="29"/>
      <c r="K74" s="92"/>
      <c r="L74" s="24" t="s">
        <v>36</v>
      </c>
      <c r="M74" s="18" t="s">
        <v>37</v>
      </c>
      <c r="N74" s="18" t="s">
        <v>38</v>
      </c>
      <c r="O74" s="18" t="s">
        <v>39</v>
      </c>
      <c r="P74" s="18" t="s">
        <v>40</v>
      </c>
      <c r="Q74" s="19" t="s">
        <v>41</v>
      </c>
      <c r="R74" s="15" t="s">
        <v>8</v>
      </c>
      <c r="S74" s="30" t="s">
        <v>13</v>
      </c>
      <c r="T74" s="40"/>
      <c r="V74" s="64"/>
      <c r="W74" s="70" t="s">
        <v>93</v>
      </c>
      <c r="X74" s="71">
        <v>1</v>
      </c>
      <c r="Y74" s="66"/>
      <c r="Z74" s="66"/>
      <c r="AA74" s="66"/>
      <c r="AB74" s="66"/>
      <c r="AC74" s="66"/>
      <c r="AD74" s="66"/>
      <c r="AE74" s="65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59"/>
      <c r="AT74" s="59"/>
      <c r="AU74" s="59"/>
      <c r="AV74" s="59"/>
      <c r="AW74" s="59"/>
      <c r="AX74" s="59"/>
      <c r="AY74" s="59"/>
      <c r="AZ74" s="59"/>
      <c r="BA74" s="59"/>
      <c r="BB74" s="59"/>
      <c r="BC74" s="59"/>
      <c r="BD74" s="59"/>
      <c r="BE74" s="59"/>
      <c r="BF74" s="59"/>
      <c r="BG74" s="59"/>
      <c r="BH74" s="59"/>
      <c r="BI74" s="59"/>
      <c r="BJ74" s="59"/>
      <c r="BK74" s="59"/>
      <c r="BL74" s="59"/>
      <c r="BM74" s="59"/>
      <c r="BN74" s="59"/>
      <c r="BO74" s="59"/>
      <c r="BP74" s="59"/>
      <c r="BQ74" s="59"/>
      <c r="BR74" s="59"/>
      <c r="BS74" s="59"/>
      <c r="BT74" s="59"/>
      <c r="BU74" s="59"/>
      <c r="BV74" s="59"/>
      <c r="BW74" s="59"/>
      <c r="BX74" s="59"/>
      <c r="BY74" s="59"/>
      <c r="BZ74" s="59"/>
      <c r="CA74" s="59"/>
      <c r="CB74" s="59"/>
      <c r="CC74" s="59"/>
    </row>
    <row r="75" spans="2:81" ht="60" customHeight="1" thickBot="1" x14ac:dyDescent="0.35">
      <c r="B75" s="64"/>
      <c r="C75" s="106"/>
      <c r="D75" s="106"/>
      <c r="E75" s="106"/>
      <c r="F75" s="106"/>
      <c r="G75" s="106"/>
      <c r="H75" s="45"/>
      <c r="I75" s="65"/>
      <c r="J75" s="60"/>
      <c r="K75" s="64"/>
      <c r="L75" s="72">
        <f>IF(C75=$W$73,$X$73,IF(C75=$W$74,$X$74,IF(C75=$W$75,$X$75,$X$73)))</f>
        <v>0</v>
      </c>
      <c r="M75" s="72">
        <f t="shared" ref="M75:O75" si="0">IF(D75=$W$73,$X$73,IF(D75=$W$74,$X$74,IF(D75=$W$75,$X$75,$X$73)))</f>
        <v>0</v>
      </c>
      <c r="N75" s="72">
        <f t="shared" si="0"/>
        <v>0</v>
      </c>
      <c r="O75" s="72">
        <f t="shared" si="0"/>
        <v>0</v>
      </c>
      <c r="P75" s="72">
        <f>IF(G75=$W$73,$X$73,IF(G75=$W$74,$X$74,IF(G75=$W$75,$X$75,$X$73)))</f>
        <v>0</v>
      </c>
      <c r="Q75" s="73">
        <f>SUM(L75:P75)</f>
        <v>0</v>
      </c>
      <c r="R75" s="73" t="str">
        <f>IF(S75=0,"Ne répond pas aux objectifs stratégiques",IF(S75=1,"Réponse faible",IF(S75=2,"Réponse moyenne",IF(S75=4,"Réponse forte"))))</f>
        <v>Ne répond pas aux objectifs stratégiques</v>
      </c>
      <c r="S75" s="74">
        <f>IF(Q75&gt;7,4,IF(Q75=0,0,IF(Q75&lt;5,1,2)))</f>
        <v>0</v>
      </c>
      <c r="T75" s="65"/>
      <c r="V75" s="64"/>
      <c r="W75" s="70" t="s">
        <v>94</v>
      </c>
      <c r="X75" s="71">
        <v>4</v>
      </c>
      <c r="Y75" s="66"/>
      <c r="Z75" s="66"/>
      <c r="AA75" s="66"/>
      <c r="AB75" s="66"/>
      <c r="AC75" s="66"/>
      <c r="AD75" s="66"/>
      <c r="AE75" s="65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59"/>
      <c r="AT75" s="59"/>
      <c r="AU75" s="59"/>
      <c r="AV75" s="59"/>
      <c r="AW75" s="59"/>
      <c r="AX75" s="59"/>
      <c r="AY75" s="59"/>
      <c r="AZ75" s="59"/>
      <c r="BA75" s="59"/>
      <c r="BB75" s="59"/>
      <c r="BC75" s="59"/>
      <c r="BD75" s="59"/>
      <c r="BE75" s="59"/>
      <c r="BF75" s="59"/>
      <c r="BG75" s="59"/>
      <c r="BH75" s="59"/>
      <c r="BI75" s="59"/>
      <c r="BJ75" s="59"/>
      <c r="BK75" s="59"/>
      <c r="BL75" s="59"/>
      <c r="BM75" s="59"/>
      <c r="BN75" s="59"/>
      <c r="BO75" s="59"/>
      <c r="BP75" s="59"/>
      <c r="BQ75" s="59"/>
      <c r="BR75" s="59"/>
      <c r="BS75" s="59"/>
      <c r="BT75" s="59"/>
      <c r="BU75" s="59"/>
      <c r="BV75" s="59"/>
      <c r="BW75" s="59"/>
      <c r="BX75" s="59"/>
      <c r="BY75" s="59"/>
      <c r="BZ75" s="59"/>
      <c r="CA75" s="59"/>
      <c r="CB75" s="59"/>
      <c r="CC75" s="59"/>
    </row>
    <row r="76" spans="2:81" s="59" customFormat="1" ht="21.6" customHeight="1" thickBot="1" x14ac:dyDescent="0.35">
      <c r="B76" s="64"/>
      <c r="C76" s="157" t="s">
        <v>227</v>
      </c>
      <c r="D76" s="158"/>
      <c r="E76" s="158"/>
      <c r="F76" s="158"/>
      <c r="G76" s="159"/>
      <c r="H76" s="45"/>
      <c r="I76" s="65"/>
      <c r="J76" s="60"/>
      <c r="K76" s="64"/>
      <c r="L76" s="66"/>
      <c r="M76" s="90"/>
      <c r="N76" s="90"/>
      <c r="O76" s="90"/>
      <c r="P76" s="90"/>
      <c r="Q76" s="90"/>
      <c r="R76" s="90"/>
      <c r="S76" s="66"/>
      <c r="T76" s="65"/>
      <c r="V76" s="64"/>
      <c r="W76" s="66"/>
      <c r="X76" s="66"/>
      <c r="Y76" s="66"/>
      <c r="Z76" s="66"/>
      <c r="AA76" s="66"/>
      <c r="AB76" s="66"/>
      <c r="AC76" s="66"/>
      <c r="AD76" s="66"/>
      <c r="AE76" s="65"/>
    </row>
    <row r="77" spans="2:81" s="59" customFormat="1" ht="49.2" customHeight="1" thickBot="1" x14ac:dyDescent="0.35">
      <c r="B77" s="64"/>
      <c r="C77" s="187"/>
      <c r="D77" s="188"/>
      <c r="E77" s="188"/>
      <c r="F77" s="188"/>
      <c r="G77" s="189"/>
      <c r="H77" s="45"/>
      <c r="I77" s="65"/>
      <c r="J77" s="60"/>
      <c r="K77" s="64"/>
      <c r="L77" s="269" t="s">
        <v>177</v>
      </c>
      <c r="M77" s="270"/>
      <c r="N77" s="270"/>
      <c r="O77" s="270"/>
      <c r="P77" s="270"/>
      <c r="Q77" s="270"/>
      <c r="R77" s="270"/>
      <c r="S77" s="271"/>
      <c r="T77" s="93"/>
      <c r="V77" s="64"/>
      <c r="W77" s="1" t="s">
        <v>11</v>
      </c>
      <c r="X77" s="1" t="s">
        <v>10</v>
      </c>
      <c r="Y77" s="66"/>
      <c r="Z77" s="66"/>
      <c r="AA77" s="66"/>
      <c r="AB77" s="66"/>
      <c r="AC77" s="66"/>
      <c r="AD77" s="66"/>
      <c r="AE77" s="65"/>
    </row>
    <row r="78" spans="2:81" s="59" customFormat="1" ht="16.2" thickBot="1" x14ac:dyDescent="0.35">
      <c r="B78" s="64"/>
      <c r="C78" s="45"/>
      <c r="D78" s="45"/>
      <c r="E78" s="45"/>
      <c r="F78" s="45"/>
      <c r="G78" s="45"/>
      <c r="H78" s="45"/>
      <c r="I78" s="65"/>
      <c r="J78" s="60"/>
      <c r="K78" s="64"/>
      <c r="L78" s="66"/>
      <c r="M78" s="66"/>
      <c r="N78" s="66"/>
      <c r="O78" s="66"/>
      <c r="P78" s="66"/>
      <c r="Q78" s="66"/>
      <c r="R78" s="66"/>
      <c r="S78" s="66"/>
      <c r="T78" s="65"/>
      <c r="V78" s="64"/>
      <c r="W78" s="70" t="s">
        <v>15</v>
      </c>
      <c r="X78" s="71">
        <v>0</v>
      </c>
      <c r="Y78" s="66"/>
      <c r="Z78" s="66"/>
      <c r="AA78" s="66"/>
      <c r="AB78" s="66"/>
      <c r="AC78" s="66"/>
      <c r="AD78" s="66"/>
      <c r="AE78" s="65"/>
    </row>
    <row r="79" spans="2:81" ht="22.05" customHeight="1" thickBot="1" x14ac:dyDescent="0.35">
      <c r="B79" s="64"/>
      <c r="C79" s="172" t="s">
        <v>11</v>
      </c>
      <c r="D79" s="174"/>
      <c r="E79" s="45"/>
      <c r="F79" s="45"/>
      <c r="G79" s="45"/>
      <c r="H79" s="45"/>
      <c r="I79" s="40"/>
      <c r="J79" s="29"/>
      <c r="K79" s="92"/>
      <c r="L79" s="249"/>
      <c r="M79" s="250"/>
      <c r="N79" s="251"/>
      <c r="O79" s="66"/>
      <c r="P79" s="66"/>
      <c r="Q79" s="66"/>
      <c r="R79" s="66"/>
      <c r="S79" s="66"/>
      <c r="T79" s="65"/>
      <c r="V79" s="64"/>
      <c r="W79" s="70" t="s">
        <v>16</v>
      </c>
      <c r="X79" s="71">
        <v>2</v>
      </c>
      <c r="Y79" s="66"/>
      <c r="Z79" s="66"/>
      <c r="AA79" s="66"/>
      <c r="AB79" s="66"/>
      <c r="AC79" s="66"/>
      <c r="AD79" s="66"/>
      <c r="AE79" s="65"/>
      <c r="AG79" s="59"/>
      <c r="AH79" s="59"/>
      <c r="AI79" s="59"/>
      <c r="AJ79" s="59"/>
      <c r="AK79" s="59"/>
      <c r="AL79" s="59"/>
      <c r="AM79" s="59"/>
      <c r="AN79" s="59"/>
      <c r="AO79" s="59"/>
      <c r="AP79" s="59"/>
      <c r="AQ79" s="59"/>
      <c r="AR79" s="59"/>
      <c r="AS79" s="59"/>
      <c r="AT79" s="59"/>
      <c r="AU79" s="59"/>
      <c r="AV79" s="59"/>
      <c r="AW79" s="59"/>
      <c r="AX79" s="59"/>
      <c r="AY79" s="59"/>
      <c r="AZ79" s="59"/>
      <c r="BA79" s="59"/>
      <c r="BB79" s="59"/>
      <c r="BC79" s="59"/>
      <c r="BD79" s="59"/>
      <c r="BE79" s="59"/>
      <c r="BF79" s="59"/>
      <c r="BG79" s="59"/>
      <c r="BH79" s="59"/>
      <c r="BI79" s="59"/>
      <c r="BJ79" s="59"/>
      <c r="BK79" s="59"/>
      <c r="BL79" s="59"/>
      <c r="BM79" s="59"/>
      <c r="BN79" s="59"/>
      <c r="BO79" s="59"/>
      <c r="BP79" s="59"/>
      <c r="BQ79" s="59"/>
      <c r="BR79" s="59"/>
      <c r="BS79" s="59"/>
      <c r="BT79" s="59"/>
      <c r="BU79" s="59"/>
      <c r="BV79" s="59"/>
      <c r="BW79" s="59"/>
      <c r="BX79" s="59"/>
      <c r="BY79" s="59"/>
      <c r="BZ79" s="59"/>
      <c r="CA79" s="59"/>
      <c r="CB79" s="59"/>
      <c r="CC79" s="59"/>
    </row>
    <row r="80" spans="2:81" ht="30.6" customHeight="1" thickBot="1" x14ac:dyDescent="0.35">
      <c r="B80" s="64"/>
      <c r="C80" s="142" t="s">
        <v>12</v>
      </c>
      <c r="D80" s="144" t="s">
        <v>95</v>
      </c>
      <c r="E80" s="45"/>
      <c r="F80" s="45"/>
      <c r="G80" s="45"/>
      <c r="H80" s="45"/>
      <c r="I80" s="40"/>
      <c r="J80" s="29"/>
      <c r="K80" s="92"/>
      <c r="L80" s="20" t="s">
        <v>34</v>
      </c>
      <c r="M80" s="22" t="s">
        <v>35</v>
      </c>
      <c r="N80" s="21" t="s">
        <v>14</v>
      </c>
      <c r="O80" s="66"/>
      <c r="P80" s="66"/>
      <c r="Q80" s="66"/>
      <c r="R80" s="66"/>
      <c r="S80" s="66"/>
      <c r="T80" s="65"/>
      <c r="V80" s="64"/>
      <c r="W80" s="70" t="s">
        <v>17</v>
      </c>
      <c r="X80" s="71">
        <v>3</v>
      </c>
      <c r="Y80" s="66"/>
      <c r="Z80" s="66"/>
      <c r="AA80" s="66"/>
      <c r="AB80" s="66"/>
      <c r="AC80" s="66"/>
      <c r="AD80" s="66"/>
      <c r="AE80" s="65"/>
      <c r="AG80" s="59"/>
      <c r="AH80" s="59"/>
      <c r="AI80" s="59"/>
      <c r="AJ80" s="59"/>
      <c r="AK80" s="59"/>
      <c r="AL80" s="59"/>
      <c r="AM80" s="59"/>
      <c r="AN80" s="59"/>
      <c r="AO80" s="59"/>
      <c r="AP80" s="59"/>
      <c r="AQ80" s="59"/>
      <c r="AR80" s="59"/>
      <c r="AS80" s="59"/>
      <c r="AT80" s="59"/>
      <c r="AU80" s="59"/>
      <c r="AV80" s="59"/>
      <c r="AW80" s="59"/>
      <c r="AX80" s="59"/>
      <c r="AY80" s="59"/>
      <c r="AZ80" s="59"/>
      <c r="BA80" s="59"/>
      <c r="BB80" s="59"/>
      <c r="BC80" s="59"/>
      <c r="BD80" s="59"/>
      <c r="BE80" s="59"/>
      <c r="BF80" s="59"/>
      <c r="BG80" s="59"/>
      <c r="BH80" s="59"/>
      <c r="BI80" s="59"/>
      <c r="BJ80" s="59"/>
      <c r="BK80" s="59"/>
      <c r="BL80" s="59"/>
      <c r="BM80" s="59"/>
      <c r="BN80" s="59"/>
      <c r="BO80" s="59"/>
      <c r="BP80" s="59"/>
      <c r="BQ80" s="59"/>
      <c r="BR80" s="59"/>
      <c r="BS80" s="59"/>
      <c r="BT80" s="59"/>
      <c r="BU80" s="59"/>
      <c r="BV80" s="59"/>
      <c r="BW80" s="59"/>
      <c r="BX80" s="59"/>
      <c r="BY80" s="59"/>
      <c r="BZ80" s="59"/>
      <c r="CA80" s="59"/>
      <c r="CB80" s="59"/>
      <c r="CC80" s="59"/>
    </row>
    <row r="81" spans="2:81" ht="60" customHeight="1" thickBot="1" x14ac:dyDescent="0.35">
      <c r="B81" s="64"/>
      <c r="C81" s="99"/>
      <c r="D81" s="100"/>
      <c r="E81" s="45"/>
      <c r="F81" s="45"/>
      <c r="G81" s="45"/>
      <c r="H81" s="45"/>
      <c r="I81" s="65"/>
      <c r="J81" s="60"/>
      <c r="K81" s="64"/>
      <c r="L81" s="72">
        <f>IF(C81=$W$78,$X$78,IF(C81=$W$79,$X$79,IF(C81=$W$80,$X$80,IF(C81=$W$81,$X$81,$X$78))))</f>
        <v>0</v>
      </c>
      <c r="M81" s="72">
        <f>IF(D81=$W$78,$X$78,IF(D81=$W$79,$X$79,IF(D81=$W$80,$X$80,IF(D81=$W$81,$X$81,$X$78))))</f>
        <v>0</v>
      </c>
      <c r="N81" s="74">
        <f>AVERAGE(L81:M81)</f>
        <v>0</v>
      </c>
      <c r="O81" s="66"/>
      <c r="P81" s="66"/>
      <c r="Q81" s="66"/>
      <c r="R81" s="66"/>
      <c r="S81" s="66"/>
      <c r="T81" s="65"/>
      <c r="V81" s="64"/>
      <c r="W81" s="70" t="s">
        <v>18</v>
      </c>
      <c r="X81" s="71">
        <v>4</v>
      </c>
      <c r="Y81" s="66"/>
      <c r="Z81" s="66"/>
      <c r="AA81" s="66"/>
      <c r="AB81" s="66"/>
      <c r="AC81" s="66"/>
      <c r="AD81" s="66"/>
      <c r="AE81" s="65"/>
      <c r="AG81" s="59"/>
      <c r="AH81" s="59"/>
      <c r="AI81" s="59"/>
      <c r="AJ81" s="59"/>
      <c r="AK81" s="59"/>
      <c r="AL81" s="59"/>
      <c r="AM81" s="59"/>
      <c r="AN81" s="59"/>
      <c r="AO81" s="59"/>
      <c r="AP81" s="59"/>
      <c r="AQ81" s="59"/>
      <c r="AR81" s="59"/>
      <c r="AS81" s="59"/>
      <c r="AT81" s="59"/>
      <c r="AU81" s="59"/>
      <c r="AV81" s="59"/>
      <c r="AW81" s="59"/>
      <c r="AX81" s="59"/>
      <c r="AY81" s="59"/>
      <c r="AZ81" s="59"/>
      <c r="BA81" s="59"/>
      <c r="BB81" s="59"/>
      <c r="BC81" s="59"/>
      <c r="BD81" s="59"/>
      <c r="BE81" s="59"/>
      <c r="BF81" s="59"/>
      <c r="BG81" s="59"/>
      <c r="BH81" s="59"/>
      <c r="BI81" s="59"/>
      <c r="BJ81" s="59"/>
      <c r="BK81" s="59"/>
      <c r="BL81" s="59"/>
      <c r="BM81" s="59"/>
      <c r="BN81" s="59"/>
      <c r="BO81" s="59"/>
      <c r="BP81" s="59"/>
      <c r="BQ81" s="59"/>
      <c r="BR81" s="59"/>
      <c r="BS81" s="59"/>
      <c r="BT81" s="59"/>
      <c r="BU81" s="59"/>
      <c r="BV81" s="59"/>
      <c r="BW81" s="59"/>
      <c r="BX81" s="59"/>
      <c r="BY81" s="59"/>
      <c r="BZ81" s="59"/>
      <c r="CA81" s="59"/>
      <c r="CB81" s="59"/>
      <c r="CC81" s="59"/>
    </row>
    <row r="82" spans="2:81" ht="21.6" customHeight="1" thickBot="1" x14ac:dyDescent="0.35">
      <c r="B82" s="64"/>
      <c r="C82" s="157" t="s">
        <v>227</v>
      </c>
      <c r="D82" s="159"/>
      <c r="E82" s="45"/>
      <c r="F82" s="45"/>
      <c r="G82" s="45"/>
      <c r="H82" s="45"/>
      <c r="I82" s="65"/>
      <c r="J82" s="60"/>
      <c r="K82" s="64"/>
      <c r="L82" s="66"/>
      <c r="M82" s="66"/>
      <c r="N82" s="66"/>
      <c r="O82" s="66"/>
      <c r="P82" s="66"/>
      <c r="Q82" s="66"/>
      <c r="R82" s="66"/>
      <c r="S82" s="66"/>
      <c r="T82" s="65"/>
      <c r="V82" s="64"/>
      <c r="W82" s="66"/>
      <c r="X82" s="66"/>
      <c r="Y82" s="66"/>
      <c r="Z82" s="66"/>
      <c r="AA82" s="66"/>
      <c r="AB82" s="66"/>
      <c r="AC82" s="66"/>
      <c r="AD82" s="66"/>
      <c r="AE82" s="65"/>
      <c r="AG82" s="59"/>
      <c r="AH82" s="59"/>
      <c r="AI82" s="59"/>
      <c r="AJ82" s="59"/>
      <c r="AK82" s="59"/>
      <c r="AL82" s="59"/>
      <c r="AM82" s="59"/>
      <c r="AN82" s="59"/>
      <c r="AO82" s="59"/>
      <c r="AP82" s="59"/>
      <c r="AQ82" s="59"/>
      <c r="AR82" s="59"/>
      <c r="AS82" s="59"/>
      <c r="AT82" s="59"/>
      <c r="AU82" s="59"/>
      <c r="AV82" s="59"/>
      <c r="AW82" s="59"/>
      <c r="AX82" s="59"/>
      <c r="AY82" s="59"/>
      <c r="AZ82" s="59"/>
      <c r="BA82" s="59"/>
      <c r="BB82" s="59"/>
      <c r="BC82" s="59"/>
      <c r="BD82" s="59"/>
      <c r="BE82" s="59"/>
      <c r="BF82" s="59"/>
      <c r="BG82" s="59"/>
      <c r="BH82" s="59"/>
      <c r="BI82" s="59"/>
      <c r="BJ82" s="59"/>
      <c r="BK82" s="59"/>
      <c r="BL82" s="59"/>
      <c r="BM82" s="59"/>
      <c r="BN82" s="59"/>
      <c r="BO82" s="59"/>
      <c r="BP82" s="59"/>
      <c r="BQ82" s="59"/>
      <c r="BR82" s="59"/>
      <c r="BS82" s="59"/>
      <c r="BT82" s="59"/>
      <c r="BU82" s="59"/>
      <c r="BV82" s="59"/>
      <c r="BW82" s="59"/>
      <c r="BX82" s="59"/>
      <c r="BY82" s="59"/>
      <c r="BZ82" s="59"/>
      <c r="CA82" s="59"/>
      <c r="CB82" s="59"/>
      <c r="CC82" s="59"/>
    </row>
    <row r="83" spans="2:81" ht="60" customHeight="1" thickBot="1" x14ac:dyDescent="0.35">
      <c r="B83" s="64"/>
      <c r="C83" s="187"/>
      <c r="D83" s="189"/>
      <c r="E83" s="45"/>
      <c r="F83" s="45"/>
      <c r="G83" s="45"/>
      <c r="H83" s="45"/>
      <c r="I83" s="65"/>
      <c r="J83" s="60"/>
      <c r="K83" s="64"/>
      <c r="L83" s="66"/>
      <c r="M83" s="66"/>
      <c r="N83" s="66"/>
      <c r="O83" s="66"/>
      <c r="P83" s="66"/>
      <c r="Q83" s="66"/>
      <c r="R83" s="66"/>
      <c r="S83" s="66"/>
      <c r="T83" s="65"/>
      <c r="V83" s="64"/>
      <c r="W83" s="66"/>
      <c r="X83" s="66"/>
      <c r="Y83" s="66"/>
      <c r="Z83" s="66"/>
      <c r="AA83" s="66"/>
      <c r="AB83" s="66"/>
      <c r="AC83" s="66"/>
      <c r="AD83" s="66"/>
      <c r="AE83" s="65"/>
      <c r="AG83" s="59"/>
      <c r="AH83" s="59"/>
      <c r="AI83" s="59"/>
      <c r="AJ83" s="59"/>
      <c r="AK83" s="59"/>
      <c r="AL83" s="59"/>
      <c r="AM83" s="59"/>
      <c r="AN83" s="59"/>
      <c r="AO83" s="59"/>
      <c r="AP83" s="59"/>
      <c r="AQ83" s="59"/>
      <c r="AR83" s="59"/>
      <c r="AS83" s="59"/>
      <c r="AT83" s="59"/>
      <c r="AU83" s="59"/>
      <c r="AV83" s="59"/>
      <c r="AW83" s="59"/>
      <c r="AX83" s="59"/>
      <c r="AY83" s="59"/>
      <c r="AZ83" s="59"/>
      <c r="BA83" s="59"/>
      <c r="BB83" s="59"/>
      <c r="BC83" s="59"/>
      <c r="BD83" s="59"/>
      <c r="BE83" s="59"/>
      <c r="BF83" s="59"/>
      <c r="BG83" s="59"/>
      <c r="BH83" s="59"/>
      <c r="BI83" s="59"/>
      <c r="BJ83" s="59"/>
      <c r="BK83" s="59"/>
      <c r="BL83" s="59"/>
      <c r="BM83" s="59"/>
      <c r="BN83" s="59"/>
      <c r="BO83" s="59"/>
      <c r="BP83" s="59"/>
      <c r="BQ83" s="59"/>
      <c r="BR83" s="59"/>
      <c r="BS83" s="59"/>
      <c r="BT83" s="59"/>
      <c r="BU83" s="59"/>
      <c r="BV83" s="59"/>
      <c r="BW83" s="59"/>
      <c r="BX83" s="59"/>
      <c r="BY83" s="59"/>
      <c r="BZ83" s="59"/>
      <c r="CA83" s="59"/>
      <c r="CB83" s="59"/>
      <c r="CC83" s="59"/>
    </row>
    <row r="84" spans="2:81" ht="19.8" customHeight="1" x14ac:dyDescent="0.3">
      <c r="B84" s="64"/>
      <c r="C84" s="45"/>
      <c r="D84" s="45"/>
      <c r="E84" s="45"/>
      <c r="F84" s="45"/>
      <c r="G84" s="45"/>
      <c r="H84" s="45"/>
      <c r="I84" s="65"/>
      <c r="J84" s="60"/>
      <c r="K84" s="64"/>
      <c r="L84" s="66"/>
      <c r="M84" s="66"/>
      <c r="N84" s="66"/>
      <c r="O84" s="66"/>
      <c r="P84" s="66"/>
      <c r="Q84" s="66"/>
      <c r="R84" s="66"/>
      <c r="S84" s="66"/>
      <c r="T84" s="65"/>
      <c r="V84" s="64"/>
      <c r="W84" s="1" t="s">
        <v>25</v>
      </c>
      <c r="X84" s="1" t="s">
        <v>10</v>
      </c>
      <c r="Y84" s="66"/>
      <c r="Z84" s="66"/>
      <c r="AA84" s="66"/>
      <c r="AB84" s="66"/>
      <c r="AC84" s="66"/>
      <c r="AD84" s="66"/>
      <c r="AE84" s="65"/>
      <c r="AG84" s="59"/>
      <c r="AH84" s="59"/>
      <c r="AI84" s="59"/>
      <c r="AJ84" s="59"/>
      <c r="AK84" s="59"/>
      <c r="AL84" s="59"/>
      <c r="AM84" s="59"/>
      <c r="AN84" s="59"/>
      <c r="AO84" s="59"/>
      <c r="AP84" s="59"/>
      <c r="AQ84" s="59"/>
      <c r="AR84" s="59"/>
      <c r="AS84" s="59"/>
      <c r="AT84" s="59"/>
      <c r="AU84" s="59"/>
      <c r="AV84" s="59"/>
      <c r="AW84" s="59"/>
      <c r="AX84" s="59"/>
      <c r="AY84" s="59"/>
      <c r="AZ84" s="59"/>
      <c r="BA84" s="59"/>
      <c r="BB84" s="59"/>
      <c r="BC84" s="59"/>
      <c r="BD84" s="59"/>
      <c r="BE84" s="59"/>
      <c r="BF84" s="59"/>
      <c r="BG84" s="59"/>
      <c r="BH84" s="59"/>
      <c r="BI84" s="59"/>
      <c r="BJ84" s="59"/>
      <c r="BK84" s="59"/>
      <c r="BL84" s="59"/>
      <c r="BM84" s="59"/>
      <c r="BN84" s="59"/>
      <c r="BO84" s="59"/>
      <c r="BP84" s="59"/>
      <c r="BQ84" s="59"/>
      <c r="BR84" s="59"/>
      <c r="BS84" s="59"/>
      <c r="BT84" s="59"/>
      <c r="BU84" s="59"/>
      <c r="BV84" s="59"/>
      <c r="BW84" s="59"/>
      <c r="BX84" s="59"/>
      <c r="BY84" s="59"/>
      <c r="BZ84" s="59"/>
      <c r="CA84" s="59"/>
      <c r="CB84" s="59"/>
      <c r="CC84" s="59"/>
    </row>
    <row r="85" spans="2:81" ht="16.2" thickBot="1" x14ac:dyDescent="0.35">
      <c r="B85" s="64"/>
      <c r="C85" s="45"/>
      <c r="D85" s="45"/>
      <c r="E85" s="45"/>
      <c r="F85" s="45"/>
      <c r="G85" s="45"/>
      <c r="H85" s="45"/>
      <c r="I85" s="65"/>
      <c r="J85" s="60"/>
      <c r="K85" s="64"/>
      <c r="L85" s="66"/>
      <c r="M85" s="66"/>
      <c r="N85" s="66"/>
      <c r="O85" s="66"/>
      <c r="P85" s="66"/>
      <c r="Q85" s="66"/>
      <c r="R85" s="66"/>
      <c r="S85" s="66"/>
      <c r="T85" s="65"/>
      <c r="V85" s="64"/>
      <c r="W85" s="70" t="s">
        <v>26</v>
      </c>
      <c r="X85" s="71">
        <v>4</v>
      </c>
      <c r="Y85" s="66"/>
      <c r="Z85" s="66"/>
      <c r="AA85" s="66"/>
      <c r="AB85" s="66"/>
      <c r="AC85" s="66"/>
      <c r="AD85" s="66"/>
      <c r="AE85" s="65"/>
      <c r="AG85" s="59"/>
      <c r="AH85" s="59"/>
      <c r="AI85" s="59"/>
      <c r="AJ85" s="59"/>
      <c r="AK85" s="59"/>
      <c r="AL85" s="59"/>
      <c r="AM85" s="59"/>
      <c r="AN85" s="59"/>
      <c r="AO85" s="59"/>
      <c r="AP85" s="59"/>
      <c r="AQ85" s="59"/>
      <c r="AR85" s="59"/>
      <c r="AS85" s="59"/>
      <c r="AT85" s="59"/>
      <c r="AU85" s="59"/>
      <c r="AV85" s="59"/>
      <c r="AW85" s="59"/>
      <c r="AX85" s="59"/>
      <c r="AY85" s="59"/>
      <c r="AZ85" s="59"/>
      <c r="BA85" s="59"/>
      <c r="BB85" s="59"/>
      <c r="BC85" s="59"/>
      <c r="BD85" s="59"/>
      <c r="BE85" s="59"/>
      <c r="BF85" s="59"/>
      <c r="BG85" s="59"/>
      <c r="BH85" s="59"/>
      <c r="BI85" s="59"/>
      <c r="BJ85" s="59"/>
      <c r="BK85" s="59"/>
      <c r="BL85" s="59"/>
      <c r="BM85" s="59"/>
      <c r="BN85" s="59"/>
      <c r="BO85" s="59"/>
      <c r="BP85" s="59"/>
      <c r="BQ85" s="59"/>
      <c r="BR85" s="59"/>
      <c r="BS85" s="59"/>
      <c r="BT85" s="59"/>
      <c r="BU85" s="59"/>
      <c r="BV85" s="59"/>
      <c r="BW85" s="59"/>
      <c r="BX85" s="59"/>
      <c r="BY85" s="59"/>
      <c r="BZ85" s="59"/>
      <c r="CA85" s="59"/>
      <c r="CB85" s="59"/>
      <c r="CC85" s="59"/>
    </row>
    <row r="86" spans="2:81" ht="22.05" customHeight="1" thickBot="1" x14ac:dyDescent="0.35">
      <c r="B86" s="64"/>
      <c r="C86" s="172" t="s">
        <v>21</v>
      </c>
      <c r="D86" s="173"/>
      <c r="E86" s="174"/>
      <c r="F86" s="222" t="s">
        <v>205</v>
      </c>
      <c r="G86" s="223"/>
      <c r="H86" s="45"/>
      <c r="I86" s="40"/>
      <c r="J86" s="29"/>
      <c r="K86" s="92"/>
      <c r="L86" s="252" t="s">
        <v>21</v>
      </c>
      <c r="M86" s="253"/>
      <c r="N86" s="253"/>
      <c r="O86" s="253"/>
      <c r="P86" s="253"/>
      <c r="Q86" s="254"/>
      <c r="R86" s="66"/>
      <c r="S86" s="66"/>
      <c r="T86" s="65"/>
      <c r="V86" s="64"/>
      <c r="W86" s="70" t="s">
        <v>27</v>
      </c>
      <c r="X86" s="71">
        <v>3</v>
      </c>
      <c r="Y86" s="66"/>
      <c r="Z86" s="66"/>
      <c r="AA86" s="66"/>
      <c r="AB86" s="66"/>
      <c r="AC86" s="66"/>
      <c r="AD86" s="66"/>
      <c r="AE86" s="65"/>
      <c r="AG86" s="59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59"/>
      <c r="AS86" s="59"/>
      <c r="AT86" s="59"/>
      <c r="AU86" s="59"/>
      <c r="AV86" s="59"/>
      <c r="AW86" s="59"/>
      <c r="AX86" s="59"/>
      <c r="AY86" s="59"/>
      <c r="AZ86" s="59"/>
      <c r="BA86" s="59"/>
      <c r="BB86" s="59"/>
      <c r="BC86" s="59"/>
      <c r="BD86" s="59"/>
      <c r="BE86" s="59"/>
      <c r="BF86" s="59"/>
      <c r="BG86" s="59"/>
      <c r="BH86" s="59"/>
      <c r="BI86" s="59"/>
      <c r="BJ86" s="59"/>
      <c r="BK86" s="59"/>
      <c r="BL86" s="59"/>
      <c r="BM86" s="59"/>
      <c r="BN86" s="59"/>
      <c r="BO86" s="59"/>
      <c r="BP86" s="59"/>
      <c r="BQ86" s="59"/>
      <c r="BR86" s="59"/>
      <c r="BS86" s="59"/>
      <c r="BT86" s="59"/>
      <c r="BU86" s="59"/>
      <c r="BV86" s="59"/>
      <c r="BW86" s="59"/>
      <c r="BX86" s="59"/>
      <c r="BY86" s="59"/>
      <c r="BZ86" s="59"/>
      <c r="CA86" s="59"/>
      <c r="CB86" s="59"/>
      <c r="CC86" s="59"/>
    </row>
    <row r="87" spans="2:81" ht="28.2" thickBot="1" x14ac:dyDescent="0.35">
      <c r="B87" s="64"/>
      <c r="C87" s="145" t="s">
        <v>20</v>
      </c>
      <c r="D87" s="145" t="s">
        <v>22</v>
      </c>
      <c r="E87" s="145" t="s">
        <v>24</v>
      </c>
      <c r="F87" s="146" t="s">
        <v>23</v>
      </c>
      <c r="G87" s="146" t="s">
        <v>99</v>
      </c>
      <c r="H87" s="45"/>
      <c r="I87" s="40"/>
      <c r="J87" s="29"/>
      <c r="K87" s="92"/>
      <c r="L87" s="23" t="s">
        <v>30</v>
      </c>
      <c r="M87" s="23" t="s">
        <v>31</v>
      </c>
      <c r="N87" s="23" t="s">
        <v>33</v>
      </c>
      <c r="O87" s="23" t="s">
        <v>32</v>
      </c>
      <c r="P87" s="23" t="s">
        <v>128</v>
      </c>
      <c r="Q87" s="31" t="s">
        <v>42</v>
      </c>
      <c r="R87" s="66"/>
      <c r="S87" s="66"/>
      <c r="T87" s="65"/>
      <c r="V87" s="64"/>
      <c r="W87" s="70" t="s">
        <v>28</v>
      </c>
      <c r="X87" s="71">
        <v>2</v>
      </c>
      <c r="Y87" s="66"/>
      <c r="Z87" s="66"/>
      <c r="AA87" s="66"/>
      <c r="AB87" s="66"/>
      <c r="AC87" s="66"/>
      <c r="AD87" s="66"/>
      <c r="AE87" s="65"/>
      <c r="AG87" s="59"/>
      <c r="AH87" s="59"/>
      <c r="AI87" s="59"/>
      <c r="AJ87" s="59"/>
      <c r="AK87" s="59"/>
      <c r="AL87" s="59"/>
      <c r="AM87" s="59"/>
      <c r="AN87" s="59"/>
      <c r="AO87" s="59"/>
      <c r="AP87" s="59"/>
      <c r="AQ87" s="59"/>
      <c r="AR87" s="59"/>
      <c r="AS87" s="59"/>
      <c r="AT87" s="59"/>
      <c r="AU87" s="59"/>
      <c r="AV87" s="59"/>
      <c r="AW87" s="59"/>
      <c r="AX87" s="59"/>
      <c r="AY87" s="59"/>
      <c r="AZ87" s="59"/>
      <c r="BA87" s="59"/>
      <c r="BB87" s="59"/>
      <c r="BC87" s="59"/>
      <c r="BD87" s="59"/>
      <c r="BE87" s="59"/>
      <c r="BF87" s="59"/>
      <c r="BG87" s="59"/>
      <c r="BH87" s="59"/>
      <c r="BI87" s="59"/>
      <c r="BJ87" s="59"/>
      <c r="BK87" s="59"/>
      <c r="BL87" s="59"/>
      <c r="BM87" s="59"/>
      <c r="BN87" s="59"/>
      <c r="BO87" s="59"/>
      <c r="BP87" s="59"/>
      <c r="BQ87" s="59"/>
      <c r="BR87" s="59"/>
      <c r="BS87" s="59"/>
      <c r="BT87" s="59"/>
      <c r="BU87" s="59"/>
      <c r="BV87" s="59"/>
      <c r="BW87" s="59"/>
      <c r="BX87" s="59"/>
      <c r="BY87" s="59"/>
      <c r="BZ87" s="59"/>
      <c r="CA87" s="59"/>
      <c r="CB87" s="59"/>
      <c r="CC87" s="59"/>
    </row>
    <row r="88" spans="2:81" ht="60" customHeight="1" thickBot="1" x14ac:dyDescent="0.35">
      <c r="B88" s="64"/>
      <c r="C88" s="54"/>
      <c r="D88" s="54"/>
      <c r="E88" s="54"/>
      <c r="F88" s="54"/>
      <c r="G88" s="55"/>
      <c r="H88" s="45"/>
      <c r="I88" s="65"/>
      <c r="J88" s="60"/>
      <c r="K88" s="64"/>
      <c r="L88" s="72">
        <f>IF(C88=$W$85,$X$85,IF(C88=$W$86,$X$86,IF(C88=$W$87,$X$87,IF(C88=$W$88,$X$88,$X$88))))</f>
        <v>0</v>
      </c>
      <c r="M88" s="72">
        <f t="shared" ref="M88" si="1">IF(D88=$W$85,$X$85,IF(D88=$W$86,$X$86,IF(D88=$W$87,$X$87,IF(D88=$W$88,$X$88,$X$88))))</f>
        <v>0</v>
      </c>
      <c r="N88" s="72">
        <f>IF($E$88=$W$85,$X$85,IF($F$88=$W$86,$X$86,IF($F$88=$W$87,$X$87,IF($F$88=$W$88,$X$88,$X$88))))</f>
        <v>0</v>
      </c>
      <c r="O88" s="72">
        <f>IF($F$88=$W$85,$X$85,IF($E$88=$W$86,$X$86,IF($E$88=$W$87,$X$87,IF($E$88=$W$88,$X$88,$X$88))))</f>
        <v>0</v>
      </c>
      <c r="P88" s="120">
        <f>IF($G$88=$W$85,$X$85,IF($G$88=$W$86,$X$86,IF($G$88=$W$87,$X$87,IF($G$88=$W$88,$X$88,$X$88))))</f>
        <v>0</v>
      </c>
      <c r="Q88" s="120">
        <f>AVERAGE(L88:P88)</f>
        <v>0</v>
      </c>
      <c r="R88" s="66"/>
      <c r="S88" s="66"/>
      <c r="T88" s="65"/>
      <c r="V88" s="64"/>
      <c r="W88" s="70" t="s">
        <v>29</v>
      </c>
      <c r="X88" s="71">
        <v>0</v>
      </c>
      <c r="Y88" s="66"/>
      <c r="Z88" s="66"/>
      <c r="AA88" s="66"/>
      <c r="AB88" s="66"/>
      <c r="AC88" s="66"/>
      <c r="AD88" s="66"/>
      <c r="AE88" s="65"/>
      <c r="AG88" s="59"/>
      <c r="AH88" s="59"/>
      <c r="AI88" s="59"/>
      <c r="AJ88" s="59"/>
      <c r="AK88" s="59"/>
      <c r="AL88" s="59"/>
      <c r="AM88" s="59"/>
      <c r="AN88" s="59"/>
      <c r="AO88" s="59"/>
      <c r="AP88" s="59"/>
      <c r="AQ88" s="59"/>
      <c r="AR88" s="59"/>
      <c r="AS88" s="59"/>
      <c r="AT88" s="59"/>
      <c r="AU88" s="59"/>
      <c r="AV88" s="59"/>
      <c r="AW88" s="59"/>
      <c r="AX88" s="59"/>
      <c r="AY88" s="59"/>
      <c r="AZ88" s="59"/>
      <c r="BA88" s="59"/>
      <c r="BB88" s="59"/>
      <c r="BC88" s="59"/>
      <c r="BD88" s="59"/>
      <c r="BE88" s="59"/>
      <c r="BF88" s="59"/>
      <c r="BG88" s="59"/>
      <c r="BH88" s="59"/>
      <c r="BI88" s="59"/>
      <c r="BJ88" s="59"/>
      <c r="BK88" s="59"/>
      <c r="BL88" s="59"/>
      <c r="BM88" s="59"/>
      <c r="BN88" s="59"/>
      <c r="BO88" s="59"/>
      <c r="BP88" s="59"/>
      <c r="BQ88" s="59"/>
      <c r="BR88" s="59"/>
      <c r="BS88" s="59"/>
      <c r="BT88" s="59"/>
      <c r="BU88" s="59"/>
      <c r="BV88" s="59"/>
      <c r="BW88" s="59"/>
      <c r="BX88" s="59"/>
      <c r="BY88" s="59"/>
      <c r="BZ88" s="59"/>
      <c r="CA88" s="59"/>
      <c r="CB88" s="59"/>
      <c r="CC88" s="59"/>
    </row>
    <row r="89" spans="2:81" s="59" customFormat="1" ht="15" customHeight="1" thickBot="1" x14ac:dyDescent="0.35">
      <c r="B89" s="64"/>
      <c r="C89" s="185" t="s">
        <v>227</v>
      </c>
      <c r="D89" s="186"/>
      <c r="E89" s="190"/>
      <c r="F89" s="185" t="s">
        <v>227</v>
      </c>
      <c r="G89" s="190"/>
      <c r="H89" s="45"/>
      <c r="I89" s="65"/>
      <c r="J89" s="60"/>
      <c r="K89" s="64"/>
      <c r="L89" s="66"/>
      <c r="M89" s="66"/>
      <c r="N89" s="66"/>
      <c r="O89" s="66"/>
      <c r="P89" s="66"/>
      <c r="Q89" s="66"/>
      <c r="R89" s="66"/>
      <c r="S89" s="66"/>
      <c r="T89" s="65"/>
      <c r="V89" s="64"/>
      <c r="W89" s="66"/>
      <c r="X89" s="66"/>
      <c r="Y89" s="66"/>
      <c r="Z89" s="66"/>
      <c r="AA89" s="66"/>
      <c r="AB89" s="66"/>
      <c r="AC89" s="66"/>
      <c r="AD89" s="66"/>
      <c r="AE89" s="65"/>
    </row>
    <row r="90" spans="2:81" s="59" customFormat="1" ht="93" customHeight="1" thickBot="1" x14ac:dyDescent="0.35">
      <c r="B90" s="64"/>
      <c r="C90" s="187"/>
      <c r="D90" s="188"/>
      <c r="E90" s="189"/>
      <c r="F90" s="187"/>
      <c r="G90" s="189"/>
      <c r="H90" s="45"/>
      <c r="I90" s="65"/>
      <c r="J90" s="60"/>
      <c r="K90" s="64"/>
      <c r="L90" s="66"/>
      <c r="M90" s="66"/>
      <c r="N90" s="66"/>
      <c r="O90" s="66"/>
      <c r="P90" s="66"/>
      <c r="Q90" s="66"/>
      <c r="R90" s="66"/>
      <c r="S90" s="66"/>
      <c r="T90" s="65"/>
      <c r="V90" s="64"/>
      <c r="W90" s="66"/>
      <c r="X90" s="66"/>
      <c r="Y90" s="66"/>
      <c r="Z90" s="66"/>
      <c r="AA90" s="66"/>
      <c r="AB90" s="66"/>
      <c r="AC90" s="66"/>
      <c r="AD90" s="66"/>
      <c r="AE90" s="65"/>
    </row>
    <row r="91" spans="2:81" s="59" customFormat="1" x14ac:dyDescent="0.3">
      <c r="B91" s="64"/>
      <c r="C91" s="45"/>
      <c r="D91" s="45"/>
      <c r="E91" s="45"/>
      <c r="F91" s="45"/>
      <c r="G91" s="45"/>
      <c r="H91" s="45"/>
      <c r="I91" s="65"/>
      <c r="J91" s="60"/>
      <c r="K91" s="64"/>
      <c r="L91" s="66"/>
      <c r="M91" s="66"/>
      <c r="N91" s="66"/>
      <c r="O91" s="66"/>
      <c r="P91" s="66"/>
      <c r="Q91" s="66"/>
      <c r="R91" s="66"/>
      <c r="S91" s="66"/>
      <c r="T91" s="65"/>
      <c r="V91" s="64"/>
      <c r="W91" s="1" t="s">
        <v>43</v>
      </c>
      <c r="X91" s="1" t="s">
        <v>10</v>
      </c>
      <c r="Y91" s="66"/>
      <c r="Z91" s="66"/>
      <c r="AA91" s="66"/>
      <c r="AB91" s="66"/>
      <c r="AC91" s="66"/>
      <c r="AD91" s="66"/>
      <c r="AE91" s="65"/>
    </row>
    <row r="92" spans="2:81" s="59" customFormat="1" ht="16.2" thickBot="1" x14ac:dyDescent="0.35">
      <c r="B92" s="64"/>
      <c r="C92" s="45"/>
      <c r="D92" s="45"/>
      <c r="E92" s="45"/>
      <c r="F92" s="45"/>
      <c r="G92" s="45"/>
      <c r="H92" s="45"/>
      <c r="I92" s="65"/>
      <c r="J92" s="60"/>
      <c r="K92" s="64"/>
      <c r="L92" s="66"/>
      <c r="M92" s="66"/>
      <c r="N92" s="66"/>
      <c r="O92" s="66"/>
      <c r="P92" s="66"/>
      <c r="Q92" s="66"/>
      <c r="R92" s="66"/>
      <c r="S92" s="66"/>
      <c r="T92" s="65"/>
      <c r="V92" s="64"/>
      <c r="W92" s="70" t="s">
        <v>26</v>
      </c>
      <c r="X92" s="71">
        <v>0</v>
      </c>
      <c r="Y92" s="66"/>
      <c r="Z92" s="66"/>
      <c r="AA92" s="66"/>
      <c r="AB92" s="66"/>
      <c r="AC92" s="66"/>
      <c r="AD92" s="66"/>
      <c r="AE92" s="65"/>
    </row>
    <row r="93" spans="2:81" ht="22.05" customHeight="1" thickBot="1" x14ac:dyDescent="0.35">
      <c r="B93" s="64"/>
      <c r="C93" s="172" t="s">
        <v>43</v>
      </c>
      <c r="D93" s="173"/>
      <c r="E93" s="174"/>
      <c r="F93" s="222" t="s">
        <v>206</v>
      </c>
      <c r="G93" s="223"/>
      <c r="H93" s="45"/>
      <c r="I93" s="40"/>
      <c r="J93" s="29"/>
      <c r="K93" s="92"/>
      <c r="L93" s="237" t="s">
        <v>43</v>
      </c>
      <c r="M93" s="238"/>
      <c r="N93" s="238"/>
      <c r="O93" s="238"/>
      <c r="P93" s="238"/>
      <c r="Q93" s="238"/>
      <c r="R93" s="239"/>
      <c r="S93" s="66"/>
      <c r="T93" s="65"/>
      <c r="V93" s="64"/>
      <c r="W93" s="70" t="s">
        <v>27</v>
      </c>
      <c r="X93" s="71">
        <v>2</v>
      </c>
      <c r="Y93" s="66"/>
      <c r="Z93" s="66"/>
      <c r="AA93" s="66"/>
      <c r="AB93" s="66"/>
      <c r="AC93" s="66"/>
      <c r="AD93" s="66"/>
      <c r="AE93" s="65"/>
      <c r="AG93" s="59"/>
      <c r="AH93" s="59"/>
      <c r="AI93" s="59"/>
      <c r="AJ93" s="59"/>
      <c r="AK93" s="59"/>
      <c r="AL93" s="59"/>
      <c r="AM93" s="59"/>
      <c r="AN93" s="59"/>
      <c r="AO93" s="59"/>
      <c r="AP93" s="59"/>
      <c r="AQ93" s="59"/>
      <c r="AR93" s="59"/>
      <c r="AS93" s="59"/>
      <c r="AT93" s="59"/>
      <c r="AU93" s="59"/>
      <c r="AV93" s="59"/>
      <c r="AW93" s="59"/>
      <c r="AX93" s="59"/>
      <c r="AY93" s="59"/>
      <c r="AZ93" s="59"/>
      <c r="BA93" s="59"/>
      <c r="BB93" s="59"/>
      <c r="BC93" s="59"/>
      <c r="BD93" s="59"/>
      <c r="BE93" s="59"/>
      <c r="BF93" s="59"/>
      <c r="BG93" s="59"/>
      <c r="BH93" s="59"/>
      <c r="BI93" s="59"/>
      <c r="BJ93" s="59"/>
      <c r="BK93" s="59"/>
      <c r="BL93" s="59"/>
      <c r="BM93" s="59"/>
      <c r="BN93" s="59"/>
      <c r="BO93" s="59"/>
      <c r="BP93" s="59"/>
      <c r="BQ93" s="59"/>
      <c r="BR93" s="59"/>
      <c r="BS93" s="59"/>
      <c r="BT93" s="59"/>
      <c r="BU93" s="59"/>
      <c r="BV93" s="59"/>
      <c r="BW93" s="59"/>
      <c r="BX93" s="59"/>
      <c r="BY93" s="59"/>
      <c r="BZ93" s="59"/>
      <c r="CA93" s="59"/>
      <c r="CB93" s="59"/>
      <c r="CC93" s="59"/>
    </row>
    <row r="94" spans="2:81" ht="28.2" thickBot="1" x14ac:dyDescent="0.35">
      <c r="B94" s="64"/>
      <c r="C94" s="145" t="s">
        <v>20</v>
      </c>
      <c r="D94" s="145" t="s">
        <v>22</v>
      </c>
      <c r="E94" s="145" t="s">
        <v>24</v>
      </c>
      <c r="F94" s="146" t="s">
        <v>23</v>
      </c>
      <c r="G94" s="146" t="s">
        <v>44</v>
      </c>
      <c r="H94" s="45"/>
      <c r="I94" s="40"/>
      <c r="J94" s="29"/>
      <c r="K94" s="92"/>
      <c r="L94" s="17" t="s">
        <v>129</v>
      </c>
      <c r="M94" s="17" t="s">
        <v>130</v>
      </c>
      <c r="N94" s="17" t="s">
        <v>132</v>
      </c>
      <c r="O94" s="17" t="s">
        <v>131</v>
      </c>
      <c r="P94" s="17" t="s">
        <v>133</v>
      </c>
      <c r="Q94" s="77" t="s">
        <v>45</v>
      </c>
      <c r="R94" s="17" t="s">
        <v>46</v>
      </c>
      <c r="S94" s="66"/>
      <c r="T94" s="65"/>
      <c r="V94" s="64"/>
      <c r="W94" s="70" t="s">
        <v>28</v>
      </c>
      <c r="X94" s="71">
        <v>3</v>
      </c>
      <c r="Y94" s="66"/>
      <c r="Z94" s="66"/>
      <c r="AA94" s="66"/>
      <c r="AB94" s="66"/>
      <c r="AC94" s="66"/>
      <c r="AD94" s="66"/>
      <c r="AE94" s="65"/>
      <c r="AG94" s="59"/>
      <c r="AH94" s="59"/>
      <c r="AI94" s="59"/>
      <c r="AJ94" s="59"/>
      <c r="AK94" s="59"/>
      <c r="AL94" s="59"/>
      <c r="AM94" s="59"/>
      <c r="AN94" s="59"/>
      <c r="AO94" s="59"/>
      <c r="AP94" s="59"/>
      <c r="AQ94" s="59"/>
      <c r="AR94" s="59"/>
      <c r="AS94" s="59"/>
      <c r="AT94" s="59"/>
      <c r="AU94" s="59"/>
      <c r="AV94" s="59"/>
      <c r="AW94" s="59"/>
      <c r="AX94" s="59"/>
      <c r="AY94" s="59"/>
      <c r="AZ94" s="59"/>
      <c r="BA94" s="59"/>
      <c r="BB94" s="59"/>
      <c r="BC94" s="59"/>
      <c r="BD94" s="59"/>
      <c r="BE94" s="59"/>
      <c r="BF94" s="59"/>
      <c r="BG94" s="59"/>
      <c r="BH94" s="59"/>
      <c r="BI94" s="59"/>
      <c r="BJ94" s="59"/>
      <c r="BK94" s="59"/>
      <c r="BL94" s="59"/>
      <c r="BM94" s="59"/>
      <c r="BN94" s="59"/>
      <c r="BO94" s="59"/>
      <c r="BP94" s="59"/>
      <c r="BQ94" s="59"/>
      <c r="BR94" s="59"/>
      <c r="BS94" s="59"/>
      <c r="BT94" s="59"/>
      <c r="BU94" s="59"/>
      <c r="BV94" s="59"/>
      <c r="BW94" s="59"/>
      <c r="BX94" s="59"/>
      <c r="BY94" s="59"/>
      <c r="BZ94" s="59"/>
      <c r="CA94" s="59"/>
      <c r="CB94" s="59"/>
      <c r="CC94" s="59"/>
    </row>
    <row r="95" spans="2:81" ht="60" customHeight="1" thickBot="1" x14ac:dyDescent="0.35">
      <c r="B95" s="64"/>
      <c r="C95" s="54"/>
      <c r="D95" s="54"/>
      <c r="E95" s="54"/>
      <c r="F95" s="54"/>
      <c r="G95" s="55"/>
      <c r="H95" s="45"/>
      <c r="I95" s="65"/>
      <c r="J95" s="60"/>
      <c r="K95" s="64"/>
      <c r="L95" s="72">
        <f>IF(C95=$W$92,$X$92,IF(C95=$W$93,$X$93,IF(C95=$W$94,$X$94,IF(C95=$W$95,$X$95,0))))</f>
        <v>0</v>
      </c>
      <c r="M95" s="72">
        <f t="shared" ref="M95:P95" si="2">IF(D95=$W$92,$X$92,IF(D95=$W$93,$X$93,IF(D95=$W$94,$X$94,IF(D95=$W$95,$X$95,0))))</f>
        <v>0</v>
      </c>
      <c r="N95" s="72">
        <f>IF($E$95=$W$92,$X$92,IF($E$95=$W$93,$X$93,IF($E$95=$W$94,$X$94,IF($E$95=$W$95,$X$95,0))))</f>
        <v>0</v>
      </c>
      <c r="O95" s="72">
        <f>IF($F$95=$W$92,$X$92,IF($F$95=$W$93,$X$93,IF($F$95=$W$94,$X$94,IF($F$95=$W$95,$X$95,0))))</f>
        <v>0</v>
      </c>
      <c r="P95" s="120">
        <f t="shared" si="2"/>
        <v>0</v>
      </c>
      <c r="Q95" s="120">
        <f>AVERAGE(L95:P95)</f>
        <v>0</v>
      </c>
      <c r="R95" s="109">
        <f>AVERAGE(Q95,Q88)</f>
        <v>0</v>
      </c>
      <c r="S95" s="66"/>
      <c r="T95" s="65"/>
      <c r="V95" s="64"/>
      <c r="W95" s="70" t="s">
        <v>29</v>
      </c>
      <c r="X95" s="96">
        <v>4</v>
      </c>
      <c r="Y95" s="66"/>
      <c r="Z95" s="66"/>
      <c r="AA95" s="66"/>
      <c r="AB95" s="66"/>
      <c r="AC95" s="66"/>
      <c r="AD95" s="66"/>
      <c r="AE95" s="65"/>
      <c r="AG95" s="59"/>
      <c r="AH95" s="59"/>
      <c r="AI95" s="59"/>
      <c r="AJ95" s="59"/>
      <c r="AK95" s="59"/>
      <c r="AL95" s="59"/>
      <c r="AM95" s="59"/>
      <c r="AN95" s="59"/>
      <c r="AO95" s="59"/>
      <c r="AP95" s="59"/>
      <c r="AQ95" s="59"/>
      <c r="AR95" s="59"/>
      <c r="AS95" s="59"/>
      <c r="AT95" s="59"/>
      <c r="AU95" s="59"/>
      <c r="AV95" s="59"/>
      <c r="AW95" s="59"/>
      <c r="AX95" s="59"/>
      <c r="AY95" s="59"/>
      <c r="AZ95" s="59"/>
      <c r="BA95" s="59"/>
      <c r="BB95" s="59"/>
      <c r="BC95" s="59"/>
      <c r="BD95" s="59"/>
      <c r="BE95" s="59"/>
      <c r="BF95" s="59"/>
      <c r="BG95" s="59"/>
      <c r="BH95" s="59"/>
      <c r="BI95" s="59"/>
      <c r="BJ95" s="59"/>
      <c r="BK95" s="59"/>
      <c r="BL95" s="59"/>
      <c r="BM95" s="59"/>
      <c r="BN95" s="59"/>
      <c r="BO95" s="59"/>
      <c r="BP95" s="59"/>
      <c r="BQ95" s="59"/>
      <c r="BR95" s="59"/>
      <c r="BS95" s="59"/>
      <c r="BT95" s="59"/>
      <c r="BU95" s="59"/>
      <c r="BV95" s="59"/>
      <c r="BW95" s="59"/>
      <c r="BX95" s="59"/>
      <c r="BY95" s="59"/>
      <c r="BZ95" s="59"/>
      <c r="CA95" s="59"/>
      <c r="CB95" s="59"/>
      <c r="CC95" s="59"/>
    </row>
    <row r="96" spans="2:81" s="59" customFormat="1" ht="16.2" customHeight="1" thickBot="1" x14ac:dyDescent="0.35">
      <c r="B96" s="64"/>
      <c r="C96" s="185" t="s">
        <v>227</v>
      </c>
      <c r="D96" s="186"/>
      <c r="E96" s="190"/>
      <c r="F96" s="185" t="s">
        <v>227</v>
      </c>
      <c r="G96" s="190"/>
      <c r="H96" s="45"/>
      <c r="I96" s="65"/>
      <c r="J96" s="60"/>
      <c r="K96" s="64"/>
      <c r="L96" s="66"/>
      <c r="M96" s="66"/>
      <c r="N96" s="66"/>
      <c r="O96" s="66"/>
      <c r="P96" s="66"/>
      <c r="Q96" s="66"/>
      <c r="R96" s="66"/>
      <c r="S96" s="66"/>
      <c r="T96" s="65"/>
      <c r="V96" s="64"/>
      <c r="W96" s="66"/>
      <c r="X96" s="66"/>
      <c r="Y96" s="66"/>
      <c r="Z96" s="66"/>
      <c r="AA96" s="66"/>
      <c r="AB96" s="66"/>
      <c r="AC96" s="66"/>
      <c r="AD96" s="66"/>
      <c r="AE96" s="65"/>
    </row>
    <row r="97" spans="2:81" s="59" customFormat="1" ht="79.8" customHeight="1" thickBot="1" x14ac:dyDescent="0.35">
      <c r="B97" s="64"/>
      <c r="C97" s="187"/>
      <c r="D97" s="188"/>
      <c r="E97" s="189"/>
      <c r="F97" s="187"/>
      <c r="G97" s="189"/>
      <c r="H97" s="45"/>
      <c r="I97" s="65"/>
      <c r="J97" s="60"/>
      <c r="K97" s="64"/>
      <c r="L97" s="66"/>
      <c r="M97" s="66"/>
      <c r="N97" s="66"/>
      <c r="O97" s="66"/>
      <c r="P97" s="66"/>
      <c r="Q97" s="66"/>
      <c r="R97" s="66"/>
      <c r="S97" s="66"/>
      <c r="T97" s="65"/>
      <c r="V97" s="64"/>
      <c r="W97" s="66"/>
      <c r="X97" s="66"/>
      <c r="Y97" s="66"/>
      <c r="Z97" s="66"/>
      <c r="AA97" s="66"/>
      <c r="AB97" s="66"/>
      <c r="AC97" s="66"/>
      <c r="AD97" s="66"/>
      <c r="AE97" s="65"/>
    </row>
    <row r="98" spans="2:81" s="59" customFormat="1" ht="16.2" thickBot="1" x14ac:dyDescent="0.35">
      <c r="B98" s="64"/>
      <c r="C98" s="45"/>
      <c r="D98" s="45"/>
      <c r="E98" s="45"/>
      <c r="F98" s="45"/>
      <c r="G98" s="45"/>
      <c r="H98" s="45"/>
      <c r="I98" s="65"/>
      <c r="J98" s="60"/>
      <c r="K98" s="64"/>
      <c r="L98" s="66"/>
      <c r="M98" s="66"/>
      <c r="N98" s="66"/>
      <c r="O98" s="66"/>
      <c r="P98" s="66"/>
      <c r="Q98" s="66"/>
      <c r="R98" s="66"/>
      <c r="S98" s="66"/>
      <c r="T98" s="65"/>
      <c r="V98" s="64"/>
      <c r="W98" s="1" t="s">
        <v>47</v>
      </c>
      <c r="X98" s="1" t="s">
        <v>10</v>
      </c>
      <c r="Y98" s="1" t="s">
        <v>57</v>
      </c>
      <c r="Z98" s="1" t="s">
        <v>10</v>
      </c>
      <c r="AA98" s="1" t="s">
        <v>49</v>
      </c>
      <c r="AB98" s="1" t="s">
        <v>10</v>
      </c>
      <c r="AC98" s="66"/>
      <c r="AD98" s="66"/>
      <c r="AE98" s="65"/>
    </row>
    <row r="99" spans="2:81" ht="22.05" customHeight="1" thickBot="1" x14ac:dyDescent="0.35">
      <c r="B99" s="64"/>
      <c r="C99" s="172" t="s">
        <v>1</v>
      </c>
      <c r="D99" s="173"/>
      <c r="E99" s="174"/>
      <c r="F99" s="45"/>
      <c r="G99" s="146" t="s">
        <v>207</v>
      </c>
      <c r="H99" s="45"/>
      <c r="I99" s="40"/>
      <c r="J99" s="29"/>
      <c r="K99" s="92"/>
      <c r="L99" s="246"/>
      <c r="M99" s="247"/>
      <c r="N99" s="247"/>
      <c r="O99" s="247"/>
      <c r="P99" s="248"/>
      <c r="Q99" s="66"/>
      <c r="R99" s="66"/>
      <c r="S99" s="66"/>
      <c r="T99" s="65"/>
      <c r="V99" s="64"/>
      <c r="W99" s="70" t="s">
        <v>54</v>
      </c>
      <c r="X99" s="71">
        <v>0</v>
      </c>
      <c r="Y99" s="70" t="s">
        <v>58</v>
      </c>
      <c r="Z99" s="71">
        <v>0</v>
      </c>
      <c r="AA99" s="70" t="s">
        <v>62</v>
      </c>
      <c r="AB99" s="71">
        <v>0</v>
      </c>
      <c r="AC99" s="66"/>
      <c r="AD99" s="66"/>
      <c r="AE99" s="65"/>
      <c r="AG99" s="59"/>
      <c r="AH99" s="59"/>
      <c r="AI99" s="59"/>
      <c r="AJ99" s="59"/>
      <c r="AK99" s="59"/>
      <c r="AL99" s="59"/>
      <c r="AM99" s="59"/>
      <c r="AN99" s="59"/>
      <c r="AO99" s="59"/>
      <c r="AP99" s="59"/>
      <c r="AQ99" s="59"/>
      <c r="AR99" s="59"/>
      <c r="AS99" s="59"/>
      <c r="AT99" s="59"/>
      <c r="AU99" s="59"/>
      <c r="AV99" s="59"/>
      <c r="AW99" s="59"/>
      <c r="AX99" s="59"/>
      <c r="AY99" s="59"/>
      <c r="AZ99" s="59"/>
      <c r="BA99" s="59"/>
      <c r="BB99" s="59"/>
      <c r="BC99" s="59"/>
      <c r="BD99" s="59"/>
      <c r="BE99" s="59"/>
      <c r="BF99" s="59"/>
      <c r="BG99" s="59"/>
      <c r="BH99" s="59"/>
      <c r="BI99" s="59"/>
      <c r="BJ99" s="59"/>
      <c r="BK99" s="59"/>
      <c r="BL99" s="59"/>
      <c r="BM99" s="59"/>
      <c r="BN99" s="59"/>
      <c r="BO99" s="59"/>
      <c r="BP99" s="59"/>
      <c r="BQ99" s="59"/>
      <c r="BR99" s="59"/>
      <c r="BS99" s="59"/>
      <c r="BT99" s="59"/>
      <c r="BU99" s="59"/>
      <c r="BV99" s="59"/>
      <c r="BW99" s="59"/>
      <c r="BX99" s="59"/>
      <c r="BY99" s="59"/>
      <c r="BZ99" s="59"/>
      <c r="CA99" s="59"/>
      <c r="CB99" s="59"/>
      <c r="CC99" s="59"/>
    </row>
    <row r="100" spans="2:81" ht="37.200000000000003" customHeight="1" thickBot="1" x14ac:dyDescent="0.35">
      <c r="B100" s="64"/>
      <c r="C100" s="145" t="s">
        <v>48</v>
      </c>
      <c r="D100" s="45"/>
      <c r="E100" s="145" t="s">
        <v>49</v>
      </c>
      <c r="F100" s="45"/>
      <c r="G100" s="146" t="s">
        <v>47</v>
      </c>
      <c r="H100" s="45"/>
      <c r="I100" s="40"/>
      <c r="J100" s="29"/>
      <c r="K100" s="92"/>
      <c r="L100" s="24" t="s">
        <v>50</v>
      </c>
      <c r="M100" s="24" t="s">
        <v>51</v>
      </c>
      <c r="N100" s="24" t="s">
        <v>52</v>
      </c>
      <c r="O100" s="24" t="s">
        <v>81</v>
      </c>
      <c r="P100" s="16" t="s">
        <v>53</v>
      </c>
      <c r="Q100" s="66"/>
      <c r="R100" s="66"/>
      <c r="S100" s="66"/>
      <c r="T100" s="65"/>
      <c r="V100" s="64"/>
      <c r="W100" s="70" t="s">
        <v>55</v>
      </c>
      <c r="X100" s="71">
        <v>2</v>
      </c>
      <c r="Y100" s="70" t="s">
        <v>59</v>
      </c>
      <c r="Z100" s="71">
        <v>2</v>
      </c>
      <c r="AA100" s="70" t="s">
        <v>63</v>
      </c>
      <c r="AB100" s="71">
        <v>2</v>
      </c>
      <c r="AC100" s="66"/>
      <c r="AD100" s="66"/>
      <c r="AE100" s="65"/>
      <c r="AG100" s="59"/>
      <c r="AH100" s="59"/>
      <c r="AI100" s="59"/>
      <c r="AJ100" s="59"/>
      <c r="AK100" s="59"/>
      <c r="AL100" s="59"/>
      <c r="AM100" s="59"/>
      <c r="AN100" s="59"/>
      <c r="AO100" s="59"/>
      <c r="AP100" s="59"/>
      <c r="AQ100" s="59"/>
      <c r="AR100" s="59"/>
      <c r="AS100" s="59"/>
      <c r="AT100" s="59"/>
      <c r="AU100" s="59"/>
      <c r="AV100" s="59"/>
      <c r="AW100" s="59"/>
      <c r="AX100" s="59"/>
      <c r="AY100" s="59"/>
      <c r="AZ100" s="59"/>
      <c r="BA100" s="59"/>
      <c r="BB100" s="59"/>
      <c r="BC100" s="59"/>
      <c r="BD100" s="59"/>
      <c r="BE100" s="59"/>
      <c r="BF100" s="59"/>
      <c r="BG100" s="59"/>
      <c r="BH100" s="59"/>
      <c r="BI100" s="59"/>
      <c r="BJ100" s="59"/>
      <c r="BK100" s="59"/>
      <c r="BL100" s="59"/>
      <c r="BM100" s="59"/>
      <c r="BN100" s="59"/>
      <c r="BO100" s="59"/>
      <c r="BP100" s="59"/>
      <c r="BQ100" s="59"/>
      <c r="BR100" s="59"/>
      <c r="BS100" s="59"/>
      <c r="BT100" s="59"/>
      <c r="BU100" s="59"/>
      <c r="BV100" s="59"/>
      <c r="BW100" s="59"/>
      <c r="BX100" s="59"/>
      <c r="BY100" s="59"/>
      <c r="BZ100" s="59"/>
      <c r="CA100" s="59"/>
      <c r="CB100" s="59"/>
      <c r="CC100" s="59"/>
    </row>
    <row r="101" spans="2:81" ht="69" customHeight="1" thickBot="1" x14ac:dyDescent="0.35">
      <c r="B101" s="64"/>
      <c r="C101" s="106"/>
      <c r="D101" s="45"/>
      <c r="E101" s="153"/>
      <c r="F101" s="45"/>
      <c r="G101" s="152"/>
      <c r="H101" s="45"/>
      <c r="I101" s="65"/>
      <c r="J101" s="60"/>
      <c r="K101" s="64"/>
      <c r="L101" s="119">
        <f>IF($G$101=$W$99,$X$99,IF($G$101=$W$100,X100,IF($G$101=$W$101,$X$101,$X$99)))</f>
        <v>0</v>
      </c>
      <c r="M101" s="120">
        <f>IF($C$101=$Y$99,$Z$99,IF($C$101=$Y$100,$Z$100,IF($C$101=$Y$101,$Z$101,IF($C$101=$Y$102,$Z$102,$Z$99))))</f>
        <v>0</v>
      </c>
      <c r="N101" s="120">
        <f>IF($E$101=$AA$99,$AB$99,IF($E$101=$AA$100,$AB$100,IF($E$101=$AA$101,$AB$101,IF($E$101=$AA$102,$AB$102,$AB$99))))</f>
        <v>0</v>
      </c>
      <c r="O101" s="120">
        <f>AVERAGE(M101:N101)</f>
        <v>0</v>
      </c>
      <c r="P101" s="109">
        <f>(L101+4*O101)/5</f>
        <v>0</v>
      </c>
      <c r="Q101" s="66"/>
      <c r="R101" s="66"/>
      <c r="S101" s="66"/>
      <c r="T101" s="65"/>
      <c r="V101" s="64"/>
      <c r="W101" s="70" t="s">
        <v>56</v>
      </c>
      <c r="X101" s="71">
        <v>3</v>
      </c>
      <c r="Y101" s="70" t="s">
        <v>60</v>
      </c>
      <c r="Z101" s="71">
        <v>3</v>
      </c>
      <c r="AA101" s="70" t="s">
        <v>64</v>
      </c>
      <c r="AB101" s="71">
        <v>3</v>
      </c>
      <c r="AC101" s="66"/>
      <c r="AD101" s="66"/>
      <c r="AE101" s="65"/>
      <c r="AG101" s="59"/>
      <c r="AH101" s="59"/>
      <c r="AI101" s="59"/>
      <c r="AJ101" s="59"/>
      <c r="AK101" s="59"/>
      <c r="AL101" s="59"/>
      <c r="AM101" s="59"/>
      <c r="AN101" s="59"/>
      <c r="AO101" s="59"/>
      <c r="AP101" s="59"/>
      <c r="AQ101" s="59"/>
      <c r="AR101" s="59"/>
      <c r="AS101" s="59"/>
      <c r="AT101" s="59"/>
      <c r="AU101" s="59"/>
      <c r="AV101" s="59"/>
      <c r="AW101" s="59"/>
      <c r="AX101" s="59"/>
      <c r="AY101" s="59"/>
      <c r="AZ101" s="59"/>
      <c r="BA101" s="59"/>
      <c r="BB101" s="59"/>
      <c r="BC101" s="59"/>
      <c r="BD101" s="59"/>
      <c r="BE101" s="59"/>
      <c r="BF101" s="59"/>
      <c r="BG101" s="59"/>
      <c r="BH101" s="59"/>
      <c r="BI101" s="59"/>
      <c r="BJ101" s="59"/>
      <c r="BK101" s="59"/>
      <c r="BL101" s="59"/>
      <c r="BM101" s="59"/>
      <c r="BN101" s="59"/>
      <c r="BO101" s="59"/>
      <c r="BP101" s="59"/>
      <c r="BQ101" s="59"/>
      <c r="BR101" s="59"/>
      <c r="BS101" s="59"/>
      <c r="BT101" s="59"/>
      <c r="BU101" s="59"/>
      <c r="BV101" s="59"/>
      <c r="BW101" s="59"/>
      <c r="BX101" s="59"/>
      <c r="BY101" s="59"/>
      <c r="BZ101" s="59"/>
      <c r="CA101" s="59"/>
      <c r="CB101" s="59"/>
      <c r="CC101" s="59"/>
    </row>
    <row r="102" spans="2:81" s="59" customFormat="1" ht="16.2" thickBot="1" x14ac:dyDescent="0.35">
      <c r="B102" s="64"/>
      <c r="C102" s="185" t="s">
        <v>227</v>
      </c>
      <c r="D102" s="186"/>
      <c r="E102" s="190"/>
      <c r="F102" s="45"/>
      <c r="G102" s="155" t="s">
        <v>227</v>
      </c>
      <c r="H102" s="45"/>
      <c r="I102" s="65"/>
      <c r="J102" s="60"/>
      <c r="K102" s="64"/>
      <c r="L102" s="66"/>
      <c r="M102" s="66"/>
      <c r="N102" s="66"/>
      <c r="O102" s="66"/>
      <c r="P102" s="66"/>
      <c r="Q102" s="66"/>
      <c r="R102" s="66"/>
      <c r="S102" s="66"/>
      <c r="T102" s="65"/>
      <c r="V102" s="64"/>
      <c r="W102" s="66"/>
      <c r="X102" s="66"/>
      <c r="Y102" s="70" t="s">
        <v>61</v>
      </c>
      <c r="Z102" s="71">
        <v>4</v>
      </c>
      <c r="AA102" s="70" t="s">
        <v>65</v>
      </c>
      <c r="AB102" s="71">
        <v>4</v>
      </c>
      <c r="AC102" s="66"/>
      <c r="AD102" s="66"/>
      <c r="AE102" s="65"/>
    </row>
    <row r="103" spans="2:81" s="59" customFormat="1" ht="95.4" customHeight="1" thickBot="1" x14ac:dyDescent="0.35">
      <c r="B103" s="64"/>
      <c r="C103" s="187"/>
      <c r="D103" s="188"/>
      <c r="E103" s="189"/>
      <c r="F103" s="45"/>
      <c r="G103" s="156"/>
      <c r="H103" s="45"/>
      <c r="I103" s="65"/>
      <c r="J103" s="60"/>
      <c r="K103" s="64"/>
      <c r="L103" s="269" t="s">
        <v>180</v>
      </c>
      <c r="M103" s="270"/>
      <c r="N103" s="270"/>
      <c r="O103" s="270"/>
      <c r="P103" s="270"/>
      <c r="Q103" s="270"/>
      <c r="R103" s="270"/>
      <c r="S103" s="271"/>
      <c r="T103" s="65"/>
      <c r="V103" s="64"/>
      <c r="W103" s="66"/>
      <c r="X103" s="66"/>
      <c r="Y103" s="66"/>
      <c r="Z103" s="66"/>
      <c r="AA103" s="66"/>
      <c r="AB103" s="66"/>
      <c r="AC103" s="66"/>
      <c r="AD103" s="66"/>
      <c r="AE103" s="65"/>
    </row>
    <row r="104" spans="2:81" s="59" customFormat="1" ht="16.2" thickBot="1" x14ac:dyDescent="0.35">
      <c r="B104" s="64"/>
      <c r="C104" s="45"/>
      <c r="D104" s="45"/>
      <c r="E104" s="45"/>
      <c r="F104" s="45"/>
      <c r="G104" s="45"/>
      <c r="H104" s="45"/>
      <c r="I104" s="65"/>
      <c r="J104" s="60"/>
      <c r="K104" s="64"/>
      <c r="L104" s="66"/>
      <c r="M104" s="66"/>
      <c r="N104" s="66"/>
      <c r="O104" s="66"/>
      <c r="P104" s="66"/>
      <c r="Q104" s="66"/>
      <c r="R104" s="66"/>
      <c r="S104" s="66"/>
      <c r="T104" s="65"/>
      <c r="V104" s="64"/>
      <c r="W104" s="1" t="s">
        <v>67</v>
      </c>
      <c r="X104" s="1" t="s">
        <v>10</v>
      </c>
      <c r="Y104" s="1" t="s">
        <v>68</v>
      </c>
      <c r="Z104" s="1" t="s">
        <v>10</v>
      </c>
      <c r="AA104" s="66"/>
      <c r="AB104" s="66"/>
      <c r="AC104" s="66"/>
      <c r="AD104" s="66"/>
      <c r="AE104" s="65"/>
    </row>
    <row r="105" spans="2:81" ht="22.05" customHeight="1" thickBot="1" x14ac:dyDescent="0.35">
      <c r="B105" s="64"/>
      <c r="C105" s="172" t="s">
        <v>66</v>
      </c>
      <c r="D105" s="173"/>
      <c r="E105" s="173"/>
      <c r="F105" s="45"/>
      <c r="G105" s="45"/>
      <c r="H105" s="45"/>
      <c r="I105" s="40"/>
      <c r="J105" s="29"/>
      <c r="K105" s="92"/>
      <c r="L105" s="249"/>
      <c r="M105" s="250"/>
      <c r="N105" s="251"/>
      <c r="O105" s="66"/>
      <c r="P105" s="66"/>
      <c r="Q105" s="66"/>
      <c r="R105" s="66"/>
      <c r="S105" s="66"/>
      <c r="T105" s="65"/>
      <c r="V105" s="64"/>
      <c r="W105" s="70" t="s">
        <v>69</v>
      </c>
      <c r="X105" s="71">
        <v>0</v>
      </c>
      <c r="Y105" s="70" t="s">
        <v>73</v>
      </c>
      <c r="Z105" s="71">
        <v>0</v>
      </c>
      <c r="AA105" s="66"/>
      <c r="AB105" s="66"/>
      <c r="AC105" s="66"/>
      <c r="AD105" s="66"/>
      <c r="AE105" s="65"/>
      <c r="AG105" s="59"/>
      <c r="AH105" s="59"/>
      <c r="AI105" s="59"/>
      <c r="AJ105" s="59"/>
      <c r="AK105" s="59"/>
      <c r="AL105" s="59"/>
      <c r="AM105" s="59"/>
      <c r="AN105" s="59"/>
      <c r="AO105" s="59"/>
      <c r="AP105" s="59"/>
      <c r="AQ105" s="59"/>
      <c r="AR105" s="59"/>
      <c r="AS105" s="59"/>
      <c r="AT105" s="59"/>
      <c r="AU105" s="59"/>
      <c r="AV105" s="59"/>
      <c r="AW105" s="59"/>
      <c r="AX105" s="59"/>
      <c r="AY105" s="59"/>
      <c r="AZ105" s="59"/>
      <c r="BA105" s="59"/>
      <c r="BB105" s="59"/>
      <c r="BC105" s="59"/>
      <c r="BD105" s="59"/>
      <c r="BE105" s="59"/>
      <c r="BF105" s="59"/>
      <c r="BG105" s="59"/>
      <c r="BH105" s="59"/>
      <c r="BI105" s="59"/>
      <c r="BJ105" s="59"/>
      <c r="BK105" s="59"/>
      <c r="BL105" s="59"/>
      <c r="BM105" s="59"/>
      <c r="BN105" s="59"/>
      <c r="BO105" s="59"/>
      <c r="BP105" s="59"/>
      <c r="BQ105" s="59"/>
      <c r="BR105" s="59"/>
      <c r="BS105" s="59"/>
      <c r="BT105" s="59"/>
      <c r="BU105" s="59"/>
      <c r="BV105" s="59"/>
      <c r="BW105" s="59"/>
      <c r="BX105" s="59"/>
      <c r="BY105" s="59"/>
      <c r="BZ105" s="59"/>
      <c r="CA105" s="59"/>
      <c r="CB105" s="59"/>
      <c r="CC105" s="59"/>
    </row>
    <row r="106" spans="2:81" ht="24.6" customHeight="1" thickBot="1" x14ac:dyDescent="0.35">
      <c r="B106" s="64"/>
      <c r="C106" s="145" t="s">
        <v>67</v>
      </c>
      <c r="D106" s="45"/>
      <c r="E106" s="122" t="s">
        <v>68</v>
      </c>
      <c r="F106" s="45"/>
      <c r="G106" s="45"/>
      <c r="H106" s="45"/>
      <c r="I106" s="40"/>
      <c r="J106" s="29"/>
      <c r="K106" s="92"/>
      <c r="L106" s="20" t="s">
        <v>82</v>
      </c>
      <c r="M106" s="75" t="s">
        <v>83</v>
      </c>
      <c r="N106" s="27" t="s">
        <v>84</v>
      </c>
      <c r="O106" s="66"/>
      <c r="P106" s="66"/>
      <c r="Q106" s="66"/>
      <c r="R106" s="66"/>
      <c r="S106" s="66"/>
      <c r="T106" s="65"/>
      <c r="V106" s="64"/>
      <c r="W106" s="70" t="s">
        <v>70</v>
      </c>
      <c r="X106" s="71">
        <v>2</v>
      </c>
      <c r="Y106" s="70" t="s">
        <v>74</v>
      </c>
      <c r="Z106" s="71">
        <v>2</v>
      </c>
      <c r="AA106" s="66"/>
      <c r="AB106" s="66"/>
      <c r="AC106" s="66"/>
      <c r="AD106" s="66"/>
      <c r="AE106" s="65"/>
      <c r="AG106" s="59"/>
      <c r="AH106" s="59"/>
      <c r="AI106" s="59"/>
      <c r="AJ106" s="59"/>
      <c r="AK106" s="59"/>
      <c r="AL106" s="59"/>
      <c r="AM106" s="59"/>
      <c r="AN106" s="59"/>
      <c r="AO106" s="59"/>
      <c r="AP106" s="59"/>
      <c r="AQ106" s="59"/>
      <c r="AR106" s="59"/>
      <c r="AS106" s="59"/>
      <c r="AT106" s="59"/>
      <c r="AU106" s="59"/>
      <c r="AV106" s="59"/>
      <c r="AW106" s="59"/>
      <c r="AX106" s="59"/>
      <c r="AY106" s="59"/>
      <c r="AZ106" s="59"/>
      <c r="BA106" s="59"/>
      <c r="BB106" s="59"/>
      <c r="BC106" s="59"/>
      <c r="BD106" s="59"/>
      <c r="BE106" s="59"/>
      <c r="BF106" s="59"/>
      <c r="BG106" s="59"/>
      <c r="BH106" s="59"/>
      <c r="BI106" s="59"/>
      <c r="BJ106" s="59"/>
      <c r="BK106" s="59"/>
      <c r="BL106" s="59"/>
      <c r="BM106" s="59"/>
      <c r="BN106" s="59"/>
      <c r="BO106" s="59"/>
      <c r="BP106" s="59"/>
      <c r="BQ106" s="59"/>
      <c r="BR106" s="59"/>
      <c r="BS106" s="59"/>
      <c r="BT106" s="59"/>
      <c r="BU106" s="59"/>
      <c r="BV106" s="59"/>
      <c r="BW106" s="59"/>
      <c r="BX106" s="59"/>
      <c r="BY106" s="59"/>
      <c r="BZ106" s="59"/>
      <c r="CA106" s="59"/>
      <c r="CB106" s="59"/>
      <c r="CC106" s="59"/>
    </row>
    <row r="107" spans="2:81" ht="60" customHeight="1" thickBot="1" x14ac:dyDescent="0.35">
      <c r="B107" s="64"/>
      <c r="C107" s="106"/>
      <c r="D107" s="45"/>
      <c r="E107" s="106"/>
      <c r="F107" s="45"/>
      <c r="G107" s="45"/>
      <c r="H107" s="45"/>
      <c r="I107" s="65"/>
      <c r="J107" s="60"/>
      <c r="K107" s="64"/>
      <c r="L107" s="72">
        <f>IF(C107=$W$105,$X$105,IF(C107=$W$106,$X$106,IF(C107=$W$107,$X$107,IF(C107=$W$108,$X$108,$X$105))))</f>
        <v>0</v>
      </c>
      <c r="M107" s="73">
        <f>IF(E107=$Y$105,$Z$105,IF(E107=$Y$106,$Z$106,IF(E107=$Y$107,$Z$107,IF(E107=$Y$108,$Z$108,$Z$105))))</f>
        <v>0</v>
      </c>
      <c r="N107" s="74">
        <f>AVERAGE(L107:M107)</f>
        <v>0</v>
      </c>
      <c r="O107" s="66"/>
      <c r="P107" s="66"/>
      <c r="Q107" s="66"/>
      <c r="R107" s="66"/>
      <c r="S107" s="66"/>
      <c r="T107" s="65"/>
      <c r="V107" s="64"/>
      <c r="W107" s="70" t="s">
        <v>71</v>
      </c>
      <c r="X107" s="71">
        <v>3</v>
      </c>
      <c r="Y107" s="70" t="s">
        <v>75</v>
      </c>
      <c r="Z107" s="71">
        <v>3</v>
      </c>
      <c r="AA107" s="66"/>
      <c r="AB107" s="66"/>
      <c r="AC107" s="66"/>
      <c r="AD107" s="66"/>
      <c r="AE107" s="65"/>
      <c r="AG107" s="59"/>
      <c r="AH107" s="59"/>
      <c r="AI107" s="59"/>
      <c r="AJ107" s="59"/>
      <c r="AK107" s="59"/>
      <c r="AL107" s="59"/>
      <c r="AM107" s="59"/>
      <c r="AN107" s="59"/>
      <c r="AO107" s="59"/>
      <c r="AP107" s="59"/>
      <c r="AQ107" s="59"/>
      <c r="AR107" s="59"/>
      <c r="AS107" s="59"/>
      <c r="AT107" s="59"/>
      <c r="AU107" s="59"/>
      <c r="AV107" s="59"/>
      <c r="AW107" s="59"/>
      <c r="AX107" s="59"/>
      <c r="AY107" s="59"/>
      <c r="AZ107" s="59"/>
      <c r="BA107" s="59"/>
      <c r="BB107" s="59"/>
      <c r="BC107" s="59"/>
      <c r="BD107" s="59"/>
      <c r="BE107" s="59"/>
      <c r="BF107" s="59"/>
      <c r="BG107" s="59"/>
      <c r="BH107" s="59"/>
      <c r="BI107" s="59"/>
      <c r="BJ107" s="59"/>
      <c r="BK107" s="59"/>
      <c r="BL107" s="59"/>
      <c r="BM107" s="59"/>
      <c r="BN107" s="59"/>
      <c r="BO107" s="59"/>
      <c r="BP107" s="59"/>
      <c r="BQ107" s="59"/>
      <c r="BR107" s="59"/>
      <c r="BS107" s="59"/>
      <c r="BT107" s="59"/>
      <c r="BU107" s="59"/>
      <c r="BV107" s="59"/>
      <c r="BW107" s="59"/>
      <c r="BX107" s="59"/>
      <c r="BY107" s="59"/>
      <c r="BZ107" s="59"/>
      <c r="CA107" s="59"/>
      <c r="CB107" s="59"/>
      <c r="CC107" s="59"/>
    </row>
    <row r="108" spans="2:81" s="59" customFormat="1" ht="16.2" thickBot="1" x14ac:dyDescent="0.35">
      <c r="B108" s="64"/>
      <c r="C108" s="185" t="s">
        <v>227</v>
      </c>
      <c r="D108" s="186"/>
      <c r="E108" s="186"/>
      <c r="F108" s="45"/>
      <c r="G108" s="45"/>
      <c r="H108" s="45"/>
      <c r="I108" s="65"/>
      <c r="J108" s="60"/>
      <c r="K108" s="64"/>
      <c r="L108" s="66"/>
      <c r="M108" s="66"/>
      <c r="N108" s="66"/>
      <c r="O108" s="66"/>
      <c r="P108" s="66"/>
      <c r="Q108" s="66"/>
      <c r="R108" s="66"/>
      <c r="S108" s="66"/>
      <c r="T108" s="65"/>
      <c r="V108" s="64"/>
      <c r="W108" s="70" t="s">
        <v>72</v>
      </c>
      <c r="X108" s="71">
        <v>4</v>
      </c>
      <c r="Y108" s="70" t="s">
        <v>76</v>
      </c>
      <c r="Z108" s="71">
        <v>4</v>
      </c>
      <c r="AA108" s="66"/>
      <c r="AB108" s="66"/>
      <c r="AC108" s="66"/>
      <c r="AD108" s="66"/>
      <c r="AE108" s="65"/>
    </row>
    <row r="109" spans="2:81" s="59" customFormat="1" ht="84.6" customHeight="1" thickBot="1" x14ac:dyDescent="0.35">
      <c r="B109" s="64"/>
      <c r="C109" s="187"/>
      <c r="D109" s="188"/>
      <c r="E109" s="188"/>
      <c r="F109" s="45"/>
      <c r="G109" s="45"/>
      <c r="H109" s="45"/>
      <c r="I109" s="65"/>
      <c r="J109" s="60"/>
      <c r="K109" s="64"/>
      <c r="L109" s="66"/>
      <c r="M109" s="66"/>
      <c r="N109" s="66"/>
      <c r="O109" s="66"/>
      <c r="P109" s="66"/>
      <c r="Q109" s="66"/>
      <c r="R109" s="66"/>
      <c r="S109" s="66"/>
      <c r="T109" s="65"/>
      <c r="V109" s="64"/>
      <c r="W109" s="66"/>
      <c r="X109" s="66"/>
      <c r="Y109" s="66"/>
      <c r="Z109" s="66"/>
      <c r="AA109" s="66"/>
      <c r="AB109" s="66"/>
      <c r="AC109" s="66"/>
      <c r="AD109" s="66"/>
      <c r="AE109" s="65"/>
    </row>
    <row r="110" spans="2:81" s="59" customFormat="1" ht="22.2" customHeight="1" thickBot="1" x14ac:dyDescent="0.35">
      <c r="B110" s="64"/>
      <c r="C110" s="45"/>
      <c r="D110" s="45"/>
      <c r="E110" s="45"/>
      <c r="F110" s="45"/>
      <c r="G110" s="45"/>
      <c r="H110" s="45"/>
      <c r="I110" s="65"/>
      <c r="J110" s="60"/>
      <c r="K110" s="64"/>
      <c r="L110" s="66"/>
      <c r="M110" s="66"/>
      <c r="N110" s="66"/>
      <c r="O110" s="66"/>
      <c r="P110" s="66"/>
      <c r="Q110" s="66"/>
      <c r="R110" s="66"/>
      <c r="S110" s="66"/>
      <c r="T110" s="65"/>
      <c r="V110" s="64"/>
      <c r="W110" s="1" t="s">
        <v>123</v>
      </c>
      <c r="X110" s="1" t="s">
        <v>10</v>
      </c>
      <c r="Y110" s="66"/>
      <c r="Z110" s="66"/>
      <c r="AA110" s="66"/>
      <c r="AB110" s="66"/>
      <c r="AC110" s="66"/>
      <c r="AD110" s="66"/>
      <c r="AE110" s="65"/>
    </row>
    <row r="111" spans="2:81" ht="29.4" customHeight="1" thickBot="1" x14ac:dyDescent="0.35">
      <c r="B111" s="64"/>
      <c r="C111" s="147" t="s">
        <v>123</v>
      </c>
      <c r="D111" s="45"/>
      <c r="E111" s="45"/>
      <c r="F111" s="45"/>
      <c r="G111" s="45"/>
      <c r="H111" s="45"/>
      <c r="I111" s="41"/>
      <c r="J111" s="28"/>
      <c r="K111" s="94"/>
      <c r="L111" s="26" t="s">
        <v>134</v>
      </c>
      <c r="M111" s="66"/>
      <c r="N111" s="66"/>
      <c r="O111" s="66"/>
      <c r="P111" s="66"/>
      <c r="Q111" s="66"/>
      <c r="R111" s="66"/>
      <c r="S111" s="66"/>
      <c r="T111" s="65"/>
      <c r="V111" s="64"/>
      <c r="W111" s="70" t="s">
        <v>124</v>
      </c>
      <c r="X111" s="71">
        <v>0</v>
      </c>
      <c r="Y111" s="66"/>
      <c r="Z111" s="66"/>
      <c r="AA111" s="66"/>
      <c r="AB111" s="66"/>
      <c r="AC111" s="66"/>
      <c r="AD111" s="66"/>
      <c r="AE111" s="65"/>
      <c r="AG111" s="59"/>
      <c r="AH111" s="59"/>
      <c r="AI111" s="59"/>
      <c r="AJ111" s="59"/>
      <c r="AK111" s="59"/>
      <c r="AL111" s="59"/>
      <c r="AM111" s="59"/>
      <c r="AN111" s="59"/>
      <c r="AO111" s="59"/>
      <c r="AP111" s="59"/>
      <c r="AQ111" s="59"/>
      <c r="AR111" s="59"/>
      <c r="AS111" s="59"/>
      <c r="AT111" s="59"/>
      <c r="AU111" s="59"/>
      <c r="AV111" s="59"/>
      <c r="AW111" s="59"/>
      <c r="AX111" s="59"/>
      <c r="AY111" s="59"/>
      <c r="AZ111" s="59"/>
      <c r="BA111" s="59"/>
      <c r="BB111" s="59"/>
      <c r="BC111" s="59"/>
      <c r="BD111" s="59"/>
      <c r="BE111" s="59"/>
      <c r="BF111" s="59"/>
      <c r="BG111" s="59"/>
      <c r="BH111" s="59"/>
      <c r="BI111" s="59"/>
      <c r="BJ111" s="59"/>
      <c r="BK111" s="59"/>
      <c r="BL111" s="59"/>
      <c r="BM111" s="59"/>
      <c r="BN111" s="59"/>
      <c r="BO111" s="59"/>
      <c r="BP111" s="59"/>
      <c r="BQ111" s="59"/>
      <c r="BR111" s="59"/>
      <c r="BS111" s="59"/>
      <c r="BT111" s="59"/>
      <c r="BU111" s="59"/>
      <c r="BV111" s="59"/>
      <c r="BW111" s="59"/>
      <c r="BX111" s="59"/>
      <c r="BY111" s="59"/>
      <c r="BZ111" s="59"/>
      <c r="CA111" s="59"/>
      <c r="CB111" s="59"/>
      <c r="CC111" s="59"/>
    </row>
    <row r="112" spans="2:81" ht="60" customHeight="1" thickBot="1" x14ac:dyDescent="0.35">
      <c r="B112" s="64"/>
      <c r="C112" s="154" t="s">
        <v>124</v>
      </c>
      <c r="D112" s="45"/>
      <c r="E112" s="45"/>
      <c r="F112" s="45"/>
      <c r="G112" s="45"/>
      <c r="H112" s="45"/>
      <c r="I112" s="65"/>
      <c r="J112" s="60"/>
      <c r="K112" s="64"/>
      <c r="L112" s="42">
        <f>IF(C112=$W$111,$X$111,IF(C112=$W$112,$X$112,IF(C112=$W$113,$X$113,IF(C112=$W$114,$X$114,$X$111))))</f>
        <v>0</v>
      </c>
      <c r="M112" s="66"/>
      <c r="N112" s="66"/>
      <c r="O112" s="66"/>
      <c r="P112" s="66"/>
      <c r="Q112" s="66"/>
      <c r="R112" s="66"/>
      <c r="S112" s="66"/>
      <c r="T112" s="65"/>
      <c r="V112" s="64"/>
      <c r="W112" s="70" t="s">
        <v>126</v>
      </c>
      <c r="X112" s="71">
        <v>2</v>
      </c>
      <c r="Y112" s="66"/>
      <c r="Z112" s="66"/>
      <c r="AA112" s="66"/>
      <c r="AB112" s="66"/>
      <c r="AC112" s="66"/>
      <c r="AD112" s="66"/>
      <c r="AE112" s="65"/>
      <c r="AG112" s="59"/>
      <c r="AH112" s="59"/>
      <c r="AI112" s="59"/>
      <c r="AJ112" s="59"/>
      <c r="AK112" s="59"/>
      <c r="AL112" s="59"/>
      <c r="AM112" s="59"/>
      <c r="AN112" s="59"/>
      <c r="AO112" s="59"/>
      <c r="AP112" s="59"/>
      <c r="AQ112" s="59"/>
      <c r="AR112" s="59"/>
      <c r="AS112" s="59"/>
      <c r="AT112" s="59"/>
      <c r="AU112" s="59"/>
      <c r="AV112" s="59"/>
      <c r="AW112" s="59"/>
      <c r="AX112" s="59"/>
      <c r="AY112" s="59"/>
      <c r="AZ112" s="59"/>
      <c r="BA112" s="59"/>
      <c r="BB112" s="59"/>
      <c r="BC112" s="59"/>
      <c r="BD112" s="59"/>
      <c r="BE112" s="59"/>
      <c r="BF112" s="59"/>
      <c r="BG112" s="59"/>
      <c r="BH112" s="59"/>
      <c r="BI112" s="59"/>
      <c r="BJ112" s="59"/>
      <c r="BK112" s="59"/>
      <c r="BL112" s="59"/>
      <c r="BM112" s="59"/>
      <c r="BN112" s="59"/>
      <c r="BO112" s="59"/>
      <c r="BP112" s="59"/>
      <c r="BQ112" s="59"/>
      <c r="BR112" s="59"/>
      <c r="BS112" s="59"/>
      <c r="BT112" s="59"/>
      <c r="BU112" s="59"/>
      <c r="BV112" s="59"/>
      <c r="BW112" s="59"/>
      <c r="BX112" s="59"/>
      <c r="BY112" s="59"/>
      <c r="BZ112" s="59"/>
      <c r="CA112" s="59"/>
      <c r="CB112" s="59"/>
      <c r="CC112" s="59"/>
    </row>
    <row r="113" spans="2:81" s="59" customFormat="1" ht="16.2" thickBot="1" x14ac:dyDescent="0.35">
      <c r="B113" s="64"/>
      <c r="C113" s="155" t="s">
        <v>227</v>
      </c>
      <c r="D113" s="45"/>
      <c r="E113" s="45"/>
      <c r="F113" s="45"/>
      <c r="G113" s="45"/>
      <c r="H113" s="45"/>
      <c r="I113" s="65"/>
      <c r="J113" s="60"/>
      <c r="K113" s="64"/>
      <c r="L113" s="66"/>
      <c r="M113" s="66"/>
      <c r="N113" s="66"/>
      <c r="O113" s="66"/>
      <c r="P113" s="66"/>
      <c r="Q113" s="66"/>
      <c r="R113" s="66"/>
      <c r="S113" s="66"/>
      <c r="T113" s="65"/>
      <c r="V113" s="64"/>
      <c r="W113" s="70" t="s">
        <v>127</v>
      </c>
      <c r="X113" s="71">
        <v>3</v>
      </c>
      <c r="Y113" s="66"/>
      <c r="Z113" s="66"/>
      <c r="AA113" s="66"/>
      <c r="AB113" s="66"/>
      <c r="AC113" s="66"/>
      <c r="AD113" s="66"/>
      <c r="AE113" s="65"/>
    </row>
    <row r="114" spans="2:81" s="59" customFormat="1" ht="85.8" customHeight="1" thickBot="1" x14ac:dyDescent="0.35">
      <c r="B114" s="64"/>
      <c r="C114" s="156"/>
      <c r="D114" s="45"/>
      <c r="E114" s="45"/>
      <c r="F114" s="45"/>
      <c r="G114" s="45"/>
      <c r="H114" s="45"/>
      <c r="I114" s="65"/>
      <c r="J114" s="60"/>
      <c r="K114" s="64"/>
      <c r="L114" s="66"/>
      <c r="M114" s="66"/>
      <c r="N114" s="66"/>
      <c r="O114" s="66"/>
      <c r="P114" s="66"/>
      <c r="Q114" s="66"/>
      <c r="R114" s="66"/>
      <c r="S114" s="66"/>
      <c r="T114" s="65"/>
      <c r="V114" s="64"/>
      <c r="W114" s="70" t="s">
        <v>125</v>
      </c>
      <c r="X114" s="71">
        <v>4</v>
      </c>
      <c r="Y114" s="66"/>
      <c r="Z114" s="66"/>
      <c r="AA114" s="66"/>
      <c r="AB114" s="66"/>
      <c r="AC114" s="66"/>
      <c r="AD114" s="66"/>
      <c r="AE114" s="65"/>
    </row>
    <row r="115" spans="2:81" s="59" customFormat="1" ht="16.2" thickBot="1" x14ac:dyDescent="0.35">
      <c r="B115" s="64"/>
      <c r="C115" s="45"/>
      <c r="D115" s="45"/>
      <c r="E115" s="45"/>
      <c r="F115" s="45"/>
      <c r="G115" s="45"/>
      <c r="H115" s="45"/>
      <c r="I115" s="65"/>
      <c r="J115" s="60"/>
      <c r="K115" s="64"/>
      <c r="L115" s="66"/>
      <c r="M115" s="66"/>
      <c r="N115" s="66"/>
      <c r="O115" s="66"/>
      <c r="P115" s="66"/>
      <c r="Q115" s="66"/>
      <c r="R115" s="66"/>
      <c r="S115" s="66"/>
      <c r="T115" s="65"/>
      <c r="V115" s="64"/>
      <c r="W115" s="1" t="s">
        <v>117</v>
      </c>
      <c r="X115" s="1" t="s">
        <v>121</v>
      </c>
      <c r="Y115" s="1" t="s">
        <v>10</v>
      </c>
      <c r="Z115" s="1" t="s">
        <v>77</v>
      </c>
      <c r="AA115" s="1" t="s">
        <v>10</v>
      </c>
      <c r="AB115" s="1" t="s">
        <v>80</v>
      </c>
      <c r="AC115" s="1" t="s">
        <v>10</v>
      </c>
      <c r="AD115" s="66"/>
      <c r="AE115" s="65"/>
    </row>
    <row r="116" spans="2:81" ht="35.4" customHeight="1" thickBot="1" x14ac:dyDescent="0.35">
      <c r="B116" s="64"/>
      <c r="C116" s="145" t="s">
        <v>208</v>
      </c>
      <c r="D116" s="45"/>
      <c r="E116" s="131" t="s">
        <v>210</v>
      </c>
      <c r="F116" s="45"/>
      <c r="G116" s="45"/>
      <c r="H116" s="45"/>
      <c r="I116" s="40"/>
      <c r="J116" s="29"/>
      <c r="K116" s="92"/>
      <c r="L116" s="237"/>
      <c r="M116" s="238"/>
      <c r="N116" s="239"/>
      <c r="O116" s="66"/>
      <c r="P116" s="66"/>
      <c r="Q116" s="66"/>
      <c r="R116" s="66"/>
      <c r="S116" s="66"/>
      <c r="T116" s="65"/>
      <c r="V116" s="64"/>
      <c r="W116" s="70" t="s">
        <v>118</v>
      </c>
      <c r="X116" s="71">
        <f>364.5/2</f>
        <v>182.25</v>
      </c>
      <c r="Y116" s="71">
        <v>0</v>
      </c>
      <c r="Z116" s="70" t="s">
        <v>78</v>
      </c>
      <c r="AA116" s="71">
        <v>0</v>
      </c>
      <c r="AB116" s="70" t="s">
        <v>78</v>
      </c>
      <c r="AC116" s="71">
        <v>0</v>
      </c>
      <c r="AD116" s="66"/>
      <c r="AE116" s="65"/>
      <c r="AG116" s="59"/>
      <c r="AH116" s="59"/>
      <c r="AI116" s="59"/>
      <c r="AJ116" s="59"/>
      <c r="AK116" s="59"/>
      <c r="AL116" s="59"/>
      <c r="AM116" s="59"/>
      <c r="AN116" s="59"/>
      <c r="AO116" s="59"/>
      <c r="AP116" s="59"/>
      <c r="AQ116" s="59"/>
      <c r="AR116" s="59"/>
      <c r="AS116" s="59"/>
      <c r="AT116" s="59"/>
      <c r="AU116" s="59"/>
      <c r="AV116" s="59"/>
      <c r="AW116" s="59"/>
      <c r="AX116" s="59"/>
      <c r="AY116" s="59"/>
      <c r="AZ116" s="59"/>
      <c r="BA116" s="59"/>
      <c r="BB116" s="59"/>
      <c r="BC116" s="59"/>
      <c r="BD116" s="59"/>
      <c r="BE116" s="59"/>
      <c r="BF116" s="59"/>
      <c r="BG116" s="59"/>
      <c r="BH116" s="59"/>
      <c r="BI116" s="59"/>
      <c r="BJ116" s="59"/>
      <c r="BK116" s="59"/>
      <c r="BL116" s="59"/>
      <c r="BM116" s="59"/>
      <c r="BN116" s="59"/>
      <c r="BO116" s="59"/>
      <c r="BP116" s="59"/>
      <c r="BQ116" s="59"/>
      <c r="BR116" s="59"/>
      <c r="BS116" s="59"/>
      <c r="BT116" s="59"/>
      <c r="BU116" s="59"/>
      <c r="BV116" s="59"/>
      <c r="BW116" s="59"/>
      <c r="BX116" s="59"/>
      <c r="BY116" s="59"/>
      <c r="BZ116" s="59"/>
      <c r="CA116" s="59"/>
      <c r="CB116" s="59"/>
      <c r="CC116" s="59"/>
    </row>
    <row r="117" spans="2:81" ht="39" customHeight="1" thickBot="1" x14ac:dyDescent="0.35">
      <c r="B117" s="64"/>
      <c r="C117" s="145" t="s">
        <v>85</v>
      </c>
      <c r="D117" s="45"/>
      <c r="E117" s="131" t="s">
        <v>209</v>
      </c>
      <c r="F117" s="45"/>
      <c r="G117" s="45"/>
      <c r="H117" s="45"/>
      <c r="I117" s="40"/>
      <c r="J117" s="29"/>
      <c r="K117" s="92"/>
      <c r="L117" s="76" t="s">
        <v>122</v>
      </c>
      <c r="M117" s="17" t="s">
        <v>86</v>
      </c>
      <c r="N117" s="17" t="s">
        <v>87</v>
      </c>
      <c r="O117" s="66"/>
      <c r="P117" s="66"/>
      <c r="Q117" s="66"/>
      <c r="R117" s="66"/>
      <c r="S117" s="66"/>
      <c r="T117" s="65"/>
      <c r="V117" s="64"/>
      <c r="W117" s="70" t="s">
        <v>119</v>
      </c>
      <c r="X117" s="71"/>
      <c r="Y117" s="71">
        <v>2.5</v>
      </c>
      <c r="Z117" s="70" t="s">
        <v>79</v>
      </c>
      <c r="AA117" s="71">
        <v>4</v>
      </c>
      <c r="AB117" s="70" t="s">
        <v>79</v>
      </c>
      <c r="AC117" s="71">
        <v>4</v>
      </c>
      <c r="AD117" s="66"/>
      <c r="AE117" s="65"/>
      <c r="AG117" s="59"/>
      <c r="AH117" s="59"/>
      <c r="AI117" s="59"/>
      <c r="AJ117" s="59"/>
      <c r="AK117" s="59"/>
      <c r="AL117" s="59"/>
      <c r="AM117" s="59"/>
      <c r="AN117" s="59"/>
      <c r="AO117" s="59"/>
      <c r="AP117" s="59"/>
      <c r="AQ117" s="59"/>
      <c r="AR117" s="59"/>
      <c r="AS117" s="59"/>
      <c r="AT117" s="59"/>
      <c r="AU117" s="59"/>
      <c r="AV117" s="59"/>
      <c r="AW117" s="59"/>
      <c r="AX117" s="59"/>
      <c r="AY117" s="59"/>
      <c r="AZ117" s="59"/>
      <c r="BA117" s="59"/>
      <c r="BB117" s="59"/>
      <c r="BC117" s="59"/>
      <c r="BD117" s="59"/>
      <c r="BE117" s="59"/>
      <c r="BF117" s="59"/>
      <c r="BG117" s="59"/>
      <c r="BH117" s="59"/>
      <c r="BI117" s="59"/>
      <c r="BJ117" s="59"/>
      <c r="BK117" s="59"/>
      <c r="BL117" s="59"/>
      <c r="BM117" s="59"/>
      <c r="BN117" s="59"/>
      <c r="BO117" s="59"/>
      <c r="BP117" s="59"/>
      <c r="BQ117" s="59"/>
      <c r="BR117" s="59"/>
      <c r="BS117" s="59"/>
      <c r="BT117" s="59"/>
      <c r="BU117" s="59"/>
      <c r="BV117" s="59"/>
      <c r="BW117" s="59"/>
      <c r="BX117" s="59"/>
      <c r="BY117" s="59"/>
      <c r="BZ117" s="59"/>
      <c r="CA117" s="59"/>
      <c r="CB117" s="59"/>
      <c r="CC117" s="59"/>
    </row>
    <row r="118" spans="2:81" ht="60" customHeight="1" thickBot="1" x14ac:dyDescent="0.35">
      <c r="B118" s="64"/>
      <c r="C118" s="106"/>
      <c r="D118" s="45"/>
      <c r="E118" s="106"/>
      <c r="F118" s="45"/>
      <c r="G118" s="45"/>
      <c r="H118" s="45"/>
      <c r="I118" s="65"/>
      <c r="J118" s="60"/>
      <c r="K118" s="64"/>
      <c r="L118" s="105">
        <f ca="1">IF(D26&lt;&gt;"",IF((TODAY()-D26)&lt;X116,Y116,IF(AND((TODAY()-D26)&gt;X116,(TODAY()-D26)&lt;X118),Y117,IF((TODAY()-D26)&gt;X118,Y118,Y116))),0)</f>
        <v>0</v>
      </c>
      <c r="M118" s="73">
        <f>IF(C118=Z116,AA116,IF(C118=Z117,AA117,AA116))</f>
        <v>0</v>
      </c>
      <c r="N118" s="74">
        <f>IF(E118=AB116,AC116,IF(E118=AB117,AC117,AC116))</f>
        <v>0</v>
      </c>
      <c r="O118" s="66"/>
      <c r="P118" s="66"/>
      <c r="Q118" s="66"/>
      <c r="R118" s="66"/>
      <c r="S118" s="66"/>
      <c r="T118" s="65"/>
      <c r="V118" s="64"/>
      <c r="W118" s="70" t="s">
        <v>120</v>
      </c>
      <c r="X118" s="71">
        <v>364.5</v>
      </c>
      <c r="Y118" s="71">
        <v>3.6</v>
      </c>
      <c r="Z118" s="66"/>
      <c r="AA118" s="66"/>
      <c r="AB118" s="66"/>
      <c r="AC118" s="66"/>
      <c r="AD118" s="66"/>
      <c r="AE118" s="65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  <c r="AX118" s="59"/>
      <c r="AY118" s="59"/>
      <c r="AZ118" s="59"/>
      <c r="BA118" s="59"/>
      <c r="BB118" s="59"/>
      <c r="BC118" s="59"/>
      <c r="BD118" s="59"/>
      <c r="BE118" s="59"/>
      <c r="BF118" s="59"/>
      <c r="BG118" s="59"/>
      <c r="BH118" s="59"/>
      <c r="BI118" s="59"/>
      <c r="BJ118" s="59"/>
      <c r="BK118" s="59"/>
      <c r="BL118" s="59"/>
      <c r="BM118" s="59"/>
      <c r="BN118" s="59"/>
      <c r="BO118" s="59"/>
      <c r="BP118" s="59"/>
      <c r="BQ118" s="59"/>
      <c r="BR118" s="59"/>
      <c r="BS118" s="59"/>
      <c r="BT118" s="59"/>
      <c r="BU118" s="59"/>
      <c r="BV118" s="59"/>
      <c r="BW118" s="59"/>
      <c r="BX118" s="59"/>
      <c r="BY118" s="59"/>
      <c r="BZ118" s="59"/>
      <c r="CA118" s="59"/>
      <c r="CB118" s="59"/>
      <c r="CC118" s="59"/>
    </row>
    <row r="119" spans="2:81" s="59" customFormat="1" ht="16.2" thickBot="1" x14ac:dyDescent="0.35">
      <c r="B119" s="64"/>
      <c r="C119" s="155" t="s">
        <v>227</v>
      </c>
      <c r="D119" s="45"/>
      <c r="E119" s="155" t="s">
        <v>227</v>
      </c>
      <c r="F119" s="45"/>
      <c r="G119" s="45"/>
      <c r="H119" s="45"/>
      <c r="I119" s="65"/>
      <c r="J119" s="60"/>
      <c r="K119" s="64"/>
      <c r="L119" s="66"/>
      <c r="M119" s="66"/>
      <c r="N119" s="66"/>
      <c r="O119" s="66"/>
      <c r="P119" s="66"/>
      <c r="Q119" s="66"/>
      <c r="R119" s="66"/>
      <c r="S119" s="66"/>
      <c r="T119" s="65"/>
      <c r="V119" s="64"/>
      <c r="W119" s="66"/>
      <c r="X119" s="66"/>
      <c r="Y119" s="66"/>
      <c r="Z119" s="66"/>
      <c r="AA119" s="66"/>
      <c r="AB119" s="66"/>
      <c r="AC119" s="66"/>
      <c r="AD119" s="66"/>
      <c r="AE119" s="65"/>
    </row>
    <row r="120" spans="2:81" s="59" customFormat="1" ht="72.599999999999994" customHeight="1" thickBot="1" x14ac:dyDescent="0.35">
      <c r="B120" s="64"/>
      <c r="C120" s="156"/>
      <c r="D120" s="45"/>
      <c r="E120" s="156"/>
      <c r="F120" s="45"/>
      <c r="G120" s="45"/>
      <c r="H120" s="45"/>
      <c r="I120" s="65"/>
      <c r="J120" s="60"/>
      <c r="K120" s="64"/>
      <c r="L120" s="66"/>
      <c r="M120" s="66"/>
      <c r="N120" s="66"/>
      <c r="O120" s="66"/>
      <c r="P120" s="66"/>
      <c r="Q120" s="66"/>
      <c r="R120" s="66"/>
      <c r="S120" s="66"/>
      <c r="T120" s="65"/>
      <c r="V120" s="64"/>
      <c r="W120" s="66"/>
      <c r="X120" s="66"/>
      <c r="Y120" s="66"/>
      <c r="Z120" s="66"/>
      <c r="AA120" s="66"/>
      <c r="AB120" s="66"/>
      <c r="AC120" s="66"/>
      <c r="AD120" s="66"/>
      <c r="AE120" s="65"/>
    </row>
    <row r="121" spans="2:81" s="59" customFormat="1" ht="16.2" thickBot="1" x14ac:dyDescent="0.35">
      <c r="B121" s="64"/>
      <c r="C121" s="45"/>
      <c r="D121" s="45"/>
      <c r="E121" s="45"/>
      <c r="F121" s="45"/>
      <c r="G121" s="45"/>
      <c r="H121" s="45"/>
      <c r="I121" s="65"/>
      <c r="J121" s="60"/>
      <c r="K121" s="64"/>
      <c r="L121" s="66"/>
      <c r="M121" s="66"/>
      <c r="N121" s="66"/>
      <c r="O121" s="66"/>
      <c r="P121" s="66"/>
      <c r="Q121" s="66"/>
      <c r="R121" s="66"/>
      <c r="S121" s="66"/>
      <c r="T121" s="65"/>
      <c r="V121" s="64"/>
      <c r="W121" s="66"/>
      <c r="X121" s="66"/>
      <c r="Y121" s="66"/>
      <c r="Z121" s="66"/>
      <c r="AA121" s="66"/>
      <c r="AB121" s="66"/>
      <c r="AC121" s="66"/>
      <c r="AD121" s="66"/>
      <c r="AE121" s="65"/>
    </row>
    <row r="122" spans="2:81" ht="22.05" customHeight="1" thickBot="1" x14ac:dyDescent="0.35">
      <c r="B122" s="64"/>
      <c r="C122" s="149" t="s">
        <v>88</v>
      </c>
      <c r="D122" s="45"/>
      <c r="E122" s="56"/>
      <c r="F122" s="56"/>
      <c r="G122" s="56"/>
      <c r="H122" s="56"/>
      <c r="I122" s="41"/>
      <c r="J122" s="28"/>
      <c r="K122" s="94"/>
      <c r="L122" s="39"/>
      <c r="M122" s="39"/>
      <c r="N122" s="39"/>
      <c r="O122" s="39"/>
      <c r="P122" s="66"/>
      <c r="Q122" s="66"/>
      <c r="R122" s="66"/>
      <c r="S122" s="66"/>
      <c r="T122" s="65"/>
      <c r="V122" s="64"/>
      <c r="W122" s="1" t="s">
        <v>92</v>
      </c>
      <c r="X122" s="1" t="s">
        <v>10</v>
      </c>
      <c r="Y122" s="66"/>
      <c r="Z122" s="66"/>
      <c r="AA122" s="66"/>
      <c r="AB122" s="66"/>
      <c r="AC122" s="66"/>
      <c r="AD122" s="66"/>
      <c r="AE122" s="65"/>
      <c r="AG122" s="59"/>
      <c r="AH122" s="59"/>
      <c r="AI122" s="59"/>
      <c r="AJ122" s="59"/>
      <c r="AK122" s="59"/>
      <c r="AL122" s="59"/>
      <c r="AM122" s="59"/>
      <c r="AN122" s="59"/>
      <c r="AO122" s="59"/>
      <c r="AP122" s="59"/>
      <c r="AQ122" s="59"/>
      <c r="AR122" s="59"/>
      <c r="AS122" s="59"/>
      <c r="AT122" s="59"/>
      <c r="AU122" s="59"/>
      <c r="AV122" s="59"/>
      <c r="AW122" s="59"/>
      <c r="AX122" s="59"/>
      <c r="AY122" s="59"/>
      <c r="AZ122" s="59"/>
      <c r="BA122" s="59"/>
      <c r="BB122" s="59"/>
      <c r="BC122" s="59"/>
      <c r="BD122" s="59"/>
      <c r="BE122" s="59"/>
      <c r="BF122" s="59"/>
      <c r="BG122" s="59"/>
      <c r="BH122" s="59"/>
      <c r="BI122" s="59"/>
      <c r="BJ122" s="59"/>
      <c r="BK122" s="59"/>
      <c r="BL122" s="59"/>
      <c r="BM122" s="59"/>
      <c r="BN122" s="59"/>
      <c r="BO122" s="59"/>
      <c r="BP122" s="59"/>
      <c r="BQ122" s="59"/>
      <c r="BR122" s="59"/>
      <c r="BS122" s="59"/>
      <c r="BT122" s="59"/>
      <c r="BU122" s="59"/>
      <c r="BV122" s="59"/>
      <c r="BW122" s="59"/>
      <c r="BX122" s="59"/>
      <c r="BY122" s="59"/>
      <c r="BZ122" s="59"/>
      <c r="CA122" s="59"/>
      <c r="CB122" s="59"/>
      <c r="CC122" s="59"/>
    </row>
    <row r="123" spans="2:81" ht="60" customHeight="1" thickBot="1" x14ac:dyDescent="0.35">
      <c r="B123" s="64"/>
      <c r="C123" s="55">
        <f ca="1">AVERAGE($AB$13*$S$75+$AB$18*$N$81+$AB$20*$R$95+$AB$30*$P$101+$AB$33*$N$107+$AB$35*$L$112+$AB$36*$M$118+$AB$37*$N$118+$AB$38*$L$118)</f>
        <v>0</v>
      </c>
      <c r="D123" s="56"/>
      <c r="E123" s="56"/>
      <c r="F123" s="56"/>
      <c r="G123" s="56"/>
      <c r="H123" s="56"/>
      <c r="I123" s="65"/>
      <c r="J123" s="60"/>
      <c r="K123" s="94"/>
      <c r="L123" s="39"/>
      <c r="M123" s="39"/>
      <c r="N123" s="39"/>
      <c r="O123" s="39"/>
      <c r="P123" s="66"/>
      <c r="Q123" s="66"/>
      <c r="R123" s="66"/>
      <c r="S123" s="66"/>
      <c r="T123" s="65"/>
      <c r="V123" s="64"/>
      <c r="W123" s="70" t="s">
        <v>111</v>
      </c>
      <c r="X123" s="71">
        <v>0</v>
      </c>
      <c r="Y123" s="66"/>
      <c r="Z123" s="66"/>
      <c r="AA123" s="66"/>
      <c r="AB123" s="66"/>
      <c r="AC123" s="66"/>
      <c r="AD123" s="66"/>
      <c r="AE123" s="65"/>
      <c r="AG123" s="59"/>
      <c r="AH123" s="59"/>
      <c r="AI123" s="59"/>
      <c r="AJ123" s="59"/>
      <c r="AK123" s="59"/>
      <c r="AL123" s="59"/>
      <c r="AM123" s="59"/>
      <c r="AN123" s="59"/>
      <c r="AO123" s="59"/>
      <c r="AP123" s="59"/>
      <c r="AQ123" s="59"/>
      <c r="AR123" s="59"/>
      <c r="AS123" s="59"/>
      <c r="AT123" s="59"/>
      <c r="AU123" s="59"/>
      <c r="AV123" s="59"/>
      <c r="AW123" s="59"/>
      <c r="AX123" s="59"/>
      <c r="AY123" s="59"/>
      <c r="AZ123" s="59"/>
      <c r="BA123" s="59"/>
      <c r="BB123" s="59"/>
      <c r="BC123" s="59"/>
      <c r="BD123" s="59"/>
      <c r="BE123" s="59"/>
      <c r="BF123" s="59"/>
      <c r="BG123" s="59"/>
      <c r="BH123" s="59"/>
      <c r="BI123" s="59"/>
      <c r="BJ123" s="59"/>
      <c r="BK123" s="59"/>
      <c r="BL123" s="59"/>
      <c r="BM123" s="59"/>
      <c r="BN123" s="59"/>
      <c r="BO123" s="59"/>
      <c r="BP123" s="59"/>
      <c r="BQ123" s="59"/>
      <c r="BR123" s="59"/>
      <c r="BS123" s="59"/>
      <c r="BT123" s="59"/>
      <c r="BU123" s="59"/>
      <c r="BV123" s="59"/>
      <c r="BW123" s="59"/>
      <c r="BX123" s="59"/>
      <c r="BY123" s="59"/>
      <c r="BZ123" s="59"/>
      <c r="CA123" s="59"/>
      <c r="CB123" s="59"/>
      <c r="CC123" s="59"/>
    </row>
    <row r="124" spans="2:81" x14ac:dyDescent="0.3">
      <c r="B124" s="64"/>
      <c r="C124" s="45"/>
      <c r="D124" s="45"/>
      <c r="E124" s="45"/>
      <c r="F124" s="45"/>
      <c r="G124" s="45"/>
      <c r="H124" s="45"/>
      <c r="I124" s="65"/>
      <c r="J124" s="60"/>
      <c r="K124" s="64"/>
      <c r="L124" s="66"/>
      <c r="M124" s="66"/>
      <c r="N124" s="66"/>
      <c r="O124" s="66"/>
      <c r="P124" s="66"/>
      <c r="Q124" s="66"/>
      <c r="R124" s="66"/>
      <c r="S124" s="66"/>
      <c r="T124" s="65"/>
      <c r="V124" s="64"/>
      <c r="W124" s="70" t="s">
        <v>112</v>
      </c>
      <c r="X124" s="71">
        <v>2.5</v>
      </c>
      <c r="Y124" s="66"/>
      <c r="Z124" s="66"/>
      <c r="AA124" s="66"/>
      <c r="AB124" s="66"/>
      <c r="AC124" s="66"/>
      <c r="AD124" s="66"/>
      <c r="AE124" s="65"/>
      <c r="AG124" s="59"/>
      <c r="AH124" s="59"/>
      <c r="AI124" s="59"/>
      <c r="AJ124" s="59"/>
      <c r="AK124" s="59"/>
      <c r="AL124" s="59"/>
      <c r="AM124" s="59"/>
      <c r="AN124" s="59"/>
      <c r="AO124" s="59"/>
      <c r="AP124" s="59"/>
      <c r="AQ124" s="59"/>
      <c r="AR124" s="59"/>
      <c r="AS124" s="59"/>
      <c r="AT124" s="59"/>
      <c r="AU124" s="59"/>
      <c r="AV124" s="59"/>
      <c r="AW124" s="59"/>
      <c r="AX124" s="59"/>
      <c r="AY124" s="59"/>
      <c r="AZ124" s="59"/>
      <c r="BA124" s="59"/>
      <c r="BB124" s="59"/>
      <c r="BC124" s="59"/>
      <c r="BD124" s="59"/>
      <c r="BE124" s="59"/>
      <c r="BF124" s="59"/>
      <c r="BG124" s="59"/>
      <c r="BH124" s="59"/>
      <c r="BI124" s="59"/>
      <c r="BJ124" s="59"/>
      <c r="BK124" s="59"/>
      <c r="BL124" s="59"/>
      <c r="BM124" s="59"/>
      <c r="BN124" s="59"/>
      <c r="BO124" s="59"/>
      <c r="BP124" s="59"/>
      <c r="BQ124" s="59"/>
      <c r="BR124" s="59"/>
      <c r="BS124" s="59"/>
      <c r="BT124" s="59"/>
      <c r="BU124" s="59"/>
      <c r="BV124" s="59"/>
      <c r="BW124" s="59"/>
      <c r="BX124" s="59"/>
      <c r="BY124" s="59"/>
      <c r="BZ124" s="59"/>
      <c r="CA124" s="59"/>
      <c r="CB124" s="59"/>
      <c r="CC124" s="59"/>
    </row>
    <row r="125" spans="2:81" x14ac:dyDescent="0.3">
      <c r="B125" s="64"/>
      <c r="C125" s="45"/>
      <c r="D125" s="45"/>
      <c r="E125" s="45"/>
      <c r="F125" s="45"/>
      <c r="G125" s="45"/>
      <c r="H125" s="45"/>
      <c r="I125" s="65"/>
      <c r="J125" s="60"/>
      <c r="K125" s="64"/>
      <c r="L125" s="66"/>
      <c r="M125" s="66"/>
      <c r="N125" s="66"/>
      <c r="O125" s="66"/>
      <c r="P125" s="66"/>
      <c r="Q125" s="66"/>
      <c r="R125" s="66"/>
      <c r="S125" s="66"/>
      <c r="T125" s="65"/>
      <c r="V125" s="64"/>
      <c r="W125" s="70" t="s">
        <v>113</v>
      </c>
      <c r="X125" s="71">
        <v>3.6</v>
      </c>
      <c r="Y125" s="66"/>
      <c r="Z125" s="66"/>
      <c r="AA125" s="66"/>
      <c r="AB125" s="66"/>
      <c r="AC125" s="66"/>
      <c r="AD125" s="66"/>
      <c r="AE125" s="65"/>
      <c r="AG125" s="59"/>
      <c r="AH125" s="59"/>
      <c r="AI125" s="59"/>
      <c r="AJ125" s="59"/>
      <c r="AK125" s="59"/>
      <c r="AL125" s="59"/>
      <c r="AM125" s="59"/>
      <c r="AN125" s="59"/>
      <c r="AO125" s="59"/>
      <c r="AP125" s="59"/>
      <c r="AQ125" s="59"/>
      <c r="AR125" s="59"/>
      <c r="AS125" s="59"/>
      <c r="AT125" s="59"/>
      <c r="AU125" s="59"/>
      <c r="AV125" s="59"/>
      <c r="AW125" s="59"/>
      <c r="AX125" s="59"/>
      <c r="AY125" s="59"/>
      <c r="AZ125" s="59"/>
      <c r="BA125" s="59"/>
      <c r="BB125" s="59"/>
      <c r="BC125" s="59"/>
      <c r="BD125" s="59"/>
      <c r="BE125" s="59"/>
      <c r="BF125" s="59"/>
      <c r="BG125" s="59"/>
      <c r="BH125" s="59"/>
      <c r="BI125" s="59"/>
      <c r="BJ125" s="59"/>
      <c r="BK125" s="59"/>
      <c r="BL125" s="59"/>
      <c r="BM125" s="59"/>
      <c r="BN125" s="59"/>
      <c r="BO125" s="59"/>
      <c r="BP125" s="59"/>
      <c r="BQ125" s="59"/>
      <c r="BR125" s="59"/>
      <c r="BS125" s="59"/>
      <c r="BT125" s="59"/>
      <c r="BU125" s="59"/>
      <c r="BV125" s="59"/>
      <c r="BW125" s="59"/>
      <c r="BX125" s="59"/>
      <c r="BY125" s="59"/>
      <c r="BZ125" s="59"/>
      <c r="CA125" s="59"/>
      <c r="CB125" s="59"/>
      <c r="CC125" s="59"/>
    </row>
    <row r="126" spans="2:81" x14ac:dyDescent="0.3">
      <c r="B126" s="64"/>
      <c r="C126" s="45"/>
      <c r="D126" s="45"/>
      <c r="E126" s="45"/>
      <c r="F126" s="45"/>
      <c r="G126" s="45"/>
      <c r="H126" s="45"/>
      <c r="I126" s="65"/>
      <c r="J126" s="60"/>
      <c r="K126" s="64"/>
      <c r="L126" s="66"/>
      <c r="M126" s="66"/>
      <c r="N126" s="66"/>
      <c r="O126" s="66"/>
      <c r="P126" s="66"/>
      <c r="Q126" s="66"/>
      <c r="R126" s="66"/>
      <c r="S126" s="66"/>
      <c r="T126" s="65"/>
      <c r="V126" s="64"/>
      <c r="W126" s="66"/>
      <c r="X126" s="66"/>
      <c r="Y126" s="66"/>
      <c r="Z126" s="66"/>
      <c r="AA126" s="66"/>
      <c r="AB126" s="66"/>
      <c r="AC126" s="66"/>
      <c r="AD126" s="66"/>
      <c r="AE126" s="65"/>
      <c r="AG126" s="59"/>
      <c r="AH126" s="59"/>
      <c r="AI126" s="59"/>
      <c r="AJ126" s="59"/>
      <c r="AK126" s="59"/>
      <c r="AL126" s="59"/>
      <c r="AM126" s="59"/>
      <c r="AN126" s="59"/>
      <c r="AO126" s="59"/>
      <c r="AP126" s="59"/>
      <c r="AQ126" s="59"/>
      <c r="AR126" s="59"/>
      <c r="AS126" s="59"/>
      <c r="AT126" s="59"/>
      <c r="AU126" s="59"/>
      <c r="AV126" s="59"/>
      <c r="AW126" s="59"/>
      <c r="AX126" s="59"/>
      <c r="AY126" s="59"/>
      <c r="AZ126" s="59"/>
      <c r="BA126" s="59"/>
      <c r="BB126" s="59"/>
      <c r="BC126" s="59"/>
      <c r="BD126" s="59"/>
      <c r="BE126" s="59"/>
      <c r="BF126" s="59"/>
      <c r="BG126" s="59"/>
      <c r="BH126" s="59"/>
      <c r="BI126" s="59"/>
      <c r="BJ126" s="59"/>
      <c r="BK126" s="59"/>
      <c r="BL126" s="59"/>
      <c r="BM126" s="59"/>
      <c r="BN126" s="59"/>
      <c r="BO126" s="59"/>
      <c r="BP126" s="59"/>
      <c r="BQ126" s="59"/>
      <c r="BR126" s="59"/>
      <c r="BS126" s="59"/>
      <c r="BT126" s="59"/>
      <c r="BU126" s="59"/>
      <c r="BV126" s="59"/>
      <c r="BW126" s="59"/>
      <c r="BX126" s="59"/>
      <c r="BY126" s="59"/>
      <c r="BZ126" s="59"/>
      <c r="CA126" s="59"/>
      <c r="CB126" s="59"/>
      <c r="CC126" s="59"/>
    </row>
    <row r="127" spans="2:81" ht="16.2" thickBot="1" x14ac:dyDescent="0.35">
      <c r="B127" s="64"/>
      <c r="C127" s="45"/>
      <c r="D127" s="45"/>
      <c r="E127" s="45"/>
      <c r="F127" s="45"/>
      <c r="G127" s="45"/>
      <c r="H127" s="45"/>
      <c r="I127" s="65"/>
      <c r="J127" s="60"/>
      <c r="K127" s="64"/>
      <c r="L127" s="66"/>
      <c r="M127" s="66"/>
      <c r="N127" s="66"/>
      <c r="O127" s="66"/>
      <c r="P127" s="66"/>
      <c r="Q127" s="66"/>
      <c r="R127" s="66"/>
      <c r="S127" s="66"/>
      <c r="T127" s="65"/>
      <c r="V127" s="64"/>
      <c r="W127" s="66"/>
      <c r="X127" s="66"/>
      <c r="Y127" s="66"/>
      <c r="Z127" s="66"/>
      <c r="AA127" s="66"/>
      <c r="AB127" s="66"/>
      <c r="AC127" s="66"/>
      <c r="AD127" s="66"/>
      <c r="AE127" s="65"/>
      <c r="AG127" s="59"/>
      <c r="AH127" s="59"/>
      <c r="AI127" s="59"/>
      <c r="AJ127" s="59"/>
      <c r="AK127" s="59"/>
      <c r="AL127" s="59"/>
      <c r="AM127" s="59"/>
      <c r="AN127" s="59"/>
      <c r="AO127" s="59"/>
      <c r="AP127" s="59"/>
      <c r="AQ127" s="59"/>
      <c r="AR127" s="59"/>
      <c r="AS127" s="59"/>
      <c r="AT127" s="59"/>
      <c r="AU127" s="59"/>
      <c r="AV127" s="59"/>
      <c r="AW127" s="59"/>
      <c r="AX127" s="59"/>
      <c r="AY127" s="59"/>
      <c r="AZ127" s="59"/>
      <c r="BA127" s="59"/>
      <c r="BB127" s="59"/>
      <c r="BC127" s="59"/>
      <c r="BD127" s="59"/>
      <c r="BE127" s="59"/>
      <c r="BF127" s="59"/>
      <c r="BG127" s="59"/>
      <c r="BH127" s="59"/>
      <c r="BI127" s="59"/>
      <c r="BJ127" s="59"/>
      <c r="BK127" s="59"/>
      <c r="BL127" s="59"/>
      <c r="BM127" s="59"/>
      <c r="BN127" s="59"/>
      <c r="BO127" s="59"/>
      <c r="BP127" s="59"/>
      <c r="BQ127" s="59"/>
      <c r="BR127" s="59"/>
      <c r="BS127" s="59"/>
      <c r="BT127" s="59"/>
      <c r="BU127" s="59"/>
      <c r="BV127" s="59"/>
      <c r="BW127" s="59"/>
      <c r="BX127" s="59"/>
      <c r="BY127" s="59"/>
      <c r="BZ127" s="59"/>
      <c r="CA127" s="59"/>
      <c r="CB127" s="59"/>
      <c r="CC127" s="59"/>
    </row>
    <row r="128" spans="2:81" ht="25.05" customHeight="1" thickBot="1" x14ac:dyDescent="0.35">
      <c r="B128" s="64"/>
      <c r="C128" s="166" t="s">
        <v>165</v>
      </c>
      <c r="D128" s="167"/>
      <c r="E128" s="167"/>
      <c r="F128" s="167"/>
      <c r="G128" s="167"/>
      <c r="H128" s="168"/>
      <c r="I128" s="65"/>
      <c r="J128" s="60"/>
      <c r="K128" s="78"/>
      <c r="L128" s="69"/>
      <c r="M128" s="69"/>
      <c r="N128" s="69"/>
      <c r="O128" s="69"/>
      <c r="P128" s="69"/>
      <c r="Q128" s="69"/>
      <c r="R128" s="69"/>
      <c r="S128" s="69"/>
      <c r="T128" s="79"/>
      <c r="V128" s="78"/>
      <c r="W128" s="69"/>
      <c r="X128" s="69"/>
      <c r="Y128" s="69"/>
      <c r="Z128" s="69"/>
      <c r="AA128" s="69"/>
      <c r="AB128" s="69"/>
      <c r="AC128" s="69"/>
      <c r="AD128" s="69"/>
      <c r="AE128" s="79"/>
      <c r="AG128" s="59"/>
      <c r="AH128" s="59"/>
      <c r="AI128" s="59"/>
      <c r="AJ128" s="59"/>
      <c r="AK128" s="59"/>
      <c r="AL128" s="59"/>
      <c r="AM128" s="59"/>
      <c r="AN128" s="59"/>
      <c r="AO128" s="59"/>
      <c r="AP128" s="59"/>
      <c r="AQ128" s="59"/>
      <c r="AR128" s="59"/>
      <c r="AS128" s="59"/>
      <c r="AT128" s="59"/>
      <c r="AU128" s="59"/>
      <c r="AV128" s="59"/>
      <c r="AW128" s="59"/>
      <c r="AX128" s="59"/>
      <c r="AY128" s="59"/>
      <c r="AZ128" s="59"/>
      <c r="BA128" s="59"/>
      <c r="BB128" s="59"/>
      <c r="BC128" s="59"/>
      <c r="BD128" s="59"/>
      <c r="BE128" s="59"/>
      <c r="BF128" s="59"/>
      <c r="BG128" s="59"/>
      <c r="BH128" s="59"/>
      <c r="BI128" s="59"/>
      <c r="BJ128" s="59"/>
      <c r="BK128" s="59"/>
      <c r="BL128" s="59"/>
      <c r="BM128" s="59"/>
      <c r="BN128" s="59"/>
      <c r="BO128" s="59"/>
      <c r="BP128" s="59"/>
      <c r="BQ128" s="59"/>
      <c r="BR128" s="59"/>
      <c r="BS128" s="59"/>
      <c r="BT128" s="59"/>
      <c r="BU128" s="59"/>
      <c r="BV128" s="59"/>
      <c r="BW128" s="59"/>
      <c r="BX128" s="59"/>
      <c r="BY128" s="59"/>
      <c r="BZ128" s="59"/>
      <c r="CA128" s="59"/>
      <c r="CB128" s="59"/>
      <c r="CC128" s="59"/>
    </row>
    <row r="129" spans="2:81" x14ac:dyDescent="0.3">
      <c r="B129" s="64"/>
      <c r="C129" s="169" t="s">
        <v>166</v>
      </c>
      <c r="D129" s="170"/>
      <c r="E129" s="170"/>
      <c r="F129" s="170"/>
      <c r="G129" s="170"/>
      <c r="H129" s="171"/>
      <c r="I129" s="67"/>
      <c r="J129" s="91"/>
      <c r="K129" s="59"/>
      <c r="L129" s="59"/>
      <c r="M129" s="59"/>
      <c r="N129" s="59"/>
      <c r="P129" s="59"/>
      <c r="Q129" s="59"/>
      <c r="R129" s="59"/>
      <c r="S129" s="59"/>
      <c r="T129" s="59"/>
      <c r="Z129" s="59"/>
      <c r="AA129" s="59"/>
      <c r="AB129" s="59"/>
      <c r="AC129" s="59"/>
      <c r="AD129" s="59"/>
      <c r="AE129" s="59"/>
      <c r="AG129" s="59"/>
      <c r="AH129" s="59"/>
      <c r="AI129" s="59"/>
      <c r="AJ129" s="59"/>
      <c r="AK129" s="59"/>
      <c r="AL129" s="59"/>
      <c r="AM129" s="59"/>
      <c r="AN129" s="59"/>
      <c r="AO129" s="59"/>
      <c r="AP129" s="59"/>
      <c r="AQ129" s="59"/>
      <c r="AR129" s="59"/>
      <c r="AS129" s="59"/>
      <c r="AT129" s="59"/>
      <c r="AU129" s="59"/>
      <c r="AV129" s="59"/>
      <c r="AW129" s="59"/>
      <c r="AX129" s="59"/>
      <c r="AY129" s="59"/>
      <c r="AZ129" s="59"/>
      <c r="BA129" s="59"/>
      <c r="BB129" s="59"/>
      <c r="BC129" s="59"/>
      <c r="BD129" s="59"/>
      <c r="BE129" s="59"/>
      <c r="BF129" s="59"/>
      <c r="BG129" s="59"/>
      <c r="BH129" s="59"/>
      <c r="BI129" s="59"/>
      <c r="BJ129" s="59"/>
      <c r="BK129" s="59"/>
      <c r="BL129" s="59"/>
      <c r="BM129" s="59"/>
      <c r="BN129" s="59"/>
      <c r="BO129" s="59"/>
      <c r="BP129" s="59"/>
      <c r="BQ129" s="59"/>
      <c r="BR129" s="59"/>
      <c r="BS129" s="59"/>
      <c r="BT129" s="59"/>
      <c r="BU129" s="59"/>
      <c r="BV129" s="59"/>
      <c r="BW129" s="59"/>
      <c r="BX129" s="59"/>
      <c r="BY129" s="59"/>
      <c r="BZ129" s="59"/>
      <c r="CA129" s="59"/>
      <c r="CB129" s="59"/>
      <c r="CC129" s="59"/>
    </row>
    <row r="130" spans="2:81" ht="16.2" thickBot="1" x14ac:dyDescent="0.35">
      <c r="B130" s="64"/>
      <c r="C130" s="169" t="s">
        <v>226</v>
      </c>
      <c r="D130" s="170"/>
      <c r="E130" s="170"/>
      <c r="F130" s="170"/>
      <c r="G130" s="170"/>
      <c r="H130" s="171"/>
      <c r="I130" s="67"/>
      <c r="J130" s="91"/>
      <c r="K130" s="59"/>
      <c r="L130" s="59"/>
      <c r="M130" s="59"/>
      <c r="N130" s="59"/>
      <c r="P130" s="59"/>
      <c r="Q130" s="59"/>
      <c r="R130" s="59"/>
      <c r="S130" s="59"/>
      <c r="T130" s="59"/>
      <c r="Z130" s="59"/>
      <c r="AA130" s="59"/>
      <c r="AB130" s="59"/>
      <c r="AC130" s="59"/>
      <c r="AD130" s="59"/>
      <c r="AE130" s="59"/>
      <c r="AG130" s="59"/>
      <c r="AH130" s="59"/>
      <c r="AI130" s="59"/>
      <c r="AJ130" s="59"/>
      <c r="AK130" s="59"/>
      <c r="AL130" s="59"/>
      <c r="AM130" s="59"/>
      <c r="AN130" s="59"/>
      <c r="AO130" s="59"/>
      <c r="AP130" s="59"/>
      <c r="AQ130" s="59"/>
      <c r="AR130" s="59"/>
      <c r="AS130" s="59"/>
      <c r="AT130" s="59"/>
      <c r="AU130" s="59"/>
      <c r="AV130" s="59"/>
      <c r="AW130" s="59"/>
      <c r="AX130" s="59"/>
      <c r="AY130" s="59"/>
      <c r="AZ130" s="59"/>
      <c r="BA130" s="59"/>
      <c r="BB130" s="59"/>
      <c r="BC130" s="59"/>
      <c r="BD130" s="59"/>
      <c r="BE130" s="59"/>
      <c r="BF130" s="59"/>
      <c r="BG130" s="59"/>
      <c r="BH130" s="59"/>
      <c r="BI130" s="59"/>
      <c r="BJ130" s="59"/>
      <c r="BK130" s="59"/>
      <c r="BL130" s="59"/>
      <c r="BM130" s="59"/>
      <c r="BN130" s="59"/>
      <c r="BO130" s="59"/>
      <c r="BP130" s="59"/>
      <c r="BQ130" s="59"/>
      <c r="BR130" s="59"/>
      <c r="BS130" s="59"/>
      <c r="BT130" s="59"/>
      <c r="BU130" s="59"/>
      <c r="BV130" s="59"/>
      <c r="BW130" s="59"/>
      <c r="BX130" s="59"/>
      <c r="BY130" s="59"/>
      <c r="BZ130" s="59"/>
      <c r="CA130" s="59"/>
      <c r="CB130" s="59"/>
      <c r="CC130" s="59"/>
    </row>
    <row r="131" spans="2:81" ht="116.4" customHeight="1" thickBot="1" x14ac:dyDescent="0.35">
      <c r="B131" s="64"/>
      <c r="C131" s="160"/>
      <c r="D131" s="161"/>
      <c r="E131" s="161"/>
      <c r="F131" s="161"/>
      <c r="G131" s="161"/>
      <c r="H131" s="162"/>
      <c r="I131" s="65"/>
      <c r="J131" s="60"/>
      <c r="K131" s="59"/>
      <c r="L131" s="59"/>
      <c r="M131" s="59"/>
      <c r="N131" s="59"/>
      <c r="P131" s="59"/>
      <c r="Q131" s="59"/>
      <c r="R131" s="59"/>
      <c r="S131" s="59"/>
      <c r="T131" s="59"/>
      <c r="Z131" s="59"/>
      <c r="AA131" s="59"/>
      <c r="AB131" s="59"/>
      <c r="AC131" s="59"/>
      <c r="AD131" s="59"/>
      <c r="AE131" s="59"/>
      <c r="AG131" s="59"/>
      <c r="AH131" s="59"/>
      <c r="AI131" s="59"/>
      <c r="AJ131" s="59"/>
      <c r="AK131" s="59"/>
      <c r="AL131" s="59"/>
      <c r="AM131" s="59"/>
      <c r="AN131" s="59"/>
      <c r="AO131" s="59"/>
      <c r="AP131" s="59"/>
      <c r="AQ131" s="59"/>
      <c r="AR131" s="59"/>
      <c r="AS131" s="59"/>
      <c r="AT131" s="59"/>
      <c r="AU131" s="59"/>
      <c r="AV131" s="59"/>
      <c r="AW131" s="59"/>
      <c r="AX131" s="59"/>
      <c r="AY131" s="59"/>
      <c r="AZ131" s="59"/>
      <c r="BA131" s="59"/>
      <c r="BB131" s="59"/>
      <c r="BC131" s="59"/>
      <c r="BD131" s="59"/>
      <c r="BE131" s="59"/>
      <c r="BF131" s="59"/>
      <c r="BG131" s="59"/>
      <c r="BH131" s="59"/>
      <c r="BI131" s="59"/>
      <c r="BJ131" s="59"/>
      <c r="BK131" s="59"/>
      <c r="BL131" s="59"/>
      <c r="BM131" s="59"/>
      <c r="BN131" s="59"/>
      <c r="BO131" s="59"/>
      <c r="BP131" s="59"/>
      <c r="BQ131" s="59"/>
      <c r="BR131" s="59"/>
      <c r="BS131" s="59"/>
      <c r="BT131" s="59"/>
      <c r="BU131" s="59"/>
      <c r="BV131" s="59"/>
      <c r="BW131" s="59"/>
      <c r="BX131" s="59"/>
      <c r="BY131" s="59"/>
      <c r="BZ131" s="59"/>
      <c r="CA131" s="59"/>
      <c r="CB131" s="59"/>
      <c r="CC131" s="59"/>
    </row>
    <row r="132" spans="2:81" ht="16.2" thickBot="1" x14ac:dyDescent="0.35">
      <c r="B132" s="64"/>
      <c r="C132" s="45"/>
      <c r="D132" s="45"/>
      <c r="E132" s="45"/>
      <c r="F132" s="45"/>
      <c r="G132" s="45"/>
      <c r="H132" s="45"/>
      <c r="I132" s="65"/>
      <c r="J132" s="60"/>
      <c r="K132" s="59"/>
      <c r="L132" s="59"/>
      <c r="M132" s="59"/>
      <c r="N132" s="59"/>
      <c r="P132" s="59"/>
      <c r="Q132" s="59"/>
      <c r="R132" s="59"/>
      <c r="S132" s="59"/>
      <c r="T132" s="59"/>
      <c r="Z132" s="59"/>
      <c r="AA132" s="59"/>
      <c r="AB132" s="59"/>
      <c r="AC132" s="59"/>
      <c r="AD132" s="59"/>
      <c r="AE132" s="59"/>
      <c r="AG132" s="59"/>
      <c r="AH132" s="59"/>
      <c r="AI132" s="59"/>
      <c r="AJ132" s="59"/>
      <c r="AK132" s="59"/>
      <c r="AL132" s="59"/>
      <c r="AM132" s="59"/>
      <c r="AN132" s="59"/>
      <c r="AO132" s="59"/>
      <c r="AP132" s="59"/>
      <c r="AQ132" s="59"/>
      <c r="AR132" s="59"/>
      <c r="AS132" s="59"/>
      <c r="AT132" s="59"/>
      <c r="AU132" s="59"/>
      <c r="AV132" s="59"/>
      <c r="AW132" s="59"/>
      <c r="AX132" s="59"/>
      <c r="AY132" s="59"/>
      <c r="AZ132" s="59"/>
      <c r="BA132" s="59"/>
      <c r="BB132" s="59"/>
      <c r="BC132" s="59"/>
      <c r="BD132" s="59"/>
      <c r="BE132" s="59"/>
      <c r="BF132" s="59"/>
      <c r="BG132" s="59"/>
      <c r="BH132" s="59"/>
      <c r="BI132" s="59"/>
      <c r="BJ132" s="59"/>
      <c r="BK132" s="59"/>
      <c r="BL132" s="59"/>
      <c r="BM132" s="59"/>
      <c r="BN132" s="59"/>
      <c r="BO132" s="59"/>
      <c r="BP132" s="59"/>
      <c r="BQ132" s="59"/>
      <c r="BR132" s="59"/>
      <c r="BS132" s="59"/>
      <c r="BT132" s="59"/>
      <c r="BU132" s="59"/>
      <c r="BV132" s="59"/>
      <c r="BW132" s="59"/>
      <c r="BX132" s="59"/>
      <c r="BY132" s="59"/>
      <c r="BZ132" s="59"/>
      <c r="CA132" s="59"/>
      <c r="CB132" s="59"/>
      <c r="CC132" s="59"/>
    </row>
    <row r="133" spans="2:81" ht="25.05" customHeight="1" x14ac:dyDescent="0.3">
      <c r="B133" s="64"/>
      <c r="C133" s="166" t="s">
        <v>167</v>
      </c>
      <c r="D133" s="167"/>
      <c r="E133" s="167"/>
      <c r="F133" s="167"/>
      <c r="G133" s="167"/>
      <c r="H133" s="168"/>
      <c r="I133" s="65"/>
      <c r="J133" s="60"/>
      <c r="K133" s="59"/>
      <c r="L133" s="59"/>
      <c r="M133" s="59"/>
      <c r="N133" s="59"/>
      <c r="P133" s="59"/>
      <c r="Q133" s="59"/>
      <c r="R133" s="59"/>
      <c r="S133" s="59"/>
      <c r="T133" s="59"/>
      <c r="Z133" s="59"/>
      <c r="AA133" s="59"/>
      <c r="AB133" s="59"/>
      <c r="AC133" s="59"/>
      <c r="AD133" s="59"/>
      <c r="AE133" s="59"/>
      <c r="AG133" s="59"/>
      <c r="AH133" s="59"/>
      <c r="AI133" s="59"/>
      <c r="AJ133" s="59"/>
      <c r="AK133" s="59"/>
      <c r="AL133" s="59"/>
      <c r="AM133" s="59"/>
      <c r="AN133" s="59"/>
      <c r="AO133" s="59"/>
      <c r="AP133" s="59"/>
      <c r="AQ133" s="59"/>
      <c r="AR133" s="59"/>
      <c r="AS133" s="59"/>
      <c r="AT133" s="59"/>
      <c r="AU133" s="59"/>
      <c r="AV133" s="59"/>
      <c r="AW133" s="59"/>
      <c r="AX133" s="59"/>
      <c r="AY133" s="59"/>
      <c r="AZ133" s="59"/>
      <c r="BA133" s="59"/>
      <c r="BB133" s="59"/>
      <c r="BC133" s="59"/>
      <c r="BD133" s="59"/>
      <c r="BE133" s="59"/>
      <c r="BF133" s="59"/>
      <c r="BG133" s="59"/>
      <c r="BH133" s="59"/>
      <c r="BI133" s="59"/>
      <c r="BJ133" s="59"/>
      <c r="BK133" s="59"/>
      <c r="BL133" s="59"/>
      <c r="BM133" s="59"/>
      <c r="BN133" s="59"/>
      <c r="BO133" s="59"/>
      <c r="BP133" s="59"/>
      <c r="BQ133" s="59"/>
      <c r="BR133" s="59"/>
      <c r="BS133" s="59"/>
      <c r="BT133" s="59"/>
      <c r="BU133" s="59"/>
      <c r="BV133" s="59"/>
      <c r="BW133" s="59"/>
      <c r="BX133" s="59"/>
      <c r="BY133" s="59"/>
      <c r="BZ133" s="59"/>
      <c r="CA133" s="59"/>
      <c r="CB133" s="59"/>
      <c r="CC133" s="59"/>
    </row>
    <row r="134" spans="2:81" ht="16.2" thickBot="1" x14ac:dyDescent="0.35">
      <c r="B134" s="64"/>
      <c r="C134" s="169" t="s">
        <v>168</v>
      </c>
      <c r="D134" s="170"/>
      <c r="E134" s="170"/>
      <c r="F134" s="170"/>
      <c r="G134" s="170"/>
      <c r="H134" s="171"/>
      <c r="I134" s="67"/>
      <c r="J134" s="91"/>
      <c r="K134" s="59"/>
      <c r="L134" s="59"/>
      <c r="M134" s="59"/>
      <c r="N134" s="59"/>
      <c r="P134" s="59"/>
      <c r="Q134" s="59"/>
      <c r="R134" s="59"/>
      <c r="S134" s="59"/>
      <c r="T134" s="59"/>
      <c r="Z134" s="59"/>
      <c r="AA134" s="59"/>
      <c r="AB134" s="59"/>
      <c r="AC134" s="59"/>
      <c r="AD134" s="59"/>
      <c r="AE134" s="59"/>
      <c r="AG134" s="59"/>
      <c r="AH134" s="59"/>
      <c r="AI134" s="59"/>
      <c r="AJ134" s="59"/>
      <c r="AK134" s="59"/>
      <c r="AL134" s="59"/>
      <c r="AM134" s="59"/>
      <c r="AN134" s="59"/>
      <c r="AO134" s="59"/>
      <c r="AP134" s="59"/>
      <c r="AQ134" s="59"/>
      <c r="AR134" s="59"/>
      <c r="AS134" s="59"/>
      <c r="AT134" s="59"/>
      <c r="AU134" s="59"/>
      <c r="AV134" s="59"/>
      <c r="AW134" s="59"/>
      <c r="AX134" s="59"/>
      <c r="AY134" s="59"/>
      <c r="AZ134" s="59"/>
      <c r="BA134" s="59"/>
      <c r="BB134" s="59"/>
      <c r="BC134" s="59"/>
      <c r="BD134" s="59"/>
      <c r="BE134" s="59"/>
      <c r="BF134" s="59"/>
      <c r="BG134" s="59"/>
      <c r="BH134" s="59"/>
      <c r="BI134" s="59"/>
      <c r="BJ134" s="59"/>
      <c r="BK134" s="59"/>
      <c r="BL134" s="59"/>
      <c r="BM134" s="59"/>
      <c r="BN134" s="59"/>
      <c r="BO134" s="59"/>
      <c r="BP134" s="59"/>
      <c r="BQ134" s="59"/>
      <c r="BR134" s="59"/>
      <c r="BS134" s="59"/>
      <c r="BT134" s="59"/>
      <c r="BU134" s="59"/>
      <c r="BV134" s="59"/>
      <c r="BW134" s="59"/>
      <c r="BX134" s="59"/>
      <c r="BY134" s="59"/>
      <c r="BZ134" s="59"/>
      <c r="CA134" s="59"/>
      <c r="CB134" s="59"/>
      <c r="CC134" s="59"/>
    </row>
    <row r="135" spans="2:81" ht="169.2" customHeight="1" thickBot="1" x14ac:dyDescent="0.35">
      <c r="B135" s="64"/>
      <c r="C135" s="160"/>
      <c r="D135" s="161"/>
      <c r="E135" s="161"/>
      <c r="F135" s="161"/>
      <c r="G135" s="161"/>
      <c r="H135" s="162"/>
      <c r="I135" s="65"/>
      <c r="J135" s="60"/>
      <c r="K135" s="59"/>
      <c r="L135" s="59"/>
      <c r="M135" s="59"/>
      <c r="N135" s="59"/>
      <c r="P135" s="59"/>
      <c r="Q135" s="59"/>
      <c r="R135" s="59"/>
      <c r="S135" s="59"/>
      <c r="T135" s="59"/>
      <c r="Z135" s="59"/>
      <c r="AA135" s="59"/>
      <c r="AB135" s="59"/>
      <c r="AC135" s="59"/>
      <c r="AD135" s="59"/>
      <c r="AE135" s="59"/>
      <c r="AG135" s="59"/>
      <c r="AH135" s="59"/>
      <c r="AI135" s="59"/>
      <c r="AJ135" s="59"/>
      <c r="AK135" s="59"/>
      <c r="AL135" s="59"/>
      <c r="AM135" s="59"/>
      <c r="AN135" s="59"/>
      <c r="AO135" s="59"/>
      <c r="AP135" s="59"/>
      <c r="AQ135" s="59"/>
      <c r="AR135" s="59"/>
      <c r="AS135" s="59"/>
      <c r="AT135" s="59"/>
      <c r="AU135" s="59"/>
      <c r="AV135" s="59"/>
      <c r="AW135" s="59"/>
      <c r="AX135" s="59"/>
      <c r="AY135" s="59"/>
      <c r="AZ135" s="59"/>
      <c r="BA135" s="59"/>
      <c r="BB135" s="59"/>
      <c r="BC135" s="59"/>
      <c r="BD135" s="59"/>
      <c r="BE135" s="59"/>
      <c r="BF135" s="59"/>
      <c r="BG135" s="59"/>
      <c r="BH135" s="59"/>
      <c r="BI135" s="59"/>
      <c r="BJ135" s="59"/>
      <c r="BK135" s="59"/>
      <c r="BL135" s="59"/>
      <c r="BM135" s="59"/>
      <c r="BN135" s="59"/>
      <c r="BO135" s="59"/>
      <c r="BP135" s="59"/>
      <c r="BQ135" s="59"/>
      <c r="BR135" s="59"/>
      <c r="BS135" s="59"/>
      <c r="BT135" s="59"/>
      <c r="BU135" s="59"/>
      <c r="BV135" s="59"/>
      <c r="BW135" s="59"/>
      <c r="BX135" s="59"/>
      <c r="BY135" s="59"/>
      <c r="BZ135" s="59"/>
      <c r="CA135" s="59"/>
      <c r="CB135" s="59"/>
      <c r="CC135" s="59"/>
    </row>
    <row r="136" spans="2:81" s="59" customFormat="1" ht="16.2" thickBot="1" x14ac:dyDescent="0.35">
      <c r="B136" s="64"/>
      <c r="C136" s="45"/>
      <c r="D136" s="45"/>
      <c r="E136" s="45"/>
      <c r="F136" s="45"/>
      <c r="G136" s="45"/>
      <c r="H136" s="45"/>
      <c r="I136" s="65"/>
      <c r="J136" s="60"/>
      <c r="O136" s="60"/>
    </row>
    <row r="137" spans="2:81" s="59" customFormat="1" ht="25.05" customHeight="1" x14ac:dyDescent="0.3">
      <c r="B137" s="64"/>
      <c r="C137" s="219" t="s">
        <v>218</v>
      </c>
      <c r="D137" s="220"/>
      <c r="E137" s="220"/>
      <c r="F137" s="220"/>
      <c r="G137" s="220"/>
      <c r="H137" s="221"/>
      <c r="I137" s="65"/>
      <c r="J137" s="60"/>
      <c r="O137" s="60"/>
    </row>
    <row r="138" spans="2:81" s="59" customFormat="1" ht="16.2" thickBot="1" x14ac:dyDescent="0.35">
      <c r="B138" s="64"/>
      <c r="C138" s="169" t="s">
        <v>168</v>
      </c>
      <c r="D138" s="170"/>
      <c r="E138" s="170"/>
      <c r="F138" s="170"/>
      <c r="G138" s="170"/>
      <c r="H138" s="171"/>
      <c r="I138" s="67"/>
      <c r="J138" s="91"/>
      <c r="O138" s="60"/>
    </row>
    <row r="139" spans="2:81" s="59" customFormat="1" ht="163.80000000000001" customHeight="1" thickBot="1" x14ac:dyDescent="0.35">
      <c r="B139" s="64"/>
      <c r="C139" s="160"/>
      <c r="D139" s="161"/>
      <c r="E139" s="161"/>
      <c r="F139" s="161"/>
      <c r="G139" s="161"/>
      <c r="H139" s="162"/>
      <c r="I139" s="65"/>
      <c r="J139" s="60"/>
      <c r="O139" s="60"/>
    </row>
    <row r="140" spans="2:81" s="59" customFormat="1" x14ac:dyDescent="0.3">
      <c r="B140" s="64"/>
      <c r="C140" s="45"/>
      <c r="D140" s="45"/>
      <c r="E140" s="45"/>
      <c r="F140" s="45"/>
      <c r="G140" s="45"/>
      <c r="H140" s="45"/>
      <c r="I140" s="65"/>
      <c r="J140" s="60"/>
      <c r="O140" s="60"/>
    </row>
    <row r="141" spans="2:81" x14ac:dyDescent="0.3">
      <c r="B141" s="64"/>
      <c r="C141" s="45"/>
      <c r="D141" s="45"/>
      <c r="E141" s="45"/>
      <c r="F141" s="45"/>
      <c r="G141" s="45"/>
      <c r="H141" s="45"/>
      <c r="I141" s="65"/>
      <c r="J141" s="60"/>
      <c r="K141" s="59"/>
      <c r="L141" s="59"/>
      <c r="M141" s="59"/>
      <c r="N141" s="59"/>
      <c r="P141" s="59"/>
      <c r="Q141" s="59"/>
      <c r="R141" s="59"/>
      <c r="S141" s="59"/>
      <c r="T141" s="59"/>
      <c r="Z141" s="59"/>
      <c r="AA141" s="59"/>
      <c r="AB141" s="59"/>
      <c r="AC141" s="59"/>
      <c r="AD141" s="59"/>
      <c r="AE141" s="59"/>
      <c r="AG141" s="59"/>
      <c r="AH141" s="59"/>
      <c r="AI141" s="59"/>
      <c r="AJ141" s="59"/>
      <c r="AK141" s="59"/>
      <c r="AL141" s="59"/>
      <c r="AM141" s="59"/>
      <c r="AN141" s="59"/>
      <c r="AO141" s="59"/>
      <c r="AP141" s="59"/>
      <c r="AQ141" s="59"/>
      <c r="AR141" s="59"/>
      <c r="AS141" s="59"/>
      <c r="AT141" s="59"/>
      <c r="AU141" s="59"/>
      <c r="AV141" s="59"/>
      <c r="AW141" s="59"/>
      <c r="AX141" s="59"/>
      <c r="AY141" s="59"/>
      <c r="AZ141" s="59"/>
      <c r="BA141" s="59"/>
      <c r="BB141" s="59"/>
      <c r="BC141" s="59"/>
      <c r="BD141" s="59"/>
      <c r="BE141" s="59"/>
      <c r="BF141" s="59"/>
      <c r="BG141" s="59"/>
      <c r="BH141" s="59"/>
      <c r="BI141" s="59"/>
      <c r="BJ141" s="59"/>
      <c r="BK141" s="59"/>
      <c r="BL141" s="59"/>
      <c r="BM141" s="59"/>
      <c r="BN141" s="59"/>
      <c r="BO141" s="59"/>
      <c r="BP141" s="59"/>
      <c r="BQ141" s="59"/>
      <c r="BR141" s="59"/>
      <c r="BS141" s="59"/>
      <c r="BT141" s="59"/>
      <c r="BU141" s="59"/>
      <c r="BV141" s="59"/>
      <c r="BW141" s="59"/>
      <c r="BX141" s="59"/>
      <c r="BY141" s="59"/>
      <c r="BZ141" s="59"/>
      <c r="CA141" s="59"/>
      <c r="CB141" s="59"/>
      <c r="CC141" s="59"/>
    </row>
    <row r="142" spans="2:81" x14ac:dyDescent="0.3">
      <c r="B142" s="64"/>
      <c r="C142" s="45"/>
      <c r="D142" s="45"/>
      <c r="E142" s="45"/>
      <c r="F142" s="45"/>
      <c r="G142" s="45"/>
      <c r="H142" s="45"/>
      <c r="I142" s="65"/>
      <c r="J142" s="60"/>
      <c r="K142" s="59"/>
      <c r="L142" s="59"/>
      <c r="M142" s="59"/>
      <c r="N142" s="59"/>
      <c r="P142" s="59"/>
      <c r="Q142" s="59"/>
      <c r="R142" s="59"/>
      <c r="S142" s="59"/>
      <c r="T142" s="59"/>
      <c r="Z142" s="59"/>
      <c r="AA142" s="59"/>
      <c r="AB142" s="59"/>
      <c r="AC142" s="59"/>
      <c r="AD142" s="59"/>
      <c r="AE142" s="59"/>
      <c r="AG142" s="59"/>
      <c r="AH142" s="59"/>
      <c r="AI142" s="59"/>
      <c r="AJ142" s="59"/>
      <c r="AK142" s="59"/>
      <c r="AL142" s="59"/>
      <c r="AM142" s="59"/>
      <c r="AN142" s="59"/>
      <c r="AO142" s="59"/>
      <c r="AP142" s="59"/>
      <c r="AQ142" s="59"/>
      <c r="AR142" s="59"/>
      <c r="AS142" s="59"/>
      <c r="AT142" s="59"/>
      <c r="AU142" s="59"/>
      <c r="AV142" s="59"/>
      <c r="AW142" s="59"/>
      <c r="AX142" s="59"/>
      <c r="AY142" s="59"/>
      <c r="AZ142" s="59"/>
      <c r="BA142" s="59"/>
      <c r="BB142" s="59"/>
      <c r="BC142" s="59"/>
      <c r="BD142" s="59"/>
      <c r="BE142" s="59"/>
      <c r="BF142" s="59"/>
      <c r="BG142" s="59"/>
      <c r="BH142" s="59"/>
      <c r="BI142" s="59"/>
      <c r="BJ142" s="59"/>
      <c r="BK142" s="59"/>
      <c r="BL142" s="59"/>
      <c r="BM142" s="59"/>
      <c r="BN142" s="59"/>
      <c r="BO142" s="59"/>
      <c r="BP142" s="59"/>
      <c r="BQ142" s="59"/>
      <c r="BR142" s="59"/>
      <c r="BS142" s="59"/>
      <c r="BT142" s="59"/>
      <c r="BU142" s="59"/>
      <c r="BV142" s="59"/>
      <c r="BW142" s="59"/>
      <c r="BX142" s="59"/>
      <c r="BY142" s="59"/>
      <c r="BZ142" s="59"/>
      <c r="CA142" s="59"/>
      <c r="CB142" s="59"/>
      <c r="CC142" s="59"/>
    </row>
    <row r="143" spans="2:81" ht="16.2" thickBot="1" x14ac:dyDescent="0.35">
      <c r="B143" s="78"/>
      <c r="C143" s="53"/>
      <c r="D143" s="53"/>
      <c r="E143" s="53"/>
      <c r="F143" s="53"/>
      <c r="G143" s="53"/>
      <c r="H143" s="53"/>
      <c r="I143" s="79"/>
      <c r="J143" s="60"/>
      <c r="K143" s="59"/>
      <c r="L143" s="59"/>
      <c r="M143" s="59"/>
      <c r="N143" s="59"/>
      <c r="P143" s="59"/>
      <c r="Q143" s="59"/>
      <c r="R143" s="59"/>
      <c r="S143" s="59"/>
      <c r="T143" s="59"/>
      <c r="Z143" s="59"/>
      <c r="AA143" s="59"/>
      <c r="AB143" s="59"/>
      <c r="AC143" s="59"/>
      <c r="AD143" s="59"/>
      <c r="AE143" s="59"/>
      <c r="AG143" s="59"/>
      <c r="AH143" s="59"/>
      <c r="AI143" s="59"/>
      <c r="AJ143" s="59"/>
      <c r="AK143" s="59"/>
      <c r="AL143" s="59"/>
      <c r="AM143" s="59"/>
      <c r="AN143" s="59"/>
      <c r="AO143" s="59"/>
      <c r="AP143" s="59"/>
      <c r="AQ143" s="59"/>
      <c r="AR143" s="59"/>
      <c r="AS143" s="59"/>
      <c r="AT143" s="59"/>
      <c r="AU143" s="59"/>
      <c r="AV143" s="59"/>
      <c r="AW143" s="59"/>
      <c r="AX143" s="59"/>
      <c r="AY143" s="59"/>
      <c r="AZ143" s="59"/>
      <c r="BA143" s="59"/>
      <c r="BB143" s="59"/>
      <c r="BC143" s="59"/>
      <c r="BD143" s="59"/>
      <c r="BE143" s="59"/>
      <c r="BF143" s="59"/>
      <c r="BG143" s="59"/>
      <c r="BH143" s="59"/>
      <c r="BI143" s="59"/>
      <c r="BJ143" s="59"/>
      <c r="BK143" s="59"/>
      <c r="BL143" s="59"/>
      <c r="BM143" s="59"/>
      <c r="BN143" s="59"/>
      <c r="BO143" s="59"/>
      <c r="BP143" s="59"/>
      <c r="BQ143" s="59"/>
      <c r="BR143" s="59"/>
      <c r="BS143" s="59"/>
      <c r="BT143" s="59"/>
      <c r="BU143" s="59"/>
      <c r="BV143" s="59"/>
      <c r="BW143" s="59"/>
      <c r="BX143" s="59"/>
      <c r="BY143" s="59"/>
      <c r="BZ143" s="59"/>
      <c r="CA143" s="59"/>
      <c r="CB143" s="59"/>
      <c r="CC143" s="59"/>
    </row>
    <row r="144" spans="2:81" x14ac:dyDescent="0.3">
      <c r="D144" s="43"/>
      <c r="F144" s="43"/>
      <c r="G144" s="43"/>
      <c r="H144" s="43"/>
      <c r="K144" s="59"/>
      <c r="L144" s="59"/>
      <c r="M144" s="59"/>
      <c r="N144" s="59"/>
      <c r="P144" s="59"/>
      <c r="Q144" s="59"/>
      <c r="R144" s="59"/>
      <c r="S144" s="59"/>
      <c r="T144" s="59"/>
      <c r="Z144" s="59"/>
      <c r="AA144" s="59"/>
      <c r="AB144" s="59"/>
      <c r="AC144" s="59"/>
      <c r="AD144" s="59"/>
      <c r="AE144" s="59"/>
      <c r="AG144" s="59"/>
      <c r="AH144" s="59"/>
      <c r="AI144" s="59"/>
      <c r="AJ144" s="59"/>
      <c r="AK144" s="59"/>
      <c r="AL144" s="59"/>
      <c r="AM144" s="59"/>
      <c r="AN144" s="59"/>
      <c r="AO144" s="59"/>
      <c r="AP144" s="59"/>
      <c r="AQ144" s="59"/>
      <c r="AR144" s="59"/>
      <c r="AS144" s="59"/>
      <c r="AT144" s="59"/>
      <c r="AU144" s="59"/>
      <c r="AV144" s="59"/>
      <c r="AW144" s="59"/>
      <c r="AX144" s="59"/>
      <c r="AY144" s="59"/>
      <c r="AZ144" s="59"/>
      <c r="BA144" s="59"/>
      <c r="BB144" s="59"/>
      <c r="BC144" s="59"/>
      <c r="BD144" s="59"/>
      <c r="BE144" s="59"/>
      <c r="BF144" s="59"/>
      <c r="BG144" s="59"/>
      <c r="BH144" s="59"/>
      <c r="BI144" s="59"/>
      <c r="BJ144" s="59"/>
      <c r="BK144" s="59"/>
      <c r="BL144" s="59"/>
      <c r="BM144" s="59"/>
      <c r="BN144" s="59"/>
      <c r="BO144" s="59"/>
      <c r="BP144" s="59"/>
      <c r="BQ144" s="59"/>
      <c r="BR144" s="59"/>
      <c r="BS144" s="59"/>
      <c r="BT144" s="59"/>
      <c r="BU144" s="59"/>
      <c r="BV144" s="59"/>
      <c r="BW144" s="59"/>
      <c r="BX144" s="59"/>
      <c r="BY144" s="59"/>
      <c r="BZ144" s="59"/>
      <c r="CA144" s="59"/>
      <c r="CB144" s="59"/>
      <c r="CC144" s="59"/>
    </row>
    <row r="145" spans="3:81" x14ac:dyDescent="0.3">
      <c r="D145" s="43"/>
      <c r="F145" s="43"/>
      <c r="G145" s="43"/>
      <c r="H145" s="43"/>
      <c r="K145" s="59"/>
      <c r="L145" s="59"/>
      <c r="M145" s="59"/>
      <c r="N145" s="59"/>
      <c r="P145" s="59"/>
      <c r="Q145" s="59"/>
      <c r="R145" s="59"/>
      <c r="S145" s="59"/>
      <c r="T145" s="59"/>
      <c r="Z145" s="59"/>
      <c r="AA145" s="59"/>
      <c r="AB145" s="59"/>
      <c r="AC145" s="59"/>
      <c r="AD145" s="59"/>
      <c r="AE145" s="59"/>
      <c r="AG145" s="59"/>
      <c r="AH145" s="59"/>
      <c r="AI145" s="59"/>
      <c r="AJ145" s="59"/>
      <c r="AK145" s="59"/>
      <c r="AL145" s="59"/>
      <c r="AM145" s="59"/>
      <c r="AN145" s="59"/>
      <c r="AO145" s="59"/>
      <c r="AP145" s="59"/>
      <c r="AQ145" s="59"/>
      <c r="AR145" s="59"/>
      <c r="AS145" s="59"/>
      <c r="AT145" s="59"/>
      <c r="AU145" s="59"/>
      <c r="AV145" s="59"/>
      <c r="AW145" s="59"/>
      <c r="AX145" s="59"/>
      <c r="AY145" s="59"/>
      <c r="AZ145" s="59"/>
      <c r="BA145" s="59"/>
      <c r="BB145" s="59"/>
      <c r="BC145" s="59"/>
      <c r="BD145" s="59"/>
      <c r="BE145" s="59"/>
      <c r="BF145" s="59"/>
      <c r="BG145" s="59"/>
      <c r="BH145" s="59"/>
      <c r="BI145" s="59"/>
      <c r="BJ145" s="59"/>
      <c r="BK145" s="59"/>
      <c r="BL145" s="59"/>
      <c r="BM145" s="59"/>
      <c r="BN145" s="59"/>
      <c r="BO145" s="59"/>
      <c r="BP145" s="59"/>
      <c r="BQ145" s="59"/>
      <c r="BR145" s="59"/>
      <c r="BS145" s="59"/>
      <c r="BT145" s="59"/>
      <c r="BU145" s="59"/>
      <c r="BV145" s="59"/>
      <c r="BW145" s="59"/>
      <c r="BX145" s="59"/>
      <c r="BY145" s="59"/>
      <c r="BZ145" s="59"/>
      <c r="CA145" s="59"/>
      <c r="CB145" s="59"/>
      <c r="CC145" s="59"/>
    </row>
    <row r="146" spans="3:81" x14ac:dyDescent="0.3">
      <c r="D146" s="43"/>
      <c r="F146" s="43"/>
      <c r="G146" s="43"/>
      <c r="H146" s="43"/>
      <c r="K146" s="59"/>
      <c r="L146" s="59"/>
      <c r="M146" s="59"/>
      <c r="N146" s="59"/>
      <c r="P146" s="59"/>
      <c r="Q146" s="59"/>
      <c r="R146" s="59"/>
      <c r="S146" s="59"/>
      <c r="T146" s="59"/>
      <c r="Z146" s="59"/>
      <c r="AA146" s="59"/>
      <c r="AB146" s="59"/>
      <c r="AC146" s="59"/>
      <c r="AD146" s="59"/>
      <c r="AE146" s="59"/>
      <c r="AG146" s="59"/>
      <c r="AH146" s="59"/>
      <c r="AI146" s="59"/>
      <c r="AJ146" s="59"/>
      <c r="AK146" s="59"/>
      <c r="AL146" s="59"/>
      <c r="AM146" s="59"/>
      <c r="AN146" s="59"/>
      <c r="AO146" s="59"/>
      <c r="AP146" s="59"/>
      <c r="AQ146" s="59"/>
      <c r="AR146" s="59"/>
      <c r="AS146" s="59"/>
      <c r="AT146" s="59"/>
      <c r="AU146" s="59"/>
      <c r="AV146" s="59"/>
      <c r="AW146" s="59"/>
      <c r="AX146" s="59"/>
      <c r="AY146" s="59"/>
      <c r="AZ146" s="59"/>
      <c r="BA146" s="59"/>
      <c r="BB146" s="59"/>
      <c r="BC146" s="59"/>
      <c r="BD146" s="59"/>
      <c r="BE146" s="59"/>
      <c r="BF146" s="59"/>
      <c r="BG146" s="59"/>
      <c r="BH146" s="59"/>
      <c r="BI146" s="59"/>
      <c r="BJ146" s="59"/>
      <c r="BK146" s="59"/>
      <c r="BL146" s="59"/>
      <c r="BM146" s="59"/>
      <c r="BN146" s="59"/>
      <c r="BO146" s="59"/>
      <c r="BP146" s="59"/>
      <c r="BQ146" s="59"/>
      <c r="BR146" s="59"/>
      <c r="BS146" s="59"/>
      <c r="BT146" s="59"/>
      <c r="BU146" s="59"/>
      <c r="BV146" s="59"/>
      <c r="BW146" s="59"/>
      <c r="BX146" s="59"/>
      <c r="BY146" s="59"/>
      <c r="BZ146" s="59"/>
      <c r="CA146" s="59"/>
      <c r="CB146" s="59"/>
      <c r="CC146" s="59"/>
    </row>
    <row r="147" spans="3:81" s="59" customFormat="1" x14ac:dyDescent="0.3">
      <c r="C147" s="43"/>
      <c r="D147" s="43"/>
      <c r="E147" s="43"/>
      <c r="F147" s="43"/>
      <c r="G147" s="43"/>
      <c r="H147" s="43"/>
      <c r="O147" s="60"/>
    </row>
    <row r="148" spans="3:81" s="59" customFormat="1" x14ac:dyDescent="0.3">
      <c r="C148" s="43"/>
      <c r="D148" s="43"/>
      <c r="E148" s="43"/>
      <c r="F148" s="43"/>
      <c r="G148" s="43"/>
      <c r="H148" s="43"/>
      <c r="O148" s="60"/>
    </row>
    <row r="149" spans="3:81" s="59" customFormat="1" x14ac:dyDescent="0.3">
      <c r="C149" s="43"/>
      <c r="D149" s="43"/>
      <c r="E149" s="43"/>
      <c r="F149" s="43"/>
      <c r="G149" s="43"/>
      <c r="H149" s="43"/>
      <c r="O149" s="60"/>
    </row>
    <row r="150" spans="3:81" s="59" customFormat="1" x14ac:dyDescent="0.3">
      <c r="C150" s="43"/>
      <c r="D150" s="43"/>
      <c r="E150" s="43"/>
      <c r="F150" s="43"/>
      <c r="G150" s="43"/>
      <c r="H150" s="43"/>
      <c r="O150" s="60"/>
    </row>
    <row r="151" spans="3:81" s="59" customFormat="1" x14ac:dyDescent="0.3">
      <c r="C151" s="43"/>
      <c r="D151" s="43"/>
      <c r="E151" s="43"/>
      <c r="F151" s="43"/>
      <c r="G151" s="43"/>
      <c r="H151" s="43"/>
      <c r="O151" s="60"/>
    </row>
    <row r="152" spans="3:81" s="59" customFormat="1" x14ac:dyDescent="0.3">
      <c r="C152" s="43"/>
      <c r="D152" s="43"/>
      <c r="E152" s="43"/>
      <c r="F152" s="43"/>
      <c r="G152" s="43"/>
      <c r="H152" s="43"/>
      <c r="O152" s="60"/>
    </row>
    <row r="153" spans="3:81" s="59" customFormat="1" x14ac:dyDescent="0.3">
      <c r="C153" s="43"/>
      <c r="D153" s="43"/>
      <c r="E153" s="43"/>
      <c r="F153" s="43"/>
      <c r="G153" s="43"/>
      <c r="H153" s="43"/>
      <c r="O153" s="60"/>
    </row>
    <row r="154" spans="3:81" s="59" customFormat="1" x14ac:dyDescent="0.3">
      <c r="C154" s="43"/>
      <c r="D154" s="43"/>
      <c r="E154" s="43"/>
      <c r="F154" s="43"/>
      <c r="G154" s="43"/>
      <c r="H154" s="43"/>
      <c r="O154" s="60"/>
    </row>
    <row r="155" spans="3:81" s="59" customFormat="1" x14ac:dyDescent="0.3">
      <c r="C155" s="43"/>
      <c r="D155" s="43"/>
      <c r="E155" s="43"/>
      <c r="F155" s="43"/>
      <c r="G155" s="43"/>
      <c r="H155" s="43"/>
      <c r="O155" s="60"/>
    </row>
    <row r="156" spans="3:81" s="59" customFormat="1" x14ac:dyDescent="0.3">
      <c r="C156" s="43"/>
      <c r="D156" s="43"/>
      <c r="E156" s="43"/>
      <c r="F156" s="43"/>
      <c r="G156" s="43"/>
      <c r="H156" s="43"/>
      <c r="O156" s="60"/>
    </row>
    <row r="157" spans="3:81" s="59" customFormat="1" x14ac:dyDescent="0.3">
      <c r="C157" s="43"/>
      <c r="D157" s="43"/>
      <c r="E157" s="43"/>
      <c r="F157" s="43"/>
      <c r="G157" s="43"/>
      <c r="H157" s="43"/>
      <c r="O157" s="60"/>
    </row>
    <row r="158" spans="3:81" s="59" customFormat="1" x14ac:dyDescent="0.3">
      <c r="C158" s="43"/>
      <c r="D158" s="43"/>
      <c r="E158" s="43"/>
      <c r="F158" s="43"/>
      <c r="G158" s="43"/>
      <c r="H158" s="43"/>
      <c r="O158" s="60"/>
    </row>
    <row r="159" spans="3:81" s="59" customFormat="1" x14ac:dyDescent="0.3">
      <c r="C159" s="43"/>
      <c r="D159" s="43"/>
      <c r="E159" s="43"/>
      <c r="F159" s="43"/>
      <c r="G159" s="43"/>
      <c r="H159" s="43"/>
      <c r="O159" s="60"/>
    </row>
    <row r="160" spans="3:81" s="59" customFormat="1" x14ac:dyDescent="0.3">
      <c r="C160" s="43"/>
      <c r="D160" s="43"/>
      <c r="E160" s="43"/>
      <c r="F160" s="43"/>
      <c r="G160" s="43"/>
      <c r="H160" s="43"/>
      <c r="O160" s="60"/>
    </row>
    <row r="161" spans="3:15" s="59" customFormat="1" x14ac:dyDescent="0.3">
      <c r="C161" s="43"/>
      <c r="D161" s="43"/>
      <c r="E161" s="43"/>
      <c r="F161" s="43"/>
      <c r="G161" s="43"/>
      <c r="H161" s="43"/>
      <c r="O161" s="60"/>
    </row>
    <row r="162" spans="3:15" s="59" customFormat="1" x14ac:dyDescent="0.3">
      <c r="C162" s="43"/>
      <c r="D162" s="43"/>
      <c r="E162" s="43"/>
      <c r="F162" s="43"/>
      <c r="G162" s="43"/>
      <c r="H162" s="43"/>
      <c r="O162" s="60"/>
    </row>
    <row r="163" spans="3:15" s="59" customFormat="1" x14ac:dyDescent="0.3">
      <c r="C163" s="43"/>
      <c r="D163" s="43"/>
      <c r="E163" s="43"/>
      <c r="F163" s="43"/>
      <c r="G163" s="43"/>
      <c r="H163" s="43"/>
      <c r="O163" s="60"/>
    </row>
    <row r="164" spans="3:15" s="59" customFormat="1" x14ac:dyDescent="0.3">
      <c r="C164" s="43"/>
      <c r="D164" s="43"/>
      <c r="E164" s="43"/>
      <c r="F164" s="43"/>
      <c r="G164" s="43"/>
      <c r="H164" s="43"/>
      <c r="O164" s="60"/>
    </row>
    <row r="165" spans="3:15" s="59" customFormat="1" x14ac:dyDescent="0.3">
      <c r="C165" s="43"/>
      <c r="D165" s="43"/>
      <c r="E165" s="43"/>
      <c r="F165" s="43"/>
      <c r="G165" s="43"/>
      <c r="H165" s="43"/>
      <c r="O165" s="60"/>
    </row>
    <row r="166" spans="3:15" s="59" customFormat="1" x14ac:dyDescent="0.3">
      <c r="C166" s="43"/>
      <c r="D166" s="43"/>
      <c r="E166" s="43"/>
      <c r="F166" s="43"/>
      <c r="G166" s="43"/>
      <c r="H166" s="43"/>
      <c r="O166" s="60"/>
    </row>
    <row r="167" spans="3:15" s="59" customFormat="1" x14ac:dyDescent="0.3">
      <c r="C167" s="43"/>
      <c r="D167" s="43"/>
      <c r="E167" s="43"/>
      <c r="F167" s="43"/>
      <c r="G167" s="43"/>
      <c r="H167" s="43"/>
      <c r="O167" s="60"/>
    </row>
    <row r="168" spans="3:15" s="59" customFormat="1" x14ac:dyDescent="0.3">
      <c r="C168" s="43"/>
      <c r="D168" s="43"/>
      <c r="E168" s="43"/>
      <c r="F168" s="43"/>
      <c r="G168" s="43"/>
      <c r="H168" s="43"/>
      <c r="O168" s="60"/>
    </row>
    <row r="169" spans="3:15" s="59" customFormat="1" x14ac:dyDescent="0.3">
      <c r="C169" s="43"/>
      <c r="D169" s="43"/>
      <c r="E169" s="43"/>
      <c r="F169" s="43"/>
      <c r="G169" s="43"/>
      <c r="H169" s="43"/>
      <c r="O169" s="60"/>
    </row>
    <row r="170" spans="3:15" s="59" customFormat="1" x14ac:dyDescent="0.3">
      <c r="C170" s="43"/>
      <c r="D170" s="43"/>
      <c r="E170" s="43"/>
      <c r="F170" s="43"/>
      <c r="G170" s="43"/>
      <c r="H170" s="43"/>
      <c r="O170" s="60"/>
    </row>
    <row r="171" spans="3:15" s="59" customFormat="1" x14ac:dyDescent="0.3">
      <c r="C171" s="43"/>
      <c r="D171" s="43"/>
      <c r="E171" s="43"/>
      <c r="F171" s="43"/>
      <c r="G171" s="43"/>
      <c r="H171" s="43"/>
      <c r="O171" s="60"/>
    </row>
    <row r="172" spans="3:15" s="59" customFormat="1" x14ac:dyDescent="0.3">
      <c r="C172" s="43"/>
      <c r="D172" s="43"/>
      <c r="E172" s="43"/>
      <c r="F172" s="43"/>
      <c r="G172" s="43"/>
      <c r="H172" s="43"/>
      <c r="O172" s="60"/>
    </row>
    <row r="173" spans="3:15" s="59" customFormat="1" x14ac:dyDescent="0.3">
      <c r="C173" s="43"/>
      <c r="D173" s="43"/>
      <c r="E173" s="43"/>
      <c r="F173" s="43"/>
      <c r="G173" s="43"/>
      <c r="H173" s="43"/>
      <c r="O173" s="60"/>
    </row>
    <row r="174" spans="3:15" s="59" customFormat="1" x14ac:dyDescent="0.3">
      <c r="C174" s="43"/>
      <c r="D174" s="43"/>
      <c r="E174" s="43"/>
      <c r="F174" s="43"/>
      <c r="G174" s="43"/>
      <c r="H174" s="43"/>
      <c r="O174" s="60"/>
    </row>
    <row r="175" spans="3:15" s="59" customFormat="1" x14ac:dyDescent="0.3">
      <c r="C175" s="43"/>
      <c r="D175" s="43"/>
      <c r="E175" s="43"/>
      <c r="F175" s="43"/>
      <c r="G175" s="43"/>
      <c r="H175" s="43"/>
      <c r="O175" s="60"/>
    </row>
    <row r="176" spans="3:15" s="59" customFormat="1" x14ac:dyDescent="0.3">
      <c r="C176" s="43"/>
      <c r="D176" s="43"/>
      <c r="E176" s="43"/>
      <c r="F176" s="43"/>
      <c r="G176" s="43"/>
      <c r="H176" s="43"/>
      <c r="O176" s="60"/>
    </row>
    <row r="177" spans="3:15" s="59" customFormat="1" x14ac:dyDescent="0.3">
      <c r="C177" s="43"/>
      <c r="D177" s="43"/>
      <c r="E177" s="43"/>
      <c r="F177" s="43"/>
      <c r="G177" s="43"/>
      <c r="H177" s="43"/>
      <c r="O177" s="60"/>
    </row>
    <row r="178" spans="3:15" s="59" customFormat="1" x14ac:dyDescent="0.3">
      <c r="C178" s="43"/>
      <c r="D178" s="43"/>
      <c r="E178" s="43"/>
      <c r="F178" s="43"/>
      <c r="G178" s="43"/>
      <c r="H178" s="43"/>
      <c r="O178" s="60"/>
    </row>
    <row r="179" spans="3:15" s="59" customFormat="1" x14ac:dyDescent="0.3">
      <c r="C179" s="43"/>
      <c r="D179" s="43"/>
      <c r="E179" s="43"/>
      <c r="F179" s="43"/>
      <c r="G179" s="43"/>
      <c r="H179" s="43"/>
      <c r="O179" s="60"/>
    </row>
    <row r="180" spans="3:15" s="59" customFormat="1" x14ac:dyDescent="0.3">
      <c r="C180" s="43"/>
      <c r="D180" s="43"/>
      <c r="E180" s="43"/>
      <c r="F180" s="43"/>
      <c r="G180" s="43"/>
      <c r="H180" s="43"/>
      <c r="O180" s="60"/>
    </row>
    <row r="181" spans="3:15" s="59" customFormat="1" x14ac:dyDescent="0.3">
      <c r="C181" s="43"/>
      <c r="D181" s="43"/>
      <c r="E181" s="43"/>
      <c r="F181" s="43"/>
      <c r="G181" s="43"/>
      <c r="H181" s="43"/>
      <c r="O181" s="60"/>
    </row>
    <row r="182" spans="3:15" s="59" customFormat="1" x14ac:dyDescent="0.3">
      <c r="C182" s="43"/>
      <c r="D182" s="43"/>
      <c r="E182" s="43"/>
      <c r="F182" s="43"/>
      <c r="G182" s="43"/>
      <c r="H182" s="43"/>
      <c r="O182" s="60"/>
    </row>
    <row r="183" spans="3:15" s="59" customFormat="1" x14ac:dyDescent="0.3">
      <c r="C183" s="43"/>
      <c r="D183" s="43"/>
      <c r="E183" s="43"/>
      <c r="F183" s="43"/>
      <c r="G183" s="43"/>
      <c r="H183" s="43"/>
      <c r="O183" s="60"/>
    </row>
    <row r="184" spans="3:15" s="59" customFormat="1" x14ac:dyDescent="0.3">
      <c r="C184" s="43"/>
      <c r="D184" s="43"/>
      <c r="E184" s="43"/>
      <c r="F184" s="43"/>
      <c r="G184" s="43"/>
      <c r="H184" s="43"/>
      <c r="O184" s="60"/>
    </row>
    <row r="185" spans="3:15" s="59" customFormat="1" x14ac:dyDescent="0.3">
      <c r="C185" s="43"/>
      <c r="D185" s="43"/>
      <c r="E185" s="43"/>
      <c r="F185" s="43"/>
      <c r="G185" s="43"/>
      <c r="H185" s="43"/>
      <c r="O185" s="60"/>
    </row>
    <row r="186" spans="3:15" s="59" customFormat="1" x14ac:dyDescent="0.3">
      <c r="C186" s="43"/>
      <c r="D186" s="43"/>
      <c r="E186" s="43"/>
      <c r="F186" s="43"/>
      <c r="G186" s="43"/>
      <c r="H186" s="43"/>
      <c r="O186" s="60"/>
    </row>
    <row r="187" spans="3:15" s="59" customFormat="1" x14ac:dyDescent="0.3">
      <c r="C187" s="43"/>
      <c r="D187" s="43"/>
      <c r="E187" s="43"/>
      <c r="F187" s="43"/>
      <c r="G187" s="43"/>
      <c r="H187" s="43"/>
      <c r="O187" s="60"/>
    </row>
    <row r="188" spans="3:15" s="59" customFormat="1" x14ac:dyDescent="0.3">
      <c r="C188" s="43"/>
      <c r="D188" s="43"/>
      <c r="E188" s="43"/>
      <c r="F188" s="43"/>
      <c r="G188" s="43"/>
      <c r="H188" s="43"/>
      <c r="O188" s="60"/>
    </row>
    <row r="189" spans="3:15" s="59" customFormat="1" x14ac:dyDescent="0.3">
      <c r="C189" s="43"/>
      <c r="D189" s="43"/>
      <c r="E189" s="43"/>
      <c r="F189" s="43"/>
      <c r="G189" s="43"/>
      <c r="H189" s="43"/>
      <c r="O189" s="60"/>
    </row>
    <row r="190" spans="3:15" s="59" customFormat="1" x14ac:dyDescent="0.3">
      <c r="C190" s="43"/>
      <c r="D190" s="43"/>
      <c r="E190" s="43"/>
      <c r="F190" s="43"/>
      <c r="G190" s="43"/>
      <c r="H190" s="43"/>
      <c r="O190" s="60"/>
    </row>
    <row r="191" spans="3:15" s="59" customFormat="1" x14ac:dyDescent="0.3">
      <c r="C191" s="43"/>
      <c r="D191" s="43"/>
      <c r="E191" s="43"/>
      <c r="F191" s="43"/>
      <c r="G191" s="43"/>
      <c r="H191" s="43"/>
      <c r="O191" s="60"/>
    </row>
    <row r="192" spans="3:15" s="59" customFormat="1" x14ac:dyDescent="0.3">
      <c r="C192" s="43"/>
      <c r="D192" s="43"/>
      <c r="E192" s="43"/>
      <c r="F192" s="43"/>
      <c r="G192" s="43"/>
      <c r="H192" s="43"/>
      <c r="O192" s="60"/>
    </row>
    <row r="193" spans="3:15" s="59" customFormat="1" x14ac:dyDescent="0.3">
      <c r="C193" s="43"/>
      <c r="D193" s="43"/>
      <c r="E193" s="43"/>
      <c r="F193" s="43"/>
      <c r="G193" s="43"/>
      <c r="H193" s="43"/>
      <c r="O193" s="60"/>
    </row>
    <row r="194" spans="3:15" s="59" customFormat="1" x14ac:dyDescent="0.3">
      <c r="C194" s="43"/>
      <c r="D194" s="43"/>
      <c r="E194" s="43"/>
      <c r="F194" s="43"/>
      <c r="G194" s="43"/>
      <c r="H194" s="43"/>
      <c r="O194" s="60"/>
    </row>
    <row r="195" spans="3:15" s="59" customFormat="1" x14ac:dyDescent="0.3">
      <c r="C195" s="43"/>
      <c r="D195" s="43"/>
      <c r="E195" s="43"/>
      <c r="F195" s="43"/>
      <c r="G195" s="43"/>
      <c r="H195" s="43"/>
      <c r="O195" s="60"/>
    </row>
    <row r="196" spans="3:15" s="59" customFormat="1" x14ac:dyDescent="0.3">
      <c r="C196" s="43"/>
      <c r="D196" s="43"/>
      <c r="E196" s="43"/>
      <c r="F196" s="43"/>
      <c r="G196" s="43"/>
      <c r="H196" s="43"/>
      <c r="O196" s="60"/>
    </row>
    <row r="197" spans="3:15" s="59" customFormat="1" x14ac:dyDescent="0.3">
      <c r="C197" s="43"/>
      <c r="D197" s="43"/>
      <c r="E197" s="43"/>
      <c r="F197" s="43"/>
      <c r="G197" s="43"/>
      <c r="H197" s="43"/>
      <c r="O197" s="60"/>
    </row>
    <row r="198" spans="3:15" s="59" customFormat="1" x14ac:dyDescent="0.3">
      <c r="C198" s="43"/>
      <c r="D198" s="43"/>
      <c r="E198" s="43"/>
      <c r="F198" s="43"/>
      <c r="G198" s="43"/>
      <c r="H198" s="43"/>
      <c r="O198" s="60"/>
    </row>
    <row r="199" spans="3:15" s="59" customFormat="1" x14ac:dyDescent="0.3">
      <c r="C199" s="43"/>
      <c r="D199" s="43"/>
      <c r="E199" s="43"/>
      <c r="F199" s="43"/>
      <c r="G199" s="43"/>
      <c r="H199" s="43"/>
      <c r="O199" s="60"/>
    </row>
    <row r="200" spans="3:15" s="59" customFormat="1" x14ac:dyDescent="0.3">
      <c r="C200" s="43"/>
      <c r="D200" s="43"/>
      <c r="E200" s="43"/>
      <c r="F200" s="43"/>
      <c r="G200" s="43"/>
      <c r="H200" s="43"/>
      <c r="O200" s="60"/>
    </row>
    <row r="201" spans="3:15" s="59" customFormat="1" x14ac:dyDescent="0.3">
      <c r="C201" s="43"/>
      <c r="D201" s="43"/>
      <c r="E201" s="43"/>
      <c r="F201" s="43"/>
      <c r="G201" s="43"/>
      <c r="H201" s="43"/>
      <c r="O201" s="60"/>
    </row>
    <row r="202" spans="3:15" s="59" customFormat="1" x14ac:dyDescent="0.3">
      <c r="C202" s="43"/>
      <c r="D202" s="43"/>
      <c r="E202" s="43"/>
      <c r="F202" s="43"/>
      <c r="G202" s="43"/>
      <c r="H202" s="43"/>
      <c r="O202" s="60"/>
    </row>
    <row r="203" spans="3:15" s="59" customFormat="1" x14ac:dyDescent="0.3">
      <c r="C203" s="43"/>
      <c r="D203" s="43"/>
      <c r="E203" s="43"/>
      <c r="F203" s="43"/>
      <c r="G203" s="43"/>
      <c r="H203" s="43"/>
      <c r="O203" s="60"/>
    </row>
    <row r="204" spans="3:15" s="59" customFormat="1" x14ac:dyDescent="0.3">
      <c r="C204" s="43"/>
      <c r="D204" s="43"/>
      <c r="E204" s="43"/>
      <c r="F204" s="43"/>
      <c r="G204" s="43"/>
      <c r="H204" s="43"/>
      <c r="O204" s="60"/>
    </row>
    <row r="205" spans="3:15" s="59" customFormat="1" x14ac:dyDescent="0.3">
      <c r="C205" s="43"/>
      <c r="D205" s="43"/>
      <c r="E205" s="43"/>
      <c r="F205" s="43"/>
      <c r="G205" s="43"/>
      <c r="H205" s="43"/>
      <c r="O205" s="60"/>
    </row>
    <row r="206" spans="3:15" s="59" customFormat="1" x14ac:dyDescent="0.3">
      <c r="C206" s="43"/>
      <c r="D206" s="43"/>
      <c r="E206" s="43"/>
      <c r="F206" s="43"/>
      <c r="G206" s="43"/>
      <c r="H206" s="43"/>
      <c r="O206" s="60"/>
    </row>
    <row r="207" spans="3:15" s="59" customFormat="1" x14ac:dyDescent="0.3">
      <c r="C207" s="43"/>
      <c r="D207" s="43"/>
      <c r="E207" s="43"/>
      <c r="F207" s="43"/>
      <c r="G207" s="43"/>
      <c r="H207" s="43"/>
      <c r="O207" s="60"/>
    </row>
    <row r="208" spans="3:15" s="59" customFormat="1" x14ac:dyDescent="0.3">
      <c r="C208" s="43"/>
      <c r="D208" s="43"/>
      <c r="E208" s="43"/>
      <c r="F208" s="43"/>
      <c r="G208" s="43"/>
      <c r="H208" s="43"/>
      <c r="O208" s="60"/>
    </row>
    <row r="209" spans="3:15" s="59" customFormat="1" x14ac:dyDescent="0.3">
      <c r="C209" s="43"/>
      <c r="D209" s="43"/>
      <c r="E209" s="43"/>
      <c r="F209" s="43"/>
      <c r="G209" s="43"/>
      <c r="H209" s="43"/>
      <c r="O209" s="60"/>
    </row>
    <row r="210" spans="3:15" s="59" customFormat="1" x14ac:dyDescent="0.3">
      <c r="C210" s="43"/>
      <c r="D210" s="43"/>
      <c r="E210" s="43"/>
      <c r="F210" s="43"/>
      <c r="G210" s="43"/>
      <c r="H210" s="43"/>
      <c r="O210" s="60"/>
    </row>
    <row r="211" spans="3:15" s="59" customFormat="1" x14ac:dyDescent="0.3">
      <c r="C211" s="43"/>
      <c r="D211" s="43"/>
      <c r="E211" s="43"/>
      <c r="F211" s="43"/>
      <c r="G211" s="43"/>
      <c r="H211" s="43"/>
      <c r="O211" s="60"/>
    </row>
    <row r="212" spans="3:15" s="59" customFormat="1" x14ac:dyDescent="0.3">
      <c r="C212" s="43"/>
      <c r="D212" s="43"/>
      <c r="E212" s="43"/>
      <c r="F212" s="43"/>
      <c r="G212" s="43"/>
      <c r="H212" s="43"/>
      <c r="O212" s="60"/>
    </row>
    <row r="213" spans="3:15" s="59" customFormat="1" x14ac:dyDescent="0.3">
      <c r="C213" s="43"/>
      <c r="D213" s="43"/>
      <c r="E213" s="43"/>
      <c r="F213" s="43"/>
      <c r="G213" s="43"/>
      <c r="H213" s="43"/>
      <c r="O213" s="60"/>
    </row>
    <row r="214" spans="3:15" s="59" customFormat="1" x14ac:dyDescent="0.3">
      <c r="C214" s="43"/>
      <c r="D214" s="43"/>
      <c r="E214" s="43"/>
      <c r="F214" s="43"/>
      <c r="G214" s="43"/>
      <c r="H214" s="43"/>
      <c r="O214" s="60"/>
    </row>
    <row r="215" spans="3:15" s="59" customFormat="1" x14ac:dyDescent="0.3">
      <c r="C215" s="43"/>
      <c r="D215" s="43"/>
      <c r="E215" s="43"/>
      <c r="F215" s="43"/>
      <c r="G215" s="43"/>
      <c r="H215" s="43"/>
      <c r="O215" s="60"/>
    </row>
    <row r="216" spans="3:15" s="59" customFormat="1" x14ac:dyDescent="0.3">
      <c r="C216" s="43"/>
      <c r="D216" s="43"/>
      <c r="E216" s="43"/>
      <c r="F216" s="43"/>
      <c r="G216" s="43"/>
      <c r="H216" s="43"/>
      <c r="O216" s="60"/>
    </row>
    <row r="217" spans="3:15" s="59" customFormat="1" x14ac:dyDescent="0.3">
      <c r="C217" s="43"/>
      <c r="D217" s="43"/>
      <c r="E217" s="43"/>
      <c r="F217" s="43"/>
      <c r="G217" s="43"/>
      <c r="H217" s="43"/>
      <c r="O217" s="60"/>
    </row>
    <row r="218" spans="3:15" s="59" customFormat="1" x14ac:dyDescent="0.3">
      <c r="C218" s="43"/>
      <c r="D218" s="43"/>
      <c r="E218" s="43"/>
      <c r="F218" s="43"/>
      <c r="G218" s="43"/>
      <c r="H218" s="43"/>
      <c r="O218" s="60"/>
    </row>
    <row r="219" spans="3:15" s="59" customFormat="1" x14ac:dyDescent="0.3">
      <c r="C219" s="43"/>
      <c r="D219" s="43"/>
      <c r="E219" s="43"/>
      <c r="F219" s="43"/>
      <c r="G219" s="43"/>
      <c r="H219" s="43"/>
      <c r="O219" s="60"/>
    </row>
    <row r="220" spans="3:15" s="59" customFormat="1" x14ac:dyDescent="0.3">
      <c r="C220" s="43"/>
      <c r="D220" s="43"/>
      <c r="E220" s="43"/>
      <c r="F220" s="43"/>
      <c r="G220" s="43"/>
      <c r="H220" s="43"/>
      <c r="O220" s="60"/>
    </row>
    <row r="221" spans="3:15" s="59" customFormat="1" x14ac:dyDescent="0.3">
      <c r="C221" s="43"/>
      <c r="D221" s="43"/>
      <c r="E221" s="43"/>
      <c r="F221" s="43"/>
      <c r="G221" s="43"/>
      <c r="H221" s="43"/>
      <c r="O221" s="60"/>
    </row>
    <row r="222" spans="3:15" s="59" customFormat="1" x14ac:dyDescent="0.3">
      <c r="C222" s="43"/>
      <c r="D222" s="43"/>
      <c r="E222" s="43"/>
      <c r="F222" s="43"/>
      <c r="G222" s="43"/>
      <c r="H222" s="43"/>
      <c r="O222" s="60"/>
    </row>
    <row r="223" spans="3:15" s="59" customFormat="1" x14ac:dyDescent="0.3">
      <c r="C223" s="43"/>
      <c r="D223" s="43"/>
      <c r="E223" s="43"/>
      <c r="F223" s="43"/>
      <c r="G223" s="43"/>
      <c r="H223" s="43"/>
      <c r="O223" s="60"/>
    </row>
    <row r="224" spans="3:15" s="59" customFormat="1" x14ac:dyDescent="0.3">
      <c r="C224" s="43"/>
      <c r="D224" s="43"/>
      <c r="E224" s="43"/>
      <c r="F224" s="43"/>
      <c r="G224" s="43"/>
      <c r="H224" s="43"/>
      <c r="O224" s="60"/>
    </row>
    <row r="225" spans="3:15" s="59" customFormat="1" x14ac:dyDescent="0.3">
      <c r="C225" s="43"/>
      <c r="D225" s="43"/>
      <c r="E225" s="43"/>
      <c r="F225" s="43"/>
      <c r="G225" s="43"/>
      <c r="H225" s="43"/>
      <c r="O225" s="60"/>
    </row>
    <row r="226" spans="3:15" s="59" customFormat="1" x14ac:dyDescent="0.3">
      <c r="C226" s="43"/>
      <c r="D226" s="43"/>
      <c r="E226" s="43"/>
      <c r="F226" s="43"/>
      <c r="G226" s="43"/>
      <c r="H226" s="43"/>
      <c r="O226" s="60"/>
    </row>
    <row r="227" spans="3:15" s="59" customFormat="1" x14ac:dyDescent="0.3">
      <c r="C227" s="43"/>
      <c r="D227" s="43"/>
      <c r="E227" s="43"/>
      <c r="F227" s="43"/>
      <c r="G227" s="43"/>
      <c r="H227" s="43"/>
      <c r="O227" s="60"/>
    </row>
    <row r="228" spans="3:15" s="59" customFormat="1" x14ac:dyDescent="0.3">
      <c r="C228" s="43"/>
      <c r="D228" s="43"/>
      <c r="E228" s="43"/>
      <c r="F228" s="43"/>
      <c r="G228" s="43"/>
      <c r="H228" s="43"/>
      <c r="O228" s="60"/>
    </row>
    <row r="229" spans="3:15" s="59" customFormat="1" x14ac:dyDescent="0.3">
      <c r="C229" s="43"/>
      <c r="D229" s="43"/>
      <c r="E229" s="43"/>
      <c r="F229" s="43"/>
      <c r="G229" s="43"/>
      <c r="H229" s="43"/>
      <c r="O229" s="60"/>
    </row>
    <row r="230" spans="3:15" s="59" customFormat="1" x14ac:dyDescent="0.3">
      <c r="C230" s="43"/>
      <c r="D230" s="43"/>
      <c r="E230" s="43"/>
      <c r="F230" s="43"/>
      <c r="G230" s="43"/>
      <c r="H230" s="43"/>
      <c r="O230" s="60"/>
    </row>
    <row r="231" spans="3:15" s="59" customFormat="1" x14ac:dyDescent="0.3">
      <c r="C231" s="43"/>
      <c r="D231" s="43"/>
      <c r="E231" s="43"/>
      <c r="F231" s="43"/>
      <c r="G231" s="43"/>
      <c r="H231" s="43"/>
      <c r="O231" s="60"/>
    </row>
    <row r="232" spans="3:15" s="59" customFormat="1" x14ac:dyDescent="0.3">
      <c r="C232" s="43"/>
      <c r="D232" s="43"/>
      <c r="E232" s="43"/>
      <c r="F232" s="43"/>
      <c r="G232" s="43"/>
      <c r="H232" s="43"/>
      <c r="O232" s="60"/>
    </row>
    <row r="233" spans="3:15" s="59" customFormat="1" x14ac:dyDescent="0.3">
      <c r="C233" s="43"/>
      <c r="D233" s="43"/>
      <c r="E233" s="43"/>
      <c r="F233" s="43"/>
      <c r="G233" s="43"/>
      <c r="H233" s="43"/>
      <c r="O233" s="60"/>
    </row>
    <row r="234" spans="3:15" s="59" customFormat="1" x14ac:dyDescent="0.3">
      <c r="C234" s="43"/>
      <c r="D234" s="43"/>
      <c r="E234" s="43"/>
      <c r="F234" s="43"/>
      <c r="G234" s="43"/>
      <c r="H234" s="43"/>
      <c r="O234" s="60"/>
    </row>
    <row r="235" spans="3:15" s="59" customFormat="1" x14ac:dyDescent="0.3">
      <c r="C235" s="43"/>
      <c r="D235" s="43"/>
      <c r="E235" s="43"/>
      <c r="F235" s="43"/>
      <c r="G235" s="43"/>
      <c r="H235" s="43"/>
      <c r="O235" s="60"/>
    </row>
    <row r="236" spans="3:15" s="59" customFormat="1" x14ac:dyDescent="0.3">
      <c r="C236" s="43"/>
      <c r="D236" s="43"/>
      <c r="E236" s="43"/>
      <c r="F236" s="43"/>
      <c r="G236" s="43"/>
      <c r="H236" s="43"/>
      <c r="O236" s="60"/>
    </row>
    <row r="237" spans="3:15" s="59" customFormat="1" x14ac:dyDescent="0.3">
      <c r="C237" s="43"/>
      <c r="D237" s="43"/>
      <c r="E237" s="43"/>
      <c r="F237" s="43"/>
      <c r="G237" s="43"/>
      <c r="H237" s="43"/>
      <c r="O237" s="60"/>
    </row>
    <row r="238" spans="3:15" s="59" customFormat="1" x14ac:dyDescent="0.3">
      <c r="C238" s="43"/>
      <c r="D238" s="43"/>
      <c r="E238" s="43"/>
      <c r="F238" s="43"/>
      <c r="G238" s="43"/>
      <c r="H238" s="43"/>
      <c r="O238" s="60"/>
    </row>
    <row r="239" spans="3:15" s="59" customFormat="1" x14ac:dyDescent="0.3">
      <c r="C239" s="43"/>
      <c r="D239" s="43"/>
      <c r="E239" s="43"/>
      <c r="F239" s="43"/>
      <c r="G239" s="43"/>
      <c r="H239" s="43"/>
      <c r="O239" s="60"/>
    </row>
    <row r="240" spans="3:15" s="59" customFormat="1" x14ac:dyDescent="0.3">
      <c r="C240" s="43"/>
      <c r="D240" s="43"/>
      <c r="E240" s="43"/>
      <c r="F240" s="43"/>
      <c r="G240" s="43"/>
      <c r="H240" s="43"/>
      <c r="O240" s="60"/>
    </row>
    <row r="241" spans="3:15" s="59" customFormat="1" x14ac:dyDescent="0.3">
      <c r="C241" s="43"/>
      <c r="D241" s="43"/>
      <c r="E241" s="43"/>
      <c r="F241" s="43"/>
      <c r="G241" s="43"/>
      <c r="H241" s="43"/>
      <c r="O241" s="60"/>
    </row>
    <row r="242" spans="3:15" s="59" customFormat="1" x14ac:dyDescent="0.3">
      <c r="C242" s="43"/>
      <c r="D242" s="43"/>
      <c r="E242" s="43"/>
      <c r="F242" s="43"/>
      <c r="G242" s="43"/>
      <c r="H242" s="43"/>
      <c r="O242" s="60"/>
    </row>
    <row r="243" spans="3:15" s="59" customFormat="1" x14ac:dyDescent="0.3">
      <c r="C243" s="43"/>
      <c r="D243" s="43"/>
      <c r="E243" s="43"/>
      <c r="F243" s="43"/>
      <c r="G243" s="43"/>
      <c r="H243" s="43"/>
      <c r="O243" s="60"/>
    </row>
    <row r="244" spans="3:15" s="59" customFormat="1" x14ac:dyDescent="0.3">
      <c r="C244" s="43"/>
      <c r="D244" s="43"/>
      <c r="E244" s="43"/>
      <c r="F244" s="43"/>
      <c r="G244" s="43"/>
      <c r="H244" s="43"/>
      <c r="O244" s="60"/>
    </row>
    <row r="245" spans="3:15" s="59" customFormat="1" x14ac:dyDescent="0.3">
      <c r="C245" s="43"/>
      <c r="D245" s="43"/>
      <c r="E245" s="43"/>
      <c r="F245" s="43"/>
      <c r="G245" s="43"/>
      <c r="H245" s="43"/>
      <c r="O245" s="60"/>
    </row>
    <row r="246" spans="3:15" s="59" customFormat="1" x14ac:dyDescent="0.3">
      <c r="C246" s="43"/>
      <c r="D246" s="43"/>
      <c r="E246" s="43"/>
      <c r="F246" s="43"/>
      <c r="G246" s="43"/>
      <c r="H246" s="43"/>
      <c r="O246" s="60"/>
    </row>
    <row r="247" spans="3:15" s="59" customFormat="1" x14ac:dyDescent="0.3">
      <c r="C247" s="43"/>
      <c r="D247" s="43"/>
      <c r="E247" s="43"/>
      <c r="F247" s="43"/>
      <c r="G247" s="43"/>
      <c r="H247" s="43"/>
      <c r="O247" s="60"/>
    </row>
    <row r="248" spans="3:15" s="59" customFormat="1" x14ac:dyDescent="0.3">
      <c r="C248" s="43"/>
      <c r="D248" s="43"/>
      <c r="E248" s="43"/>
      <c r="F248" s="43"/>
      <c r="G248" s="43"/>
      <c r="H248" s="43"/>
      <c r="O248" s="60"/>
    </row>
    <row r="249" spans="3:15" s="59" customFormat="1" x14ac:dyDescent="0.3">
      <c r="C249" s="43"/>
      <c r="D249" s="43"/>
      <c r="E249" s="43"/>
      <c r="F249" s="43"/>
      <c r="G249" s="43"/>
      <c r="H249" s="43"/>
      <c r="O249" s="60"/>
    </row>
    <row r="250" spans="3:15" s="59" customFormat="1" x14ac:dyDescent="0.3">
      <c r="C250" s="43"/>
      <c r="D250" s="43"/>
      <c r="E250" s="43"/>
      <c r="F250" s="43"/>
      <c r="G250" s="43"/>
      <c r="H250" s="43"/>
      <c r="O250" s="60"/>
    </row>
    <row r="251" spans="3:15" s="59" customFormat="1" x14ac:dyDescent="0.3">
      <c r="C251" s="43"/>
      <c r="D251" s="43"/>
      <c r="E251" s="43"/>
      <c r="F251" s="43"/>
      <c r="G251" s="43"/>
      <c r="H251" s="43"/>
      <c r="O251" s="60"/>
    </row>
    <row r="252" spans="3:15" s="59" customFormat="1" x14ac:dyDescent="0.3">
      <c r="C252" s="43"/>
      <c r="D252" s="43"/>
      <c r="E252" s="43"/>
      <c r="F252" s="43"/>
      <c r="G252" s="43"/>
      <c r="H252" s="43"/>
      <c r="O252" s="60"/>
    </row>
    <row r="253" spans="3:15" s="59" customFormat="1" x14ac:dyDescent="0.3">
      <c r="C253" s="43"/>
      <c r="D253" s="43"/>
      <c r="E253" s="43"/>
      <c r="F253" s="43"/>
      <c r="G253" s="43"/>
      <c r="H253" s="43"/>
      <c r="O253" s="60"/>
    </row>
    <row r="254" spans="3:15" s="59" customFormat="1" x14ac:dyDescent="0.3">
      <c r="C254" s="43"/>
      <c r="D254" s="43"/>
      <c r="E254" s="43"/>
      <c r="F254" s="43"/>
      <c r="G254" s="43"/>
      <c r="H254" s="43"/>
      <c r="O254" s="60"/>
    </row>
    <row r="255" spans="3:15" s="59" customFormat="1" x14ac:dyDescent="0.3">
      <c r="C255" s="43"/>
      <c r="D255" s="43"/>
      <c r="E255" s="43"/>
      <c r="F255" s="43"/>
      <c r="G255" s="43"/>
      <c r="H255" s="43"/>
      <c r="O255" s="60"/>
    </row>
    <row r="256" spans="3:15" s="59" customFormat="1" x14ac:dyDescent="0.3">
      <c r="C256" s="43"/>
      <c r="D256" s="43"/>
      <c r="E256" s="43"/>
      <c r="F256" s="43"/>
      <c r="G256" s="43"/>
      <c r="H256" s="43"/>
      <c r="O256" s="60"/>
    </row>
    <row r="257" spans="3:15" s="59" customFormat="1" x14ac:dyDescent="0.3">
      <c r="C257" s="43"/>
      <c r="D257" s="43"/>
      <c r="E257" s="43"/>
      <c r="F257" s="43"/>
      <c r="G257" s="43"/>
      <c r="H257" s="43"/>
      <c r="O257" s="60"/>
    </row>
    <row r="258" spans="3:15" s="59" customFormat="1" x14ac:dyDescent="0.3">
      <c r="C258" s="43"/>
      <c r="D258" s="43"/>
      <c r="E258" s="43"/>
      <c r="F258" s="43"/>
      <c r="G258" s="43"/>
      <c r="H258" s="43"/>
      <c r="O258" s="60"/>
    </row>
    <row r="259" spans="3:15" s="59" customFormat="1" x14ac:dyDescent="0.3">
      <c r="C259" s="43"/>
      <c r="D259" s="43"/>
      <c r="E259" s="43"/>
      <c r="F259" s="43"/>
      <c r="G259" s="43"/>
      <c r="H259" s="43"/>
      <c r="O259" s="60"/>
    </row>
    <row r="260" spans="3:15" s="59" customFormat="1" x14ac:dyDescent="0.3">
      <c r="C260" s="43"/>
      <c r="D260" s="43"/>
      <c r="E260" s="43"/>
      <c r="F260" s="43"/>
      <c r="G260" s="43"/>
      <c r="H260" s="43"/>
      <c r="O260" s="60"/>
    </row>
    <row r="261" spans="3:15" s="59" customFormat="1" x14ac:dyDescent="0.3">
      <c r="C261" s="43"/>
      <c r="D261" s="43"/>
      <c r="E261" s="43"/>
      <c r="F261" s="43"/>
      <c r="G261" s="43"/>
      <c r="H261" s="43"/>
      <c r="O261" s="60"/>
    </row>
    <row r="262" spans="3:15" s="59" customFormat="1" x14ac:dyDescent="0.3">
      <c r="C262" s="43"/>
      <c r="D262" s="43"/>
      <c r="E262" s="43"/>
      <c r="F262" s="43"/>
      <c r="G262" s="43"/>
      <c r="H262" s="43"/>
      <c r="O262" s="60"/>
    </row>
    <row r="263" spans="3:15" s="59" customFormat="1" x14ac:dyDescent="0.3">
      <c r="C263" s="43"/>
      <c r="D263" s="43"/>
      <c r="E263" s="43"/>
      <c r="F263" s="43"/>
      <c r="G263" s="43"/>
      <c r="H263" s="43"/>
      <c r="O263" s="60"/>
    </row>
    <row r="264" spans="3:15" s="59" customFormat="1" x14ac:dyDescent="0.3">
      <c r="C264" s="43"/>
      <c r="D264" s="43"/>
      <c r="E264" s="43"/>
      <c r="F264" s="43"/>
      <c r="G264" s="43"/>
      <c r="H264" s="43"/>
      <c r="O264" s="60"/>
    </row>
    <row r="265" spans="3:15" s="59" customFormat="1" x14ac:dyDescent="0.3">
      <c r="C265" s="43"/>
      <c r="D265" s="43"/>
      <c r="E265" s="43"/>
      <c r="F265" s="43"/>
      <c r="G265" s="43"/>
      <c r="H265" s="43"/>
      <c r="O265" s="60"/>
    </row>
    <row r="266" spans="3:15" s="59" customFormat="1" x14ac:dyDescent="0.3">
      <c r="C266" s="43"/>
      <c r="D266" s="43"/>
      <c r="E266" s="43"/>
      <c r="F266" s="43"/>
      <c r="G266" s="43"/>
      <c r="H266" s="43"/>
      <c r="O266" s="60"/>
    </row>
    <row r="267" spans="3:15" s="59" customFormat="1" x14ac:dyDescent="0.3">
      <c r="C267" s="43"/>
      <c r="D267" s="43"/>
      <c r="E267" s="43"/>
      <c r="F267" s="43"/>
      <c r="G267" s="43"/>
      <c r="H267" s="43"/>
      <c r="O267" s="60"/>
    </row>
    <row r="268" spans="3:15" s="59" customFormat="1" x14ac:dyDescent="0.3">
      <c r="C268" s="43"/>
      <c r="D268" s="43"/>
      <c r="E268" s="43"/>
      <c r="F268" s="43"/>
      <c r="G268" s="43"/>
      <c r="H268" s="43"/>
      <c r="O268" s="60"/>
    </row>
    <row r="269" spans="3:15" s="59" customFormat="1" x14ac:dyDescent="0.3">
      <c r="C269" s="43"/>
      <c r="D269" s="43"/>
      <c r="E269" s="43"/>
      <c r="F269" s="43"/>
      <c r="G269" s="43"/>
      <c r="H269" s="43"/>
      <c r="O269" s="60"/>
    </row>
    <row r="270" spans="3:15" s="59" customFormat="1" x14ac:dyDescent="0.3">
      <c r="C270" s="43"/>
      <c r="D270" s="43"/>
      <c r="E270" s="43"/>
      <c r="F270" s="43"/>
      <c r="G270" s="43"/>
      <c r="H270" s="43"/>
      <c r="O270" s="60"/>
    </row>
    <row r="271" spans="3:15" s="59" customFormat="1" x14ac:dyDescent="0.3">
      <c r="C271" s="43"/>
      <c r="D271" s="43"/>
      <c r="E271" s="43"/>
      <c r="F271" s="43"/>
      <c r="G271" s="43"/>
      <c r="H271" s="43"/>
      <c r="O271" s="60"/>
    </row>
    <row r="272" spans="3:15" s="59" customFormat="1" x14ac:dyDescent="0.3">
      <c r="C272" s="43"/>
      <c r="D272" s="43"/>
      <c r="E272" s="43"/>
      <c r="F272" s="43"/>
      <c r="G272" s="43"/>
      <c r="H272" s="43"/>
      <c r="O272" s="60"/>
    </row>
    <row r="273" spans="3:15" s="59" customFormat="1" x14ac:dyDescent="0.3">
      <c r="C273" s="43"/>
      <c r="D273" s="43"/>
      <c r="E273" s="43"/>
      <c r="F273" s="43"/>
      <c r="G273" s="43"/>
      <c r="H273" s="43"/>
      <c r="O273" s="60"/>
    </row>
    <row r="274" spans="3:15" s="59" customFormat="1" x14ac:dyDescent="0.3">
      <c r="C274" s="43"/>
      <c r="D274" s="43"/>
      <c r="E274" s="43"/>
      <c r="F274" s="43"/>
      <c r="G274" s="43"/>
      <c r="H274" s="43"/>
      <c r="O274" s="60"/>
    </row>
    <row r="275" spans="3:15" s="59" customFormat="1" x14ac:dyDescent="0.3">
      <c r="C275" s="43"/>
      <c r="D275" s="43"/>
      <c r="E275" s="43"/>
      <c r="F275" s="43"/>
      <c r="G275" s="43"/>
      <c r="H275" s="43"/>
      <c r="O275" s="60"/>
    </row>
    <row r="276" spans="3:15" s="59" customFormat="1" x14ac:dyDescent="0.3">
      <c r="C276" s="43"/>
      <c r="D276" s="43"/>
      <c r="E276" s="43"/>
      <c r="F276" s="43"/>
      <c r="G276" s="43"/>
      <c r="H276" s="43"/>
      <c r="O276" s="60"/>
    </row>
    <row r="277" spans="3:15" s="59" customFormat="1" x14ac:dyDescent="0.3">
      <c r="C277" s="43"/>
      <c r="D277" s="43"/>
      <c r="E277" s="43"/>
      <c r="F277" s="43"/>
      <c r="G277" s="43"/>
      <c r="H277" s="43"/>
      <c r="O277" s="60"/>
    </row>
    <row r="278" spans="3:15" s="59" customFormat="1" x14ac:dyDescent="0.3">
      <c r="C278" s="43"/>
      <c r="D278" s="43"/>
      <c r="E278" s="43"/>
      <c r="F278" s="43"/>
      <c r="G278" s="43"/>
      <c r="H278" s="43"/>
      <c r="O278" s="60"/>
    </row>
    <row r="279" spans="3:15" s="59" customFormat="1" x14ac:dyDescent="0.3">
      <c r="C279" s="43"/>
      <c r="D279" s="43"/>
      <c r="E279" s="43"/>
      <c r="F279" s="43"/>
      <c r="G279" s="43"/>
      <c r="H279" s="43"/>
      <c r="O279" s="60"/>
    </row>
    <row r="280" spans="3:15" s="59" customFormat="1" x14ac:dyDescent="0.3">
      <c r="C280" s="43"/>
      <c r="D280" s="43"/>
      <c r="E280" s="43"/>
      <c r="F280" s="43"/>
      <c r="G280" s="43"/>
      <c r="H280" s="43"/>
      <c r="O280" s="60"/>
    </row>
    <row r="281" spans="3:15" s="59" customFormat="1" x14ac:dyDescent="0.3">
      <c r="C281" s="43"/>
      <c r="D281" s="43"/>
      <c r="E281" s="43"/>
      <c r="F281" s="43"/>
      <c r="G281" s="43"/>
      <c r="H281" s="43"/>
      <c r="O281" s="60"/>
    </row>
    <row r="282" spans="3:15" s="59" customFormat="1" x14ac:dyDescent="0.3">
      <c r="C282" s="43"/>
      <c r="D282" s="43"/>
      <c r="E282" s="43"/>
      <c r="F282" s="43"/>
      <c r="G282" s="43"/>
      <c r="H282" s="43"/>
      <c r="O282" s="60"/>
    </row>
    <row r="283" spans="3:15" s="59" customFormat="1" x14ac:dyDescent="0.3">
      <c r="C283" s="43"/>
      <c r="D283" s="43"/>
      <c r="E283" s="43"/>
      <c r="F283" s="43"/>
      <c r="G283" s="43"/>
      <c r="H283" s="43"/>
      <c r="O283" s="60"/>
    </row>
    <row r="284" spans="3:15" s="59" customFormat="1" x14ac:dyDescent="0.3">
      <c r="C284" s="43"/>
      <c r="D284" s="43"/>
      <c r="E284" s="43"/>
      <c r="F284" s="43"/>
      <c r="G284" s="43"/>
      <c r="H284" s="43"/>
      <c r="O284" s="60"/>
    </row>
    <row r="285" spans="3:15" s="59" customFormat="1" x14ac:dyDescent="0.3">
      <c r="C285" s="43"/>
      <c r="D285" s="43"/>
      <c r="E285" s="43"/>
      <c r="F285" s="43"/>
      <c r="G285" s="43"/>
      <c r="H285" s="43"/>
      <c r="O285" s="60"/>
    </row>
    <row r="286" spans="3:15" s="59" customFormat="1" x14ac:dyDescent="0.3">
      <c r="C286" s="43"/>
      <c r="D286" s="43"/>
      <c r="E286" s="43"/>
      <c r="F286" s="43"/>
      <c r="G286" s="43"/>
      <c r="H286" s="43"/>
      <c r="O286" s="60"/>
    </row>
    <row r="287" spans="3:15" s="59" customFormat="1" x14ac:dyDescent="0.3">
      <c r="C287" s="43"/>
      <c r="D287" s="43"/>
      <c r="E287" s="43"/>
      <c r="F287" s="43"/>
      <c r="G287" s="43"/>
      <c r="H287" s="43"/>
      <c r="O287" s="60"/>
    </row>
    <row r="288" spans="3:15" s="59" customFormat="1" x14ac:dyDescent="0.3">
      <c r="C288" s="43"/>
      <c r="D288" s="43"/>
      <c r="E288" s="43"/>
      <c r="F288" s="43"/>
      <c r="G288" s="43"/>
      <c r="H288" s="43"/>
      <c r="O288" s="60"/>
    </row>
    <row r="289" spans="3:15" s="59" customFormat="1" x14ac:dyDescent="0.3">
      <c r="C289" s="43"/>
      <c r="D289" s="43"/>
      <c r="E289" s="43"/>
      <c r="F289" s="43"/>
      <c r="G289" s="43"/>
      <c r="H289" s="43"/>
      <c r="O289" s="60"/>
    </row>
    <row r="290" spans="3:15" s="59" customFormat="1" x14ac:dyDescent="0.3">
      <c r="C290" s="43"/>
      <c r="D290" s="43"/>
      <c r="E290" s="43"/>
      <c r="F290" s="43"/>
      <c r="G290" s="43"/>
      <c r="H290" s="43"/>
      <c r="O290" s="60"/>
    </row>
    <row r="291" spans="3:15" s="59" customFormat="1" x14ac:dyDescent="0.3">
      <c r="C291" s="43"/>
      <c r="D291" s="43"/>
      <c r="E291" s="43"/>
      <c r="F291" s="43"/>
      <c r="G291" s="43"/>
      <c r="H291" s="43"/>
      <c r="O291" s="60"/>
    </row>
    <row r="292" spans="3:15" s="59" customFormat="1" x14ac:dyDescent="0.3">
      <c r="C292" s="43"/>
      <c r="D292" s="43"/>
      <c r="E292" s="43"/>
      <c r="F292" s="43"/>
      <c r="G292" s="43"/>
      <c r="H292" s="43"/>
      <c r="O292" s="60"/>
    </row>
    <row r="293" spans="3:15" s="59" customFormat="1" x14ac:dyDescent="0.3">
      <c r="C293" s="43"/>
      <c r="D293" s="43"/>
      <c r="E293" s="43"/>
      <c r="F293" s="43"/>
      <c r="G293" s="43"/>
      <c r="H293" s="43"/>
      <c r="O293" s="60"/>
    </row>
    <row r="294" spans="3:15" s="59" customFormat="1" x14ac:dyDescent="0.3">
      <c r="C294" s="43"/>
      <c r="D294" s="43"/>
      <c r="E294" s="43"/>
      <c r="F294" s="43"/>
      <c r="G294" s="43"/>
      <c r="H294" s="43"/>
      <c r="O294" s="60"/>
    </row>
    <row r="295" spans="3:15" s="59" customFormat="1" x14ac:dyDescent="0.3">
      <c r="C295" s="43"/>
      <c r="D295" s="43"/>
      <c r="E295" s="43"/>
      <c r="F295" s="43"/>
      <c r="G295" s="43"/>
      <c r="H295" s="43"/>
      <c r="O295" s="60"/>
    </row>
    <row r="296" spans="3:15" s="59" customFormat="1" x14ac:dyDescent="0.3">
      <c r="C296" s="43"/>
      <c r="D296" s="43"/>
      <c r="E296" s="43"/>
      <c r="F296" s="43"/>
      <c r="G296" s="43"/>
      <c r="H296" s="43"/>
      <c r="O296" s="60"/>
    </row>
    <row r="297" spans="3:15" s="59" customFormat="1" x14ac:dyDescent="0.3">
      <c r="C297" s="43"/>
      <c r="D297" s="43"/>
      <c r="E297" s="43"/>
      <c r="F297" s="43"/>
      <c r="G297" s="43"/>
      <c r="H297" s="43"/>
      <c r="O297" s="60"/>
    </row>
    <row r="298" spans="3:15" s="59" customFormat="1" x14ac:dyDescent="0.3">
      <c r="C298" s="43"/>
      <c r="D298" s="43"/>
      <c r="E298" s="43"/>
      <c r="F298" s="43"/>
      <c r="G298" s="43"/>
      <c r="H298" s="43"/>
      <c r="O298" s="60"/>
    </row>
    <row r="299" spans="3:15" s="59" customFormat="1" x14ac:dyDescent="0.3">
      <c r="C299" s="43"/>
      <c r="D299" s="43"/>
      <c r="E299" s="43"/>
      <c r="F299" s="43"/>
      <c r="G299" s="43"/>
      <c r="H299" s="43"/>
      <c r="O299" s="60"/>
    </row>
    <row r="300" spans="3:15" s="59" customFormat="1" x14ac:dyDescent="0.3">
      <c r="C300" s="43"/>
      <c r="D300" s="43"/>
      <c r="E300" s="43"/>
      <c r="F300" s="43"/>
      <c r="G300" s="43"/>
      <c r="H300" s="43"/>
      <c r="O300" s="60"/>
    </row>
    <row r="301" spans="3:15" s="59" customFormat="1" x14ac:dyDescent="0.3">
      <c r="C301" s="43"/>
      <c r="D301" s="43"/>
      <c r="E301" s="43"/>
      <c r="F301" s="43"/>
      <c r="G301" s="43"/>
      <c r="H301" s="43"/>
      <c r="O301" s="60"/>
    </row>
    <row r="302" spans="3:15" s="59" customFormat="1" x14ac:dyDescent="0.3">
      <c r="C302" s="43"/>
      <c r="D302" s="43"/>
      <c r="E302" s="43"/>
      <c r="F302" s="43"/>
      <c r="G302" s="43"/>
      <c r="H302" s="43"/>
      <c r="O302" s="60"/>
    </row>
    <row r="303" spans="3:15" s="59" customFormat="1" x14ac:dyDescent="0.3">
      <c r="C303" s="43"/>
      <c r="D303" s="43"/>
      <c r="E303" s="43"/>
      <c r="F303" s="43"/>
      <c r="G303" s="43"/>
      <c r="H303" s="43"/>
      <c r="O303" s="60"/>
    </row>
    <row r="304" spans="3:15" s="59" customFormat="1" x14ac:dyDescent="0.3">
      <c r="C304" s="43"/>
      <c r="D304" s="43"/>
      <c r="E304" s="43"/>
      <c r="F304" s="43"/>
      <c r="G304" s="43"/>
      <c r="H304" s="43"/>
      <c r="O304" s="60"/>
    </row>
    <row r="305" spans="3:15" s="59" customFormat="1" x14ac:dyDescent="0.3">
      <c r="C305" s="43"/>
      <c r="D305" s="43"/>
      <c r="E305" s="43"/>
      <c r="F305" s="43"/>
      <c r="G305" s="43"/>
      <c r="H305" s="43"/>
      <c r="O305" s="60"/>
    </row>
    <row r="306" spans="3:15" s="59" customFormat="1" x14ac:dyDescent="0.3">
      <c r="C306" s="43"/>
      <c r="D306" s="43"/>
      <c r="E306" s="43"/>
      <c r="F306" s="43"/>
      <c r="G306" s="43"/>
      <c r="H306" s="43"/>
      <c r="O306" s="60"/>
    </row>
    <row r="307" spans="3:15" s="59" customFormat="1" x14ac:dyDescent="0.3">
      <c r="C307" s="43"/>
      <c r="D307" s="43"/>
      <c r="E307" s="43"/>
      <c r="F307" s="43"/>
      <c r="G307" s="43"/>
      <c r="H307" s="43"/>
      <c r="O307" s="60"/>
    </row>
    <row r="308" spans="3:15" s="59" customFormat="1" x14ac:dyDescent="0.3">
      <c r="C308" s="43"/>
      <c r="D308" s="43"/>
      <c r="E308" s="43"/>
      <c r="F308" s="43"/>
      <c r="G308" s="43"/>
      <c r="H308" s="43"/>
      <c r="O308" s="60"/>
    </row>
    <row r="309" spans="3:15" s="59" customFormat="1" x14ac:dyDescent="0.3">
      <c r="C309" s="43"/>
      <c r="D309" s="43"/>
      <c r="E309" s="43"/>
      <c r="F309" s="43"/>
      <c r="G309" s="43"/>
      <c r="H309" s="43"/>
      <c r="O309" s="60"/>
    </row>
    <row r="310" spans="3:15" s="59" customFormat="1" x14ac:dyDescent="0.3">
      <c r="C310" s="43"/>
      <c r="D310" s="43"/>
      <c r="E310" s="43"/>
      <c r="F310" s="43"/>
      <c r="G310" s="43"/>
      <c r="H310" s="43"/>
      <c r="O310" s="60"/>
    </row>
    <row r="311" spans="3:15" s="59" customFormat="1" x14ac:dyDescent="0.3">
      <c r="C311" s="43"/>
      <c r="D311" s="43"/>
      <c r="E311" s="43"/>
      <c r="F311" s="43"/>
      <c r="G311" s="43"/>
      <c r="H311" s="43"/>
      <c r="O311" s="60"/>
    </row>
    <row r="312" spans="3:15" s="59" customFormat="1" x14ac:dyDescent="0.3">
      <c r="C312" s="43"/>
      <c r="D312" s="43"/>
      <c r="E312" s="43"/>
      <c r="F312" s="43"/>
      <c r="G312" s="43"/>
      <c r="H312" s="43"/>
      <c r="O312" s="60"/>
    </row>
    <row r="313" spans="3:15" s="59" customFormat="1" x14ac:dyDescent="0.3">
      <c r="C313" s="43"/>
      <c r="D313" s="43"/>
      <c r="E313" s="43"/>
      <c r="F313" s="43"/>
      <c r="G313" s="43"/>
      <c r="H313" s="43"/>
      <c r="O313" s="60"/>
    </row>
    <row r="314" spans="3:15" s="59" customFormat="1" x14ac:dyDescent="0.3">
      <c r="C314" s="43"/>
      <c r="D314" s="43"/>
      <c r="E314" s="43"/>
      <c r="F314" s="43"/>
      <c r="G314" s="43"/>
      <c r="H314" s="43"/>
      <c r="O314" s="60"/>
    </row>
    <row r="315" spans="3:15" s="59" customFormat="1" x14ac:dyDescent="0.3">
      <c r="C315" s="43"/>
      <c r="D315" s="43"/>
      <c r="E315" s="43"/>
      <c r="F315" s="43"/>
      <c r="G315" s="43"/>
      <c r="H315" s="43"/>
      <c r="O315" s="60"/>
    </row>
    <row r="316" spans="3:15" s="59" customFormat="1" x14ac:dyDescent="0.3">
      <c r="C316" s="43"/>
      <c r="D316" s="43"/>
      <c r="E316" s="43"/>
      <c r="F316" s="43"/>
      <c r="G316" s="43"/>
      <c r="H316" s="43"/>
      <c r="O316" s="60"/>
    </row>
    <row r="317" spans="3:15" s="59" customFormat="1" x14ac:dyDescent="0.3">
      <c r="C317" s="43"/>
      <c r="D317" s="43"/>
      <c r="E317" s="43"/>
      <c r="F317" s="43"/>
      <c r="G317" s="43"/>
      <c r="H317" s="43"/>
      <c r="O317" s="60"/>
    </row>
    <row r="318" spans="3:15" s="59" customFormat="1" x14ac:dyDescent="0.3">
      <c r="C318" s="43"/>
      <c r="D318" s="43"/>
      <c r="E318" s="43"/>
      <c r="F318" s="43"/>
      <c r="G318" s="43"/>
      <c r="H318" s="43"/>
      <c r="O318" s="60"/>
    </row>
    <row r="319" spans="3:15" s="59" customFormat="1" x14ac:dyDescent="0.3">
      <c r="C319" s="43"/>
      <c r="D319" s="43"/>
      <c r="E319" s="43"/>
      <c r="F319" s="43"/>
      <c r="G319" s="43"/>
      <c r="H319" s="43"/>
      <c r="O319" s="60"/>
    </row>
    <row r="320" spans="3:15" s="59" customFormat="1" x14ac:dyDescent="0.3">
      <c r="C320" s="43"/>
      <c r="D320" s="43"/>
      <c r="E320" s="43"/>
      <c r="F320" s="43"/>
      <c r="G320" s="43"/>
      <c r="H320" s="43"/>
      <c r="O320" s="60"/>
    </row>
    <row r="321" spans="3:15" s="59" customFormat="1" x14ac:dyDescent="0.3">
      <c r="C321" s="43"/>
      <c r="D321" s="43"/>
      <c r="E321" s="43"/>
      <c r="F321" s="43"/>
      <c r="G321" s="43"/>
      <c r="H321" s="43"/>
      <c r="O321" s="60"/>
    </row>
    <row r="322" spans="3:15" s="59" customFormat="1" x14ac:dyDescent="0.3">
      <c r="C322" s="43"/>
      <c r="D322" s="43"/>
      <c r="E322" s="43"/>
      <c r="F322" s="43"/>
      <c r="G322" s="43"/>
      <c r="H322" s="43"/>
      <c r="O322" s="60"/>
    </row>
    <row r="323" spans="3:15" s="59" customFormat="1" x14ac:dyDescent="0.3">
      <c r="C323" s="43"/>
      <c r="D323" s="43"/>
      <c r="E323" s="43"/>
      <c r="F323" s="43"/>
      <c r="G323" s="43"/>
      <c r="H323" s="43"/>
      <c r="O323" s="60"/>
    </row>
    <row r="324" spans="3:15" s="59" customFormat="1" x14ac:dyDescent="0.3">
      <c r="C324" s="43"/>
      <c r="D324" s="43"/>
      <c r="E324" s="43"/>
      <c r="F324" s="43"/>
      <c r="G324" s="43"/>
      <c r="H324" s="43"/>
      <c r="O324" s="60"/>
    </row>
    <row r="325" spans="3:15" s="59" customFormat="1" x14ac:dyDescent="0.3">
      <c r="C325" s="43"/>
      <c r="D325" s="43"/>
      <c r="E325" s="43"/>
      <c r="F325" s="43"/>
      <c r="G325" s="43"/>
      <c r="H325" s="43"/>
      <c r="O325" s="60"/>
    </row>
  </sheetData>
  <mergeCells count="131">
    <mergeCell ref="AD13:AD17"/>
    <mergeCell ref="W18:W19"/>
    <mergeCell ref="Z18:Z19"/>
    <mergeCell ref="AA18:AA19"/>
    <mergeCell ref="AB18:AB19"/>
    <mergeCell ref="AC18:AC19"/>
    <mergeCell ref="AD18:AD19"/>
    <mergeCell ref="AD33:AD34"/>
    <mergeCell ref="L77:S77"/>
    <mergeCell ref="W33:W34"/>
    <mergeCell ref="Z33:Z34"/>
    <mergeCell ref="AA33:AA34"/>
    <mergeCell ref="AB33:AB34"/>
    <mergeCell ref="AC33:AC34"/>
    <mergeCell ref="AA30:AA32"/>
    <mergeCell ref="AB30:AB32"/>
    <mergeCell ref="AC30:AC32"/>
    <mergeCell ref="AD30:AD32"/>
    <mergeCell ref="L116:N116"/>
    <mergeCell ref="Z25:Z29"/>
    <mergeCell ref="W30:W32"/>
    <mergeCell ref="L73:S73"/>
    <mergeCell ref="L79:N79"/>
    <mergeCell ref="L86:Q86"/>
    <mergeCell ref="L93:R93"/>
    <mergeCell ref="L99:P99"/>
    <mergeCell ref="W20:W29"/>
    <mergeCell ref="X20:X24"/>
    <mergeCell ref="Z20:Z24"/>
    <mergeCell ref="AD20:AD29"/>
    <mergeCell ref="X25:X29"/>
    <mergeCell ref="L105:N105"/>
    <mergeCell ref="L103:S103"/>
    <mergeCell ref="C7:H7"/>
    <mergeCell ref="C79:D79"/>
    <mergeCell ref="C73:G73"/>
    <mergeCell ref="C54:H54"/>
    <mergeCell ref="C63:H63"/>
    <mergeCell ref="C64:H64"/>
    <mergeCell ref="C65:H65"/>
    <mergeCell ref="C68:H68"/>
    <mergeCell ref="C49:H49"/>
    <mergeCell ref="C53:H53"/>
    <mergeCell ref="C20:H20"/>
    <mergeCell ref="C28:H28"/>
    <mergeCell ref="C29:H29"/>
    <mergeCell ref="C60:C61"/>
    <mergeCell ref="D61:E61"/>
    <mergeCell ref="F59:G59"/>
    <mergeCell ref="F61:G61"/>
    <mergeCell ref="C50:H50"/>
    <mergeCell ref="C51:H51"/>
    <mergeCell ref="C137:H137"/>
    <mergeCell ref="C138:H138"/>
    <mergeCell ref="C139:H139"/>
    <mergeCell ref="C55:H55"/>
    <mergeCell ref="C130:H130"/>
    <mergeCell ref="C131:H131"/>
    <mergeCell ref="C133:H133"/>
    <mergeCell ref="C134:H134"/>
    <mergeCell ref="C135:H135"/>
    <mergeCell ref="C69:H69"/>
    <mergeCell ref="C128:H128"/>
    <mergeCell ref="C129:H129"/>
    <mergeCell ref="C105:E105"/>
    <mergeCell ref="C93:E93"/>
    <mergeCell ref="F86:G86"/>
    <mergeCell ref="F93:G93"/>
    <mergeCell ref="F57:G57"/>
    <mergeCell ref="D58:E58"/>
    <mergeCell ref="F58:G58"/>
    <mergeCell ref="D60:E60"/>
    <mergeCell ref="F60:G60"/>
    <mergeCell ref="D59:E59"/>
    <mergeCell ref="D57:E57"/>
    <mergeCell ref="C58:C59"/>
    <mergeCell ref="AD7:AD12"/>
    <mergeCell ref="C36:H36"/>
    <mergeCell ref="C38:E38"/>
    <mergeCell ref="F38:H38"/>
    <mergeCell ref="C47:H47"/>
    <mergeCell ref="C39:E39"/>
    <mergeCell ref="F39:H39"/>
    <mergeCell ref="C42:E42"/>
    <mergeCell ref="F42:H42"/>
    <mergeCell ref="C45:H45"/>
    <mergeCell ref="C46:H46"/>
    <mergeCell ref="C30:H30"/>
    <mergeCell ref="C32:H32"/>
    <mergeCell ref="C14:H14"/>
    <mergeCell ref="C15:H15"/>
    <mergeCell ref="C16:H16"/>
    <mergeCell ref="C18:H18"/>
    <mergeCell ref="C33:H33"/>
    <mergeCell ref="C34:H34"/>
    <mergeCell ref="C35:H35"/>
    <mergeCell ref="C19:H19"/>
    <mergeCell ref="X31:X32"/>
    <mergeCell ref="Z31:Z32"/>
    <mergeCell ref="AA20:AA29"/>
    <mergeCell ref="W7:W12"/>
    <mergeCell ref="X7:X12"/>
    <mergeCell ref="Y7:Y12"/>
    <mergeCell ref="Z7:Z12"/>
    <mergeCell ref="AA7:AA12"/>
    <mergeCell ref="AB7:AB12"/>
    <mergeCell ref="AC7:AC12"/>
    <mergeCell ref="AB20:AB29"/>
    <mergeCell ref="AC20:AC29"/>
    <mergeCell ref="W13:W17"/>
    <mergeCell ref="AA13:AA17"/>
    <mergeCell ref="AB13:AB17"/>
    <mergeCell ref="AC13:AC17"/>
    <mergeCell ref="C108:E108"/>
    <mergeCell ref="C109:E109"/>
    <mergeCell ref="C76:G76"/>
    <mergeCell ref="C77:G77"/>
    <mergeCell ref="C82:D82"/>
    <mergeCell ref="C83:D83"/>
    <mergeCell ref="F89:G89"/>
    <mergeCell ref="F90:G90"/>
    <mergeCell ref="C89:E89"/>
    <mergeCell ref="C90:E90"/>
    <mergeCell ref="C96:E96"/>
    <mergeCell ref="F96:G96"/>
    <mergeCell ref="C97:E97"/>
    <mergeCell ref="F97:G97"/>
    <mergeCell ref="C102:E102"/>
    <mergeCell ref="C103:E103"/>
    <mergeCell ref="C99:E99"/>
    <mergeCell ref="C86:E86"/>
  </mergeCells>
  <dataValidations count="13">
    <dataValidation type="list" allowBlank="1" showInputMessage="1" showErrorMessage="1" sqref="C118">
      <formula1>$Z$116:$Z$117</formula1>
    </dataValidation>
    <dataValidation type="list" allowBlank="1" showInputMessage="1" showErrorMessage="1" sqref="C107">
      <formula1>$W$105:$W$108</formula1>
    </dataValidation>
    <dataValidation type="list" allowBlank="1" showInputMessage="1" showErrorMessage="1" sqref="C101">
      <formula1>$Y$99:$Y$102</formula1>
    </dataValidation>
    <dataValidation type="list" allowBlank="1" showInputMessage="1" showErrorMessage="1" sqref="G101">
      <formula1>$W$99:$W$101</formula1>
    </dataValidation>
    <dataValidation type="list" allowBlank="1" showInputMessage="1" showErrorMessage="1" sqref="C75:G75">
      <formula1>$W$73:$W$75</formula1>
    </dataValidation>
    <dataValidation type="list" allowBlank="1" showInputMessage="1" showErrorMessage="1" sqref="C81:D81">
      <formula1>$W$78:$W$81</formula1>
    </dataValidation>
    <dataValidation type="list" allowBlank="1" showInputMessage="1" showErrorMessage="1" sqref="C88:G88">
      <formula1>$W$85:$W$88</formula1>
    </dataValidation>
    <dataValidation type="list" allowBlank="1" showInputMessage="1" showErrorMessage="1" sqref="C95:G95">
      <formula1>$W$92:$W$95</formula1>
    </dataValidation>
    <dataValidation type="list" allowBlank="1" showInputMessage="1" showErrorMessage="1" sqref="E101">
      <formula1>$AA$99:$AA$102</formula1>
    </dataValidation>
    <dataValidation type="list" allowBlank="1" showInputMessage="1" showErrorMessage="1" sqref="E107">
      <formula1>$Y$105:$Y$108</formula1>
    </dataValidation>
    <dataValidation type="list" allowBlank="1" showInputMessage="1" showErrorMessage="1" sqref="C112">
      <formula1>$W$111:$W$114</formula1>
    </dataValidation>
    <dataValidation type="list" allowBlank="1" showInputMessage="1" showErrorMessage="1" sqref="E118">
      <formula1>$AB$116:$AB$117</formula1>
    </dataValidation>
    <dataValidation type="list" allowBlank="1" showInputMessage="1" showErrorMessage="1" sqref="I95:K95 I88:K88 I118:K118 I112:K112 I107:K107 I101:K101 I81:K84 C84:D84 I75:K75">
      <formula1>#REF!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6</vt:i4>
      </vt:variant>
    </vt:vector>
  </HeadingPairs>
  <TitlesOfParts>
    <vt:vector size="8" baseType="lpstr">
      <vt:lpstr>FEB_Nom</vt:lpstr>
      <vt:lpstr>Note de cadrage_Nom</vt:lpstr>
      <vt:lpstr>FEB_Nom!_edn1</vt:lpstr>
      <vt:lpstr>FEB_Nom!_ednref1</vt:lpstr>
      <vt:lpstr>FEB_Nom!_Toc447275472</vt:lpstr>
      <vt:lpstr>'Note de cadrage_Nom'!_Toc447275472</vt:lpstr>
      <vt:lpstr>FEB_Nom!_Toc447280210</vt:lpstr>
      <vt:lpstr>'Note de cadrage_Nom'!_Toc447280210</vt:lpstr>
    </vt:vector>
  </TitlesOfParts>
  <Company>KPMG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KPMG</dc:creator>
  <cp:lastModifiedBy>KPMG</cp:lastModifiedBy>
  <dcterms:created xsi:type="dcterms:W3CDTF">2019-02-19T05:40:58Z</dcterms:created>
  <dcterms:modified xsi:type="dcterms:W3CDTF">2019-04-16T10:21:06Z</dcterms:modified>
</cp:coreProperties>
</file>