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2A5684E3-E160-4876-8FA0-551D2D6F3A81}" xr6:coauthVersionLast="47" xr6:coauthVersionMax="47" xr10:uidLastSave="{00000000-0000-0000-0000-000000000000}"/>
  <bookViews>
    <workbookView xWindow="-96" yWindow="-96" windowWidth="23232" windowHeight="1243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9" i="11" l="1"/>
  <c r="H11" i="11"/>
  <c r="H7" i="11"/>
  <c r="H28" i="11" l="1"/>
  <c r="I5" i="11"/>
  <c r="H32" i="11"/>
  <c r="H31" i="11"/>
  <c r="H27" i="11"/>
  <c r="H26" i="11"/>
  <c r="H16" i="11"/>
  <c r="H8" i="11"/>
  <c r="H14" i="11" l="1"/>
  <c r="H9" i="11"/>
  <c r="I6" i="11"/>
  <c r="H15" i="11" l="1"/>
  <c r="H10" i="11"/>
  <c r="H29" i="11"/>
  <c r="H17" i="11"/>
  <c r="J5" i="11"/>
  <c r="K5" i="11" s="1"/>
  <c r="L5" i="11" s="1"/>
  <c r="M5" i="11" s="1"/>
  <c r="N5" i="11" s="1"/>
  <c r="O5" i="11" s="1"/>
  <c r="P5" i="11" s="1"/>
  <c r="I4" i="11"/>
  <c r="H30" i="11" l="1"/>
  <c r="H18" i="11"/>
  <c r="H12" i="11"/>
  <c r="H13" i="11"/>
  <c r="P4" i="11"/>
  <c r="Q5" i="11"/>
  <c r="R5" i="11" s="1"/>
  <c r="S5" i="11" s="1"/>
  <c r="T5" i="11" s="1"/>
  <c r="U5" i="11" s="1"/>
  <c r="V5" i="11" s="1"/>
  <c r="W5" i="11" s="1"/>
  <c r="J6" i="11"/>
  <c r="E23" i="11" l="1"/>
  <c r="H25" i="11" s="1"/>
  <c r="E24" i="11"/>
  <c r="H22" i="11"/>
  <c r="H21" i="11"/>
  <c r="H20" i="11"/>
  <c r="W4" i="11"/>
  <c r="X5" i="11"/>
  <c r="Y5" i="11" s="1"/>
  <c r="Z5" i="11" s="1"/>
  <c r="AA5" i="11" s="1"/>
  <c r="AB5" i="11" s="1"/>
  <c r="AC5" i="11" s="1"/>
  <c r="AD5" i="11" s="1"/>
  <c r="K6" i="11"/>
  <c r="H23" i="11" l="1"/>
  <c r="F24" i="11"/>
  <c r="H24"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4" i="11" s="1"/>
  <c r="BK6" i="11"/>
  <c r="AF6" i="11"/>
  <c r="BM6" i="11" l="1"/>
  <c r="BN5" i="11"/>
  <c r="BL6" i="11"/>
  <c r="AG6" i="11"/>
  <c r="BN6" i="11" l="1"/>
  <c r="BO5" i="11"/>
  <c r="AH6" i="11"/>
  <c r="BP5" i="11" l="1"/>
  <c r="BO6" i="11"/>
  <c r="AI6" i="11"/>
  <c r="BP6" i="11" l="1"/>
  <c r="BQ5" i="11"/>
  <c r="AJ6" i="11"/>
  <c r="BR5" i="11" l="1"/>
  <c r="BQ6" i="11"/>
  <c r="AK6" i="11"/>
  <c r="BS5" i="11" l="1"/>
  <c r="BR6" i="11"/>
  <c r="AL6" i="11"/>
  <c r="BS6" i="11" l="1"/>
  <c r="BT5" i="11"/>
  <c r="AM6" i="11"/>
  <c r="BT4" i="11" l="1"/>
  <c r="BT6" i="11"/>
  <c r="BU5" i="11"/>
  <c r="AN6" i="11"/>
  <c r="BV5" i="11" l="1"/>
  <c r="BU6" i="11"/>
  <c r="AO6" i="11"/>
  <c r="BV6" i="11" l="1"/>
  <c r="BW5" i="11"/>
  <c r="AP6" i="11"/>
  <c r="BW6" i="11" l="1"/>
  <c r="BX5" i="11"/>
  <c r="AQ6" i="11"/>
  <c r="BX6" i="11" l="1"/>
  <c r="BY5" i="11"/>
  <c r="AR6" i="11"/>
  <c r="BY6" i="11" l="1"/>
  <c r="BZ5" i="11"/>
  <c r="BZ6" i="11" l="1"/>
  <c r="CA5" i="11"/>
  <c r="CB5" i="11" l="1"/>
  <c r="CA4" i="11"/>
  <c r="CA6" i="11"/>
  <c r="CB6" i="11" l="1"/>
  <c r="CC5" i="11"/>
  <c r="CC6" i="11" l="1"/>
  <c r="CD5" i="11"/>
  <c r="CD6" i="11" l="1"/>
  <c r="CE5" i="11"/>
  <c r="CF5" i="11" l="1"/>
  <c r="CE6" i="11"/>
  <c r="CF6" i="11" l="1"/>
  <c r="CG5" i="11"/>
  <c r="CG6" i="11" l="1"/>
  <c r="CH5" i="11"/>
  <c r="CH6" i="11" l="1"/>
  <c r="CI5" i="11"/>
  <c r="CH4" i="11"/>
  <c r="CJ5" i="11" l="1"/>
  <c r="CI6" i="11"/>
  <c r="CJ6" i="11" l="1"/>
  <c r="CK5" i="11"/>
  <c r="CL5" i="11" l="1"/>
  <c r="CK6" i="11"/>
  <c r="CM5" i="11" l="1"/>
  <c r="CL6" i="11"/>
  <c r="CN5" i="11" l="1"/>
  <c r="CN6" i="11" s="1"/>
  <c r="CM6" i="11"/>
</calcChain>
</file>

<file path=xl/sharedStrings.xml><?xml version="1.0" encoding="utf-8"?>
<sst xmlns="http://schemas.openxmlformats.org/spreadsheetml/2006/main" count="85" uniqueCount="77">
  <si>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</si>
  <si>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</si>
  <si>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</si>
  <si>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</si>
  <si>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</si>
  <si>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</si>
  <si>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</si>
  <si>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</si>
  <si>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</si>
  <si>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</si>
  <si>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</si>
  <si>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</si>
  <si>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</si>
  <si>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</si>
  <si>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</si>
  <si>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</si>
  <si>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</si>
  <si>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</si>
  <si>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</si>
  <si>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</si>
  <si>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</si>
  <si>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</si>
  <si>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</si>
  <si>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</si>
  <si>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</si>
  <si>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</si>
  <si>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</si>
  <si>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</si>
  <si>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</si>
  <si>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</si>
  <si>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</si>
  <si>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</si>
  <si>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</si>
  <si>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</si>
  <si>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</si>
  <si>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</si>
  <si>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</si>
  <si>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</si>
  <si>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Thanh</t>
  </si>
  <si>
    <t>Rachit</t>
  </si>
  <si>
    <t>Rishabh</t>
  </si>
  <si>
    <t>Phase 1 Alpha 3/12</t>
  </si>
  <si>
    <t>Phase 2 Beta 4/16</t>
  </si>
  <si>
    <t>Phase 3 Final 5/15</t>
  </si>
  <si>
    <t>Data Analysis and Cleaning for subset of data</t>
  </si>
  <si>
    <t>Design - The overall flow of the system and dashboard design</t>
  </si>
  <si>
    <t>Prototyping - Making different visualizations</t>
  </si>
  <si>
    <t>Literature review</t>
  </si>
  <si>
    <t>Update task plan/feature spec/timeline</t>
  </si>
  <si>
    <t>Documentation and video</t>
  </si>
  <si>
    <t>Jongson, Thanh, Rishabh</t>
  </si>
  <si>
    <t>Pham, Rachit, Rishabh</t>
  </si>
  <si>
    <t>Johnson, Rachit, Rishabh, Pham</t>
  </si>
  <si>
    <t xml:space="preserve">Johnson, Rishabh and Rachit </t>
  </si>
  <si>
    <t>Project Planner</t>
  </si>
  <si>
    <t>Group 8</t>
  </si>
  <si>
    <t>Data Analysis and Cleaning for whole dataset</t>
  </si>
  <si>
    <t>Update the design</t>
  </si>
  <si>
    <t>Build of dashboards</t>
  </si>
  <si>
    <t>Prepare Changelog</t>
  </si>
  <si>
    <t>Exporting code</t>
  </si>
  <si>
    <t>Testing</t>
  </si>
  <si>
    <t xml:space="preserve"> Pham, Rishabh</t>
  </si>
  <si>
    <t>Johnson and Rachit</t>
  </si>
  <si>
    <t>Pham</t>
  </si>
  <si>
    <t>Rishabh, Rachit</t>
  </si>
  <si>
    <t>Pham and Johnson</t>
  </si>
  <si>
    <t>Paper Draft</t>
  </si>
  <si>
    <t>Revised Paper</t>
  </si>
  <si>
    <t>Validation Plan/User Study</t>
  </si>
  <si>
    <t>Final Conference ready paper</t>
  </si>
  <si>
    <t>Rishabh/Pham/Johnson/Rachit</t>
  </si>
  <si>
    <t>Rishabh/Rachit</t>
  </si>
  <si>
    <t>Requirement Draft</t>
  </si>
  <si>
    <t>Requirement Document update</t>
  </si>
  <si>
    <t>Rachit, Rishabh</t>
  </si>
  <si>
    <t>Johnson and Pham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</si>
</sst>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1" tint="0.49998474074526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9" borderId="2" xfId="12" applyFill="1" applyAlignment="1">
      <alignment horizontal="left" vertical="center" wrapText="1" indent="2"/>
    </xf>
    <xf numFmtId="0" fontId="0" fillId="12" borderId="0" xfId="0" applyFill="1"/>
    <xf numFmtId="168" fontId="11" fillId="12" borderId="0" xfId="0" applyNumberFormat="1" applyFont="1" applyFill="1" applyAlignment="1">
      <alignment horizontal="center" vertical="center"/>
    </xf>
    <xf numFmtId="0" fontId="12" fillId="12" borderId="8" xfId="0" applyFont="1" applyFill="1" applyBorder="1" applyAlignment="1">
      <alignment horizontal="center" vertical="center" shrinkToFit="1"/>
    </xf>
    <xf numFmtId="0" fontId="0" fillId="12" borderId="9" xfId="0" applyFill="1" applyBorder="1" applyAlignment="1">
      <alignment vertical="center"/>
    </xf>
    <xf numFmtId="0" fontId="0" fillId="12" borderId="9" xfId="0" applyFill="1" applyBorder="1" applyAlignment="1">
      <alignment horizontal="right" vertical="center"/>
    </xf>
    <xf numFmtId="168" fontId="11" fillId="12" borderId="6" xfId="0" applyNumberFormat="1" applyFont="1" applyFill="1" applyBorder="1" applyAlignment="1">
      <alignment horizontal="center" vertical="center"/>
    </xf>
    <xf numFmtId="168" fontId="11" fillId="12" borderId="7" xfId="0" applyNumberFormat="1" applyFont="1" applyFill="1" applyBorder="1" applyAlignment="1">
      <alignment horizontal="center" vertical="center"/>
    </xf>
    <xf numFmtId="0" fontId="0" fillId="0" borderId="0" xfId="0" applyFill="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6" fontId="9" fillId="0" borderId="3" xfId="9">
      <alignment horizontal="center" vertical="center"/>
    </xf>
    <xf numFmtId="167" fontId="0" fillId="12" borderId="4" xfId="0" applyNumberFormat="1" applyFill="1" applyBorder="1" applyAlignment="1">
      <alignment horizontal="left" vertical="center" wrapText="1" indent="1"/>
    </xf>
    <xf numFmtId="167" fontId="0" fillId="12" borderId="1" xfId="0" applyNumberFormat="1" applyFill="1" applyBorder="1" applyAlignment="1">
      <alignment horizontal="left" vertical="center" wrapText="1" indent="1"/>
    </xf>
    <xf numFmtId="167" fontId="0" fillId="12" borderId="5" xfId="0" applyNumberFormat="1" applyFill="1" applyBorder="1" applyAlignment="1">
      <alignment horizontal="left" vertical="center" wrapText="1"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35"/>
  <sheetViews>
    <sheetView showGridLines="0" tabSelected="1" showRuler="0" zoomScale="70" zoomScaleNormal="70" zoomScalePageLayoutView="70" workbookViewId="0">
      <pane ySplit="6" topLeftCell="A8" activePane="bottomLeft" state="frozen"/>
      <selection pane="bottomLeft" activeCell="D14" sqref="D14"/>
    </sheetView>
  </sheetViews>
  <sheetFormatPr defaultRowHeight="30" customHeight="1" x14ac:dyDescent="0.55000000000000004"/>
  <cols>
    <col min="1" max="1" width="2.68359375" style="53" customWidth="1"/>
    <col min="2" max="2" width="19.83984375" customWidth="1"/>
    <col min="3" max="3" width="30.68359375" customWidth="1"/>
    <col min="4" max="4" width="10.68359375" customWidth="1"/>
    <col min="5" max="5" width="10.47265625" style="5" customWidth="1"/>
    <col min="6" max="6" width="10.47265625" customWidth="1"/>
    <col min="7" max="7" width="2.68359375" customWidth="1"/>
    <col min="8" max="8" width="6.1015625" hidden="1" customWidth="1"/>
    <col min="9" max="24" width="2.5234375" customWidth="1"/>
    <col min="25" max="26" width="2.5234375" style="79" customWidth="1"/>
    <col min="27" max="29" width="2.5234375" customWidth="1"/>
    <col min="30" max="36" width="2.5234375" style="79" customWidth="1"/>
    <col min="37" max="37" width="2.5234375" customWidth="1"/>
    <col min="38" max="38" width="2.5234375" style="79" customWidth="1"/>
    <col min="39" max="39" width="2.5234375" customWidth="1"/>
    <col min="40" max="40" width="2.5234375" style="79" customWidth="1"/>
    <col min="41" max="92" width="2.5234375" customWidth="1"/>
  </cols>
  <sheetData>
    <row r="1" spans="1:92" ht="30" customHeight="1" x14ac:dyDescent="1.05">
      <c r="A1" s="54" t="s">
        <v>28</v>
      </c>
      <c r="B1" s="57" t="s">
        <v>54</v>
      </c>
      <c r="C1" s="1"/>
      <c r="D1" s="2"/>
      <c r="E1" s="4"/>
      <c r="F1" s="42"/>
      <c r="H1" s="2"/>
      <c r="I1" s="73" t="s">
        <v>12</v>
      </c>
      <c r="Y1" s="86"/>
      <c r="Z1" s="86"/>
      <c r="AA1" s="86"/>
      <c r="AB1" s="86"/>
      <c r="AC1" s="86"/>
      <c r="AD1" s="86"/>
      <c r="AE1" s="86"/>
      <c r="AF1" s="86"/>
      <c r="AG1" s="86"/>
      <c r="AH1" s="86"/>
      <c r="AI1" s="86"/>
      <c r="AJ1" s="86"/>
      <c r="AK1" s="86"/>
      <c r="AL1" s="86"/>
      <c r="AM1" s="86"/>
      <c r="AN1" s="86"/>
    </row>
    <row r="2" spans="1:92" ht="30" customHeight="1" x14ac:dyDescent="0.7">
      <c r="A2" s="53" t="s">
        <v>24</v>
      </c>
      <c r="B2" s="58" t="s">
        <v>55</v>
      </c>
      <c r="I2" s="74" t="s">
        <v>17</v>
      </c>
      <c r="Y2" s="86"/>
      <c r="Z2" s="86"/>
      <c r="AA2" s="86"/>
      <c r="AB2" s="86"/>
      <c r="AC2" s="86"/>
      <c r="AD2" s="86"/>
      <c r="AE2" s="86"/>
      <c r="AF2" s="86"/>
      <c r="AG2" s="86"/>
      <c r="AH2" s="86"/>
      <c r="AI2" s="86"/>
      <c r="AJ2" s="86"/>
      <c r="AK2" s="86"/>
      <c r="AL2" s="86"/>
      <c r="AM2" s="86"/>
      <c r="AN2" s="86"/>
    </row>
    <row r="3" spans="1:92" ht="30" customHeight="1" x14ac:dyDescent="0.55000000000000004">
      <c r="A3" s="53" t="s">
        <v>35</v>
      </c>
      <c r="B3" s="59"/>
      <c r="C3" s="90" t="s">
        <v>1</v>
      </c>
      <c r="D3" s="91"/>
      <c r="E3" s="92">
        <v>44984</v>
      </c>
      <c r="F3" s="92"/>
      <c r="Y3" s="86"/>
      <c r="Z3" s="86"/>
      <c r="AA3" s="86"/>
      <c r="AB3" s="86"/>
      <c r="AC3" s="86"/>
      <c r="AD3" s="86"/>
      <c r="AE3" s="86"/>
      <c r="AF3" s="86"/>
      <c r="AG3" s="86"/>
      <c r="AH3" s="86"/>
      <c r="AI3" s="86"/>
      <c r="AJ3" s="86"/>
      <c r="AK3" s="86"/>
      <c r="AL3" s="86"/>
      <c r="AM3" s="86"/>
      <c r="AN3" s="86"/>
    </row>
    <row r="4" spans="1:92" ht="30" customHeight="1" x14ac:dyDescent="0.55000000000000004">
      <c r="A4" s="54" t="s">
        <v>29</v>
      </c>
      <c r="C4" s="90" t="s">
        <v>8</v>
      </c>
      <c r="D4" s="91"/>
      <c r="E4" s="7">
        <v>1</v>
      </c>
      <c r="I4" s="87">
        <f>I5</f>
        <v>44984</v>
      </c>
      <c r="J4" s="88"/>
      <c r="K4" s="88"/>
      <c r="L4" s="88"/>
      <c r="M4" s="88"/>
      <c r="N4" s="88"/>
      <c r="O4" s="89"/>
      <c r="P4" s="87">
        <f>P5</f>
        <v>44991</v>
      </c>
      <c r="Q4" s="88"/>
      <c r="R4" s="88"/>
      <c r="S4" s="88"/>
      <c r="T4" s="88"/>
      <c r="U4" s="88"/>
      <c r="V4" s="89"/>
      <c r="W4" s="87">
        <f>W5</f>
        <v>44998</v>
      </c>
      <c r="X4" s="88"/>
      <c r="Y4" s="88"/>
      <c r="Z4" s="88"/>
      <c r="AA4" s="88"/>
      <c r="AB4" s="88"/>
      <c r="AC4" s="89"/>
      <c r="AD4" s="93">
        <f>AD5</f>
        <v>45005</v>
      </c>
      <c r="AE4" s="94"/>
      <c r="AF4" s="94"/>
      <c r="AG4" s="94"/>
      <c r="AH4" s="94"/>
      <c r="AI4" s="94"/>
      <c r="AJ4" s="95"/>
      <c r="AK4" s="87">
        <f>AK5</f>
        <v>45012</v>
      </c>
      <c r="AL4" s="88"/>
      <c r="AM4" s="88"/>
      <c r="AN4" s="88"/>
      <c r="AO4" s="88"/>
      <c r="AP4" s="88"/>
      <c r="AQ4" s="89"/>
      <c r="AR4" s="87">
        <f>AR5</f>
        <v>45019</v>
      </c>
      <c r="AS4" s="88"/>
      <c r="AT4" s="88"/>
      <c r="AU4" s="88"/>
      <c r="AV4" s="88"/>
      <c r="AW4" s="88"/>
      <c r="AX4" s="89"/>
      <c r="AY4" s="87">
        <f>AY5</f>
        <v>45026</v>
      </c>
      <c r="AZ4" s="88"/>
      <c r="BA4" s="88"/>
      <c r="BB4" s="88"/>
      <c r="BC4" s="88"/>
      <c r="BD4" s="88"/>
      <c r="BE4" s="89"/>
      <c r="BF4" s="87">
        <f>BF5</f>
        <v>45033</v>
      </c>
      <c r="BG4" s="88"/>
      <c r="BH4" s="88"/>
      <c r="BI4" s="88"/>
      <c r="BJ4" s="88"/>
      <c r="BK4" s="88"/>
      <c r="BL4" s="89"/>
      <c r="BM4" s="87">
        <f>BM5</f>
        <v>45040</v>
      </c>
      <c r="BN4" s="88"/>
      <c r="BO4" s="88"/>
      <c r="BP4" s="88"/>
      <c r="BQ4" s="88"/>
      <c r="BR4" s="88"/>
      <c r="BS4" s="89"/>
      <c r="BT4" s="87">
        <f>BT5</f>
        <v>45047</v>
      </c>
      <c r="BU4" s="88"/>
      <c r="BV4" s="88"/>
      <c r="BW4" s="88"/>
      <c r="BX4" s="88"/>
      <c r="BY4" s="88"/>
      <c r="BZ4" s="89"/>
      <c r="CA4" s="87">
        <f>CA5</f>
        <v>45054</v>
      </c>
      <c r="CB4" s="88"/>
      <c r="CC4" s="88"/>
      <c r="CD4" s="88"/>
      <c r="CE4" s="88"/>
      <c r="CF4" s="88"/>
      <c r="CG4" s="89"/>
      <c r="CH4" s="87">
        <f>CH5</f>
        <v>45061</v>
      </c>
      <c r="CI4" s="88"/>
      <c r="CJ4" s="88"/>
      <c r="CK4" s="88"/>
      <c r="CL4" s="88"/>
      <c r="CM4" s="88"/>
      <c r="CN4" s="89"/>
    </row>
    <row r="5" spans="1:92" ht="15" customHeight="1" x14ac:dyDescent="0.55000000000000004">
      <c r="A5" s="54" t="s">
        <v>30</v>
      </c>
      <c r="B5" s="72"/>
      <c r="C5" s="72"/>
      <c r="D5" s="72"/>
      <c r="E5" s="72"/>
      <c r="F5" s="72"/>
      <c r="G5" s="72"/>
      <c r="I5" s="11">
        <f>Project_Start-WEEKDAY(Project_Start,1)+2+7*(Display_Week-1)</f>
        <v>44984</v>
      </c>
      <c r="J5" s="10">
        <f>I5+1</f>
        <v>44985</v>
      </c>
      <c r="K5" s="10">
        <f t="shared" ref="K5:AX5" si="0">J5+1</f>
        <v>44986</v>
      </c>
      <c r="L5" s="10">
        <f t="shared" si="0"/>
        <v>44987</v>
      </c>
      <c r="M5" s="10">
        <f t="shared" si="0"/>
        <v>44988</v>
      </c>
      <c r="N5" s="10">
        <f t="shared" si="0"/>
        <v>44989</v>
      </c>
      <c r="O5" s="12">
        <f t="shared" si="0"/>
        <v>44990</v>
      </c>
      <c r="P5" s="11">
        <f>O5+1</f>
        <v>44991</v>
      </c>
      <c r="Q5" s="10">
        <f>P5+1</f>
        <v>44992</v>
      </c>
      <c r="R5" s="10">
        <f t="shared" si="0"/>
        <v>44993</v>
      </c>
      <c r="S5" s="10">
        <f t="shared" si="0"/>
        <v>44994</v>
      </c>
      <c r="T5" s="10">
        <f t="shared" si="0"/>
        <v>44995</v>
      </c>
      <c r="U5" s="10">
        <f t="shared" si="0"/>
        <v>44996</v>
      </c>
      <c r="V5" s="12">
        <f t="shared" si="0"/>
        <v>44997</v>
      </c>
      <c r="W5" s="11">
        <f>V5+1</f>
        <v>44998</v>
      </c>
      <c r="X5" s="10">
        <f>W5+1</f>
        <v>44999</v>
      </c>
      <c r="Y5" s="80">
        <f t="shared" si="0"/>
        <v>45000</v>
      </c>
      <c r="Z5" s="80">
        <f t="shared" si="0"/>
        <v>45001</v>
      </c>
      <c r="AA5" s="10">
        <f t="shared" si="0"/>
        <v>45002</v>
      </c>
      <c r="AB5" s="10">
        <f t="shared" si="0"/>
        <v>45003</v>
      </c>
      <c r="AC5" s="12">
        <f t="shared" si="0"/>
        <v>45004</v>
      </c>
      <c r="AD5" s="84">
        <f>AC5+1</f>
        <v>45005</v>
      </c>
      <c r="AE5" s="80">
        <f>AD5+1</f>
        <v>45006</v>
      </c>
      <c r="AF5" s="80">
        <f t="shared" si="0"/>
        <v>45007</v>
      </c>
      <c r="AG5" s="80">
        <f t="shared" si="0"/>
        <v>45008</v>
      </c>
      <c r="AH5" s="80">
        <f t="shared" si="0"/>
        <v>45009</v>
      </c>
      <c r="AI5" s="80">
        <f t="shared" si="0"/>
        <v>45010</v>
      </c>
      <c r="AJ5" s="85">
        <f t="shared" si="0"/>
        <v>45011</v>
      </c>
      <c r="AK5" s="11">
        <f>AJ5+1</f>
        <v>45012</v>
      </c>
      <c r="AL5" s="80">
        <f>AK5+1</f>
        <v>45013</v>
      </c>
      <c r="AM5" s="10">
        <f t="shared" si="0"/>
        <v>45014</v>
      </c>
      <c r="AN5" s="80">
        <f t="shared" si="0"/>
        <v>45015</v>
      </c>
      <c r="AO5" s="10">
        <f t="shared" si="0"/>
        <v>45016</v>
      </c>
      <c r="AP5" s="10">
        <f t="shared" si="0"/>
        <v>45017</v>
      </c>
      <c r="AQ5" s="12">
        <f t="shared" si="0"/>
        <v>45018</v>
      </c>
      <c r="AR5" s="11">
        <f>AQ5+1</f>
        <v>45019</v>
      </c>
      <c r="AS5" s="10">
        <f>AR5+1</f>
        <v>45020</v>
      </c>
      <c r="AT5" s="10">
        <f t="shared" si="0"/>
        <v>45021</v>
      </c>
      <c r="AU5" s="10">
        <f t="shared" si="0"/>
        <v>45022</v>
      </c>
      <c r="AV5" s="10">
        <f t="shared" si="0"/>
        <v>45023</v>
      </c>
      <c r="AW5" s="10">
        <f t="shared" si="0"/>
        <v>45024</v>
      </c>
      <c r="AX5" s="12">
        <f t="shared" si="0"/>
        <v>45025</v>
      </c>
      <c r="AY5" s="11">
        <f>AX5+1</f>
        <v>45026</v>
      </c>
      <c r="AZ5" s="10">
        <f>AY5+1</f>
        <v>45027</v>
      </c>
      <c r="BA5" s="10">
        <f t="shared" ref="BA5:BE5" si="1">AZ5+1</f>
        <v>45028</v>
      </c>
      <c r="BB5" s="10">
        <f t="shared" si="1"/>
        <v>45029</v>
      </c>
      <c r="BC5" s="10">
        <f t="shared" si="1"/>
        <v>45030</v>
      </c>
      <c r="BD5" s="10">
        <f t="shared" si="1"/>
        <v>45031</v>
      </c>
      <c r="BE5" s="12">
        <f t="shared" si="1"/>
        <v>45032</v>
      </c>
      <c r="BF5" s="11">
        <f>BE5+1</f>
        <v>45033</v>
      </c>
      <c r="BG5" s="10">
        <f>BF5+1</f>
        <v>45034</v>
      </c>
      <c r="BH5" s="10">
        <f t="shared" ref="BH5:BL5" si="2">BG5+1</f>
        <v>45035</v>
      </c>
      <c r="BI5" s="10">
        <f t="shared" si="2"/>
        <v>45036</v>
      </c>
      <c r="BJ5" s="10">
        <f t="shared" si="2"/>
        <v>45037</v>
      </c>
      <c r="BK5" s="10">
        <f t="shared" si="2"/>
        <v>45038</v>
      </c>
      <c r="BL5" s="12">
        <f t="shared" si="2"/>
        <v>45039</v>
      </c>
      <c r="BM5" s="11">
        <f>BL5+1</f>
        <v>45040</v>
      </c>
      <c r="BN5" s="10">
        <f>BM5+1</f>
        <v>45041</v>
      </c>
      <c r="BO5" s="10">
        <f t="shared" ref="BO5" si="3">BN5+1</f>
        <v>45042</v>
      </c>
      <c r="BP5" s="10">
        <f t="shared" ref="BP5" si="4">BO5+1</f>
        <v>45043</v>
      </c>
      <c r="BQ5" s="10">
        <f t="shared" ref="BQ5" si="5">BP5+1</f>
        <v>45044</v>
      </c>
      <c r="BR5" s="10">
        <f t="shared" ref="BR5" si="6">BQ5+1</f>
        <v>45045</v>
      </c>
      <c r="BS5" s="12">
        <f t="shared" ref="BS5" si="7">BR5+1</f>
        <v>45046</v>
      </c>
      <c r="BT5" s="11">
        <f>BS5+1</f>
        <v>45047</v>
      </c>
      <c r="BU5" s="10">
        <f>BT5+1</f>
        <v>45048</v>
      </c>
      <c r="BV5" s="10">
        <f t="shared" ref="BV5" si="8">BU5+1</f>
        <v>45049</v>
      </c>
      <c r="BW5" s="10">
        <f t="shared" ref="BW5" si="9">BV5+1</f>
        <v>45050</v>
      </c>
      <c r="BX5" s="10">
        <f t="shared" ref="BX5" si="10">BW5+1</f>
        <v>45051</v>
      </c>
      <c r="BY5" s="10">
        <f t="shared" ref="BY5" si="11">BX5+1</f>
        <v>45052</v>
      </c>
      <c r="BZ5" s="12">
        <f t="shared" ref="BZ5" si="12">BY5+1</f>
        <v>45053</v>
      </c>
      <c r="CA5" s="11">
        <f>BZ5+1</f>
        <v>45054</v>
      </c>
      <c r="CB5" s="10">
        <f>CA5+1</f>
        <v>45055</v>
      </c>
      <c r="CC5" s="10">
        <f t="shared" ref="CC5" si="13">CB5+1</f>
        <v>45056</v>
      </c>
      <c r="CD5" s="10">
        <f t="shared" ref="CD5" si="14">CC5+1</f>
        <v>45057</v>
      </c>
      <c r="CE5" s="10">
        <f t="shared" ref="CE5" si="15">CD5+1</f>
        <v>45058</v>
      </c>
      <c r="CF5" s="10">
        <f t="shared" ref="CF5" si="16">CE5+1</f>
        <v>45059</v>
      </c>
      <c r="CG5" s="12">
        <f t="shared" ref="CG5" si="17">CF5+1</f>
        <v>45060</v>
      </c>
      <c r="CH5" s="11">
        <f>CG5+1</f>
        <v>45061</v>
      </c>
      <c r="CI5" s="10">
        <f>CH5+1</f>
        <v>45062</v>
      </c>
      <c r="CJ5" s="10">
        <f t="shared" ref="CJ5" si="18">CI5+1</f>
        <v>45063</v>
      </c>
      <c r="CK5" s="10">
        <f t="shared" ref="CK5" si="19">CJ5+1</f>
        <v>45064</v>
      </c>
      <c r="CL5" s="10">
        <f t="shared" ref="CL5" si="20">CK5+1</f>
        <v>45065</v>
      </c>
      <c r="CM5" s="10">
        <f t="shared" ref="CM5" si="21">CL5+1</f>
        <v>45066</v>
      </c>
      <c r="CN5" s="12">
        <f t="shared" ref="CN5" si="22">CM5+1</f>
        <v>45067</v>
      </c>
    </row>
    <row r="6" spans="1:92" ht="30" customHeight="1" thickBot="1" x14ac:dyDescent="0.6">
      <c r="A6" s="54" t="s">
        <v>31</v>
      </c>
      <c r="B6" s="8" t="s">
        <v>9</v>
      </c>
      <c r="C6" s="9" t="s">
        <v>3</v>
      </c>
      <c r="D6" s="9" t="s">
        <v>2</v>
      </c>
      <c r="E6" s="9" t="s">
        <v>5</v>
      </c>
      <c r="F6" s="9" t="s">
        <v>6</v>
      </c>
      <c r="G6" s="9"/>
      <c r="H6" s="9" t="s">
        <v>7</v>
      </c>
      <c r="I6" s="13" t="str">
        <f t="shared" ref="I6" si="23">LEFT(TEXT(I5,"ddd"),1)</f>
        <v>M</v>
      </c>
      <c r="J6" s="13" t="str">
        <f t="shared" ref="J6:AR6" si="24">LEFT(TEXT(J5,"ddd"),1)</f>
        <v>T</v>
      </c>
      <c r="K6" s="13" t="str">
        <f t="shared" si="24"/>
        <v>W</v>
      </c>
      <c r="L6" s="13" t="str">
        <f t="shared" si="24"/>
        <v>T</v>
      </c>
      <c r="M6" s="13" t="str">
        <f t="shared" si="24"/>
        <v>F</v>
      </c>
      <c r="N6" s="13" t="str">
        <f t="shared" si="24"/>
        <v>S</v>
      </c>
      <c r="O6" s="13" t="str">
        <f t="shared" si="24"/>
        <v>S</v>
      </c>
      <c r="P6" s="13" t="str">
        <f t="shared" si="24"/>
        <v>M</v>
      </c>
      <c r="Q6" s="13" t="str">
        <f t="shared" si="24"/>
        <v>T</v>
      </c>
      <c r="R6" s="13" t="str">
        <f t="shared" si="24"/>
        <v>W</v>
      </c>
      <c r="S6" s="13" t="str">
        <f t="shared" si="24"/>
        <v>T</v>
      </c>
      <c r="T6" s="13" t="str">
        <f t="shared" si="24"/>
        <v>F</v>
      </c>
      <c r="U6" s="13" t="str">
        <f t="shared" si="24"/>
        <v>S</v>
      </c>
      <c r="V6" s="13" t="str">
        <f t="shared" si="24"/>
        <v>S</v>
      </c>
      <c r="W6" s="13" t="str">
        <f t="shared" si="24"/>
        <v>M</v>
      </c>
      <c r="X6" s="13" t="str">
        <f t="shared" si="24"/>
        <v>T</v>
      </c>
      <c r="Y6" s="81" t="str">
        <f t="shared" si="24"/>
        <v>W</v>
      </c>
      <c r="Z6" s="81" t="str">
        <f t="shared" si="24"/>
        <v>T</v>
      </c>
      <c r="AA6" s="13" t="str">
        <f t="shared" si="24"/>
        <v>F</v>
      </c>
      <c r="AB6" s="13" t="str">
        <f t="shared" si="24"/>
        <v>S</v>
      </c>
      <c r="AC6" s="13" t="str">
        <f t="shared" si="24"/>
        <v>S</v>
      </c>
      <c r="AD6" s="81" t="str">
        <f t="shared" si="24"/>
        <v>M</v>
      </c>
      <c r="AE6" s="81" t="str">
        <f t="shared" si="24"/>
        <v>T</v>
      </c>
      <c r="AF6" s="81" t="str">
        <f t="shared" si="24"/>
        <v>W</v>
      </c>
      <c r="AG6" s="81" t="str">
        <f t="shared" si="24"/>
        <v>T</v>
      </c>
      <c r="AH6" s="81" t="str">
        <f t="shared" si="24"/>
        <v>F</v>
      </c>
      <c r="AI6" s="81" t="str">
        <f t="shared" si="24"/>
        <v>S</v>
      </c>
      <c r="AJ6" s="81" t="str">
        <f t="shared" si="24"/>
        <v>S</v>
      </c>
      <c r="AK6" s="13" t="str">
        <f t="shared" si="24"/>
        <v>M</v>
      </c>
      <c r="AL6" s="81" t="str">
        <f t="shared" si="24"/>
        <v>T</v>
      </c>
      <c r="AM6" s="13" t="str">
        <f t="shared" si="24"/>
        <v>W</v>
      </c>
      <c r="AN6" s="81" t="str">
        <f t="shared" si="24"/>
        <v>T</v>
      </c>
      <c r="AO6" s="13" t="str">
        <f t="shared" si="24"/>
        <v>F</v>
      </c>
      <c r="AP6" s="13" t="str">
        <f t="shared" si="24"/>
        <v>S</v>
      </c>
      <c r="AQ6" s="13" t="str">
        <f t="shared" si="24"/>
        <v>S</v>
      </c>
      <c r="AR6" s="13" t="str">
        <f t="shared" si="24"/>
        <v>M</v>
      </c>
      <c r="AS6" s="13" t="str">
        <f t="shared" ref="AS6:BL6" si="25">LEFT(TEXT(AS5,"ddd"),1)</f>
        <v>T</v>
      </c>
      <c r="AT6" s="13" t="str">
        <f t="shared" si="25"/>
        <v>W</v>
      </c>
      <c r="AU6" s="13" t="str">
        <f t="shared" si="25"/>
        <v>T</v>
      </c>
      <c r="AV6" s="13" t="str">
        <f t="shared" si="25"/>
        <v>F</v>
      </c>
      <c r="AW6" s="13" t="str">
        <f t="shared" si="25"/>
        <v>S</v>
      </c>
      <c r="AX6" s="13" t="str">
        <f t="shared" si="25"/>
        <v>S</v>
      </c>
      <c r="AY6" s="13" t="str">
        <f t="shared" si="25"/>
        <v>M</v>
      </c>
      <c r="AZ6" s="13" t="str">
        <f t="shared" si="25"/>
        <v>T</v>
      </c>
      <c r="BA6" s="13" t="str">
        <f t="shared" si="25"/>
        <v>W</v>
      </c>
      <c r="BB6" s="13" t="str">
        <f t="shared" si="25"/>
        <v>T</v>
      </c>
      <c r="BC6" s="13" t="str">
        <f t="shared" si="25"/>
        <v>F</v>
      </c>
      <c r="BD6" s="13" t="str">
        <f t="shared" si="25"/>
        <v>S</v>
      </c>
      <c r="BE6" s="13" t="str">
        <f t="shared" si="25"/>
        <v>S</v>
      </c>
      <c r="BF6" s="13" t="str">
        <f t="shared" si="25"/>
        <v>M</v>
      </c>
      <c r="BG6" s="13" t="str">
        <f t="shared" si="25"/>
        <v>T</v>
      </c>
      <c r="BH6" s="13" t="str">
        <f t="shared" si="25"/>
        <v>W</v>
      </c>
      <c r="BI6" s="13" t="str">
        <f t="shared" si="25"/>
        <v>T</v>
      </c>
      <c r="BJ6" s="13" t="str">
        <f t="shared" si="25"/>
        <v>F</v>
      </c>
      <c r="BK6" s="13" t="str">
        <f t="shared" si="25"/>
        <v>S</v>
      </c>
      <c r="BL6" s="13" t="str">
        <f t="shared" si="25"/>
        <v>S</v>
      </c>
      <c r="BM6" s="13" t="str">
        <f t="shared" ref="BM6:BS6" si="26">LEFT(TEXT(BM5,"ddd"),1)</f>
        <v>M</v>
      </c>
      <c r="BN6" s="13" t="str">
        <f t="shared" si="26"/>
        <v>T</v>
      </c>
      <c r="BO6" s="13" t="str">
        <f t="shared" si="26"/>
        <v>W</v>
      </c>
      <c r="BP6" s="13" t="str">
        <f t="shared" si="26"/>
        <v>T</v>
      </c>
      <c r="BQ6" s="13" t="str">
        <f t="shared" si="26"/>
        <v>F</v>
      </c>
      <c r="BR6" s="13" t="str">
        <f t="shared" si="26"/>
        <v>S</v>
      </c>
      <c r="BS6" s="13" t="str">
        <f t="shared" si="26"/>
        <v>S</v>
      </c>
      <c r="BT6" s="13" t="str">
        <f t="shared" ref="BT6:BZ6" si="27">LEFT(TEXT(BT5,"ddd"),1)</f>
        <v>M</v>
      </c>
      <c r="BU6" s="13" t="str">
        <f t="shared" si="27"/>
        <v>T</v>
      </c>
      <c r="BV6" s="13" t="str">
        <f t="shared" si="27"/>
        <v>W</v>
      </c>
      <c r="BW6" s="13" t="str">
        <f t="shared" si="27"/>
        <v>T</v>
      </c>
      <c r="BX6" s="13" t="str">
        <f t="shared" si="27"/>
        <v>F</v>
      </c>
      <c r="BY6" s="13" t="str">
        <f t="shared" si="27"/>
        <v>S</v>
      </c>
      <c r="BZ6" s="13" t="str">
        <f t="shared" si="27"/>
        <v>S</v>
      </c>
      <c r="CA6" s="13" t="str">
        <f t="shared" ref="CA6:CG6" si="28">LEFT(TEXT(CA5,"ddd"),1)</f>
        <v>M</v>
      </c>
      <c r="CB6" s="13" t="str">
        <f t="shared" si="28"/>
        <v>T</v>
      </c>
      <c r="CC6" s="13" t="str">
        <f t="shared" si="28"/>
        <v>W</v>
      </c>
      <c r="CD6" s="13" t="str">
        <f t="shared" si="28"/>
        <v>T</v>
      </c>
      <c r="CE6" s="13" t="str">
        <f t="shared" si="28"/>
        <v>F</v>
      </c>
      <c r="CF6" s="13" t="str">
        <f t="shared" si="28"/>
        <v>S</v>
      </c>
      <c r="CG6" s="13" t="str">
        <f t="shared" si="28"/>
        <v>S</v>
      </c>
      <c r="CH6" s="13" t="str">
        <f t="shared" ref="CH6:CN6" si="29">LEFT(TEXT(CH5,"ddd"),1)</f>
        <v>M</v>
      </c>
      <c r="CI6" s="13" t="str">
        <f t="shared" si="29"/>
        <v>T</v>
      </c>
      <c r="CJ6" s="13" t="str">
        <f t="shared" si="29"/>
        <v>W</v>
      </c>
      <c r="CK6" s="13" t="str">
        <f t="shared" si="29"/>
        <v>T</v>
      </c>
      <c r="CL6" s="13" t="str">
        <f t="shared" si="29"/>
        <v>F</v>
      </c>
      <c r="CM6" s="13" t="str">
        <f t="shared" si="29"/>
        <v>S</v>
      </c>
      <c r="CN6" s="13" t="str">
        <f t="shared" si="29"/>
        <v>S</v>
      </c>
    </row>
    <row r="7" spans="1:92" ht="30" hidden="1" customHeight="1" thickBot="1" x14ac:dyDescent="0.6">
      <c r="A7" s="53" t="s">
        <v>36</v>
      </c>
      <c r="C7" s="56"/>
      <c r="E7"/>
      <c r="H7" t="str">
        <f>IF(OR(ISBLANK(task_start),ISBLANK(task_end)),"",task_end-task_start+1)</f>
        <v/>
      </c>
      <c r="I7" s="39"/>
      <c r="J7" s="39"/>
      <c r="K7" s="39"/>
      <c r="L7" s="39"/>
      <c r="M7" s="39"/>
      <c r="N7" s="39"/>
      <c r="O7" s="39"/>
      <c r="P7" s="39"/>
      <c r="Q7" s="39"/>
      <c r="R7" s="39"/>
      <c r="S7" s="39"/>
      <c r="T7" s="39"/>
      <c r="U7" s="39"/>
      <c r="V7" s="39"/>
      <c r="W7" s="39"/>
      <c r="X7" s="39"/>
      <c r="Y7" s="82"/>
      <c r="Z7" s="82"/>
      <c r="AA7" s="39"/>
      <c r="AB7" s="39"/>
      <c r="AC7" s="39"/>
      <c r="AD7" s="82"/>
      <c r="AE7" s="82"/>
      <c r="AF7" s="82"/>
      <c r="AG7" s="82"/>
      <c r="AH7" s="82"/>
      <c r="AI7" s="82"/>
      <c r="AJ7" s="82"/>
      <c r="AK7" s="39"/>
      <c r="AL7" s="82"/>
      <c r="AM7" s="39"/>
      <c r="AN7" s="82"/>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row>
    <row r="8" spans="1:92" s="3" customFormat="1" ht="30" customHeight="1" thickBot="1" x14ac:dyDescent="0.6">
      <c r="A8" s="54" t="s">
        <v>32</v>
      </c>
      <c r="B8" s="18" t="s">
        <v>41</v>
      </c>
      <c r="C8" s="64"/>
      <c r="D8" s="19"/>
      <c r="E8" s="20"/>
      <c r="F8" s="21"/>
      <c r="G8" s="17"/>
      <c r="H8" s="17" t="str">
        <f t="shared" ref="H8:H32" si="30">IF(OR(ISBLANK(task_start),ISBLANK(task_end)),"",task_end-task_start+1)</f>
        <v/>
      </c>
      <c r="I8" s="39"/>
      <c r="J8" s="39"/>
      <c r="K8" s="39"/>
      <c r="L8" s="39"/>
      <c r="M8" s="39"/>
      <c r="N8" s="39"/>
      <c r="O8" s="39"/>
      <c r="P8" s="39"/>
      <c r="Q8" s="39"/>
      <c r="R8" s="39"/>
      <c r="S8" s="39"/>
      <c r="T8" s="39"/>
      <c r="U8" s="39"/>
      <c r="V8" s="39"/>
      <c r="W8" s="39"/>
      <c r="X8" s="39"/>
      <c r="Y8" s="82"/>
      <c r="Z8" s="82"/>
      <c r="AA8" s="39"/>
      <c r="AB8" s="39"/>
      <c r="AC8" s="39"/>
      <c r="AD8" s="82"/>
      <c r="AE8" s="82"/>
      <c r="AF8" s="82"/>
      <c r="AG8" s="82"/>
      <c r="AH8" s="82"/>
      <c r="AI8" s="82"/>
      <c r="AJ8" s="82"/>
      <c r="AK8" s="39"/>
      <c r="AL8" s="82"/>
      <c r="AM8" s="39"/>
      <c r="AN8" s="82"/>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row>
    <row r="9" spans="1:92" s="3" customFormat="1" ht="38.700000000000003" customHeight="1" thickBot="1" x14ac:dyDescent="0.6">
      <c r="A9" s="54" t="s">
        <v>37</v>
      </c>
      <c r="B9" s="76" t="s">
        <v>44</v>
      </c>
      <c r="C9" s="65" t="s">
        <v>38</v>
      </c>
      <c r="D9" s="22">
        <v>1</v>
      </c>
      <c r="E9" s="60">
        <v>44988</v>
      </c>
      <c r="F9" s="60">
        <v>44989</v>
      </c>
      <c r="G9" s="17"/>
      <c r="H9" s="17">
        <f t="shared" si="30"/>
        <v>2</v>
      </c>
      <c r="I9" s="39"/>
      <c r="J9" s="39"/>
      <c r="K9" s="39"/>
      <c r="L9" s="39"/>
      <c r="M9" s="39"/>
      <c r="N9" s="39"/>
      <c r="O9" s="39"/>
      <c r="P9" s="39"/>
      <c r="Q9" s="39"/>
      <c r="R9" s="39"/>
      <c r="S9" s="39"/>
      <c r="T9" s="39"/>
      <c r="U9" s="39"/>
      <c r="V9" s="39"/>
      <c r="W9" s="39"/>
      <c r="X9" s="39"/>
      <c r="Y9" s="82"/>
      <c r="Z9" s="82"/>
      <c r="AA9" s="39"/>
      <c r="AB9" s="39"/>
      <c r="AC9" s="39"/>
      <c r="AD9" s="82"/>
      <c r="AE9" s="82"/>
      <c r="AF9" s="82"/>
      <c r="AG9" s="82"/>
      <c r="AH9" s="82"/>
      <c r="AI9" s="82"/>
      <c r="AJ9" s="82"/>
      <c r="AK9" s="39"/>
      <c r="AL9" s="82"/>
      <c r="AM9" s="39"/>
      <c r="AN9" s="82"/>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row>
    <row r="10" spans="1:92" s="3" customFormat="1" ht="57" customHeight="1" thickBot="1" x14ac:dyDescent="0.6">
      <c r="A10" s="54" t="s">
        <v>33</v>
      </c>
      <c r="B10" s="76" t="s">
        <v>45</v>
      </c>
      <c r="C10" s="65" t="s">
        <v>50</v>
      </c>
      <c r="D10" s="22">
        <v>1</v>
      </c>
      <c r="E10" s="60">
        <v>44988</v>
      </c>
      <c r="F10" s="60">
        <v>44991</v>
      </c>
      <c r="G10" s="17"/>
      <c r="H10" s="17">
        <f t="shared" si="30"/>
        <v>4</v>
      </c>
      <c r="I10" s="39"/>
      <c r="J10" s="39"/>
      <c r="K10" s="39"/>
      <c r="L10" s="39"/>
      <c r="M10" s="39"/>
      <c r="N10" s="39"/>
      <c r="O10" s="39"/>
      <c r="P10" s="39"/>
      <c r="Q10" s="39"/>
      <c r="R10" s="39"/>
      <c r="S10" s="39"/>
      <c r="T10" s="39"/>
      <c r="U10" s="40"/>
      <c r="V10" s="40"/>
      <c r="W10" s="39"/>
      <c r="X10" s="39"/>
      <c r="Y10" s="82"/>
      <c r="Z10" s="82"/>
      <c r="AA10" s="39"/>
      <c r="AB10" s="39"/>
      <c r="AC10" s="39"/>
      <c r="AD10" s="82"/>
      <c r="AE10" s="82"/>
      <c r="AF10" s="82"/>
      <c r="AG10" s="82"/>
      <c r="AH10" s="82"/>
      <c r="AI10" s="82"/>
      <c r="AJ10" s="82"/>
      <c r="AK10" s="39"/>
      <c r="AL10" s="82"/>
      <c r="AM10" s="39"/>
      <c r="AN10" s="82"/>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row>
    <row r="11" spans="1:92" s="3" customFormat="1" ht="29.1" customHeight="1" thickBot="1" x14ac:dyDescent="0.6">
      <c r="A11" s="54" t="s">
        <v>33</v>
      </c>
      <c r="B11" s="76" t="s">
        <v>73</v>
      </c>
      <c r="C11" s="65" t="s">
        <v>39</v>
      </c>
      <c r="D11" s="22">
        <v>1</v>
      </c>
      <c r="E11" s="60">
        <v>44988</v>
      </c>
      <c r="F11" s="60">
        <v>44991</v>
      </c>
      <c r="G11" s="17"/>
      <c r="H11" s="17">
        <f t="shared" si="30"/>
        <v>4</v>
      </c>
      <c r="I11" s="39"/>
      <c r="J11" s="39"/>
      <c r="K11" s="39"/>
      <c r="L11" s="39"/>
      <c r="M11" s="39"/>
      <c r="N11" s="39"/>
      <c r="O11" s="39"/>
      <c r="P11" s="39"/>
      <c r="Q11" s="39"/>
      <c r="R11" s="39"/>
      <c r="S11" s="39"/>
      <c r="T11" s="39"/>
      <c r="U11" s="40"/>
      <c r="V11" s="40"/>
      <c r="W11" s="39"/>
      <c r="X11" s="39"/>
      <c r="Y11" s="82"/>
      <c r="Z11" s="82"/>
      <c r="AA11" s="39"/>
      <c r="AB11" s="39"/>
      <c r="AC11" s="39"/>
      <c r="AD11" s="82"/>
      <c r="AE11" s="82"/>
      <c r="AF11" s="82"/>
      <c r="AG11" s="82"/>
      <c r="AH11" s="82"/>
      <c r="AI11" s="82"/>
      <c r="AJ11" s="82"/>
      <c r="AK11" s="39"/>
      <c r="AL11" s="82"/>
      <c r="AM11" s="39"/>
      <c r="AN11" s="82"/>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row>
    <row r="12" spans="1:92" s="3" customFormat="1" ht="47.1" customHeight="1" thickBot="1" x14ac:dyDescent="0.6">
      <c r="A12" s="53"/>
      <c r="B12" s="76" t="s">
        <v>46</v>
      </c>
      <c r="C12" s="65" t="s">
        <v>51</v>
      </c>
      <c r="D12" s="22">
        <v>1</v>
      </c>
      <c r="E12" s="60">
        <v>44992</v>
      </c>
      <c r="F12" s="60">
        <v>44995</v>
      </c>
      <c r="G12" s="17"/>
      <c r="H12" s="17">
        <f t="shared" si="30"/>
        <v>4</v>
      </c>
      <c r="I12" s="39"/>
      <c r="J12" s="39"/>
      <c r="K12" s="39"/>
      <c r="L12" s="39"/>
      <c r="M12" s="39"/>
      <c r="N12" s="39"/>
      <c r="O12" s="39"/>
      <c r="P12" s="39"/>
      <c r="Q12" s="39"/>
      <c r="R12" s="39"/>
      <c r="S12" s="39"/>
      <c r="T12" s="39"/>
      <c r="U12" s="39"/>
      <c r="V12" s="39"/>
      <c r="W12" s="39"/>
      <c r="X12" s="39"/>
      <c r="Y12" s="82"/>
      <c r="Z12" s="82"/>
      <c r="AA12" s="39"/>
      <c r="AB12" s="39"/>
      <c r="AC12" s="39"/>
      <c r="AD12" s="82"/>
      <c r="AE12" s="82"/>
      <c r="AF12" s="82"/>
      <c r="AG12" s="82"/>
      <c r="AH12" s="82"/>
      <c r="AI12" s="82"/>
      <c r="AJ12" s="82"/>
      <c r="AK12" s="39"/>
      <c r="AL12" s="82"/>
      <c r="AM12" s="39"/>
      <c r="AN12" s="82"/>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row>
    <row r="13" spans="1:92" s="3" customFormat="1" ht="29.7" customHeight="1" thickBot="1" x14ac:dyDescent="0.6">
      <c r="A13" s="53"/>
      <c r="B13" s="76" t="s">
        <v>47</v>
      </c>
      <c r="C13" s="65" t="s">
        <v>52</v>
      </c>
      <c r="D13" s="22">
        <v>0</v>
      </c>
      <c r="E13" s="60">
        <v>44985</v>
      </c>
      <c r="F13" s="60">
        <v>44992</v>
      </c>
      <c r="G13" s="17"/>
      <c r="H13" s="17">
        <f t="shared" si="30"/>
        <v>8</v>
      </c>
      <c r="I13" s="39"/>
      <c r="J13" s="39"/>
      <c r="K13" s="39"/>
      <c r="L13" s="39"/>
      <c r="M13" s="39"/>
      <c r="N13" s="39"/>
      <c r="O13" s="39"/>
      <c r="P13" s="39"/>
      <c r="Q13" s="39"/>
      <c r="R13" s="39"/>
      <c r="S13" s="39"/>
      <c r="T13" s="39"/>
      <c r="U13" s="39"/>
      <c r="V13" s="39"/>
      <c r="W13" s="39"/>
      <c r="X13" s="39"/>
      <c r="Y13" s="83"/>
      <c r="Z13" s="82"/>
      <c r="AA13" s="39"/>
      <c r="AB13" s="39"/>
      <c r="AC13" s="39"/>
      <c r="AD13" s="82"/>
      <c r="AE13" s="82"/>
      <c r="AF13" s="82"/>
      <c r="AG13" s="82"/>
      <c r="AH13" s="82"/>
      <c r="AI13" s="82"/>
      <c r="AJ13" s="82"/>
      <c r="AK13" s="39"/>
      <c r="AL13" s="82"/>
      <c r="AM13" s="39"/>
      <c r="AN13" s="82"/>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row>
    <row r="14" spans="1:92" s="3" customFormat="1" ht="42.6" customHeight="1" thickBot="1" x14ac:dyDescent="0.6">
      <c r="A14" s="53"/>
      <c r="B14" s="76" t="s">
        <v>48</v>
      </c>
      <c r="C14" s="65" t="s">
        <v>53</v>
      </c>
      <c r="D14" s="22">
        <v>0</v>
      </c>
      <c r="E14" s="60">
        <v>44995</v>
      </c>
      <c r="F14" s="60">
        <v>44996</v>
      </c>
      <c r="G14" s="17"/>
      <c r="H14" s="17">
        <f t="shared" si="30"/>
        <v>2</v>
      </c>
      <c r="I14" s="39"/>
      <c r="J14" s="39"/>
      <c r="K14" s="39"/>
      <c r="L14" s="39"/>
      <c r="M14" s="39"/>
      <c r="N14" s="39"/>
      <c r="O14" s="39"/>
      <c r="P14" s="39"/>
      <c r="Q14" s="39"/>
      <c r="R14" s="39"/>
      <c r="S14" s="39"/>
      <c r="T14" s="39"/>
      <c r="U14" s="39"/>
      <c r="V14" s="39"/>
      <c r="W14" s="39"/>
      <c r="X14" s="39"/>
      <c r="Y14" s="82"/>
      <c r="Z14" s="82"/>
      <c r="AA14" s="39"/>
      <c r="AB14" s="39"/>
      <c r="AC14" s="39"/>
      <c r="AD14" s="82"/>
      <c r="AE14" s="82"/>
      <c r="AF14" s="82"/>
      <c r="AG14" s="82"/>
      <c r="AH14" s="82"/>
      <c r="AI14" s="82"/>
      <c r="AJ14" s="82"/>
      <c r="AK14" s="39"/>
      <c r="AL14" s="82"/>
      <c r="AM14" s="39"/>
      <c r="AN14" s="82"/>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row>
    <row r="15" spans="1:92" s="3" customFormat="1" ht="30" customHeight="1" thickBot="1" x14ac:dyDescent="0.6">
      <c r="A15" s="53"/>
      <c r="B15" s="76" t="s">
        <v>49</v>
      </c>
      <c r="C15" s="65"/>
      <c r="D15" s="22">
        <v>0</v>
      </c>
      <c r="E15" s="60">
        <v>44996</v>
      </c>
      <c r="F15" s="60">
        <v>44997</v>
      </c>
      <c r="G15" s="17"/>
      <c r="H15" s="17">
        <f t="shared" si="30"/>
        <v>2</v>
      </c>
      <c r="I15" s="39"/>
      <c r="J15" s="39"/>
      <c r="K15" s="39"/>
      <c r="L15" s="39"/>
      <c r="M15" s="39"/>
      <c r="N15" s="39"/>
      <c r="O15" s="39"/>
      <c r="P15" s="39"/>
      <c r="Q15" s="39"/>
      <c r="R15" s="39"/>
      <c r="S15" s="39"/>
      <c r="T15" s="39"/>
      <c r="U15" s="39"/>
      <c r="V15" s="39"/>
      <c r="W15" s="39"/>
      <c r="X15" s="39"/>
      <c r="Y15" s="82"/>
      <c r="Z15" s="82"/>
      <c r="AA15" s="39"/>
      <c r="AB15" s="39"/>
      <c r="AC15" s="39"/>
      <c r="AD15" s="82"/>
      <c r="AE15" s="82"/>
      <c r="AF15" s="82"/>
      <c r="AG15" s="82"/>
      <c r="AH15" s="82"/>
      <c r="AI15" s="82"/>
      <c r="AJ15" s="82"/>
      <c r="AK15" s="39"/>
      <c r="AL15" s="82"/>
      <c r="AM15" s="39"/>
      <c r="AN15" s="82"/>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row>
    <row r="16" spans="1:92" s="3" customFormat="1" ht="30" customHeight="1" thickBot="1" x14ac:dyDescent="0.6">
      <c r="A16" s="54" t="s">
        <v>34</v>
      </c>
      <c r="B16" s="23" t="s">
        <v>42</v>
      </c>
      <c r="C16" s="66"/>
      <c r="D16" s="24"/>
      <c r="E16" s="25"/>
      <c r="F16" s="26"/>
      <c r="G16" s="17"/>
      <c r="H16" s="17" t="str">
        <f t="shared" si="30"/>
        <v/>
      </c>
      <c r="I16" s="39"/>
      <c r="J16" s="39"/>
      <c r="K16" s="39"/>
      <c r="L16" s="39"/>
      <c r="M16" s="39"/>
      <c r="N16" s="39"/>
      <c r="O16" s="39"/>
      <c r="P16" s="39"/>
      <c r="Q16" s="39"/>
      <c r="R16" s="39"/>
      <c r="S16" s="39"/>
      <c r="T16" s="39"/>
      <c r="U16" s="39"/>
      <c r="V16" s="39"/>
      <c r="W16" s="39"/>
      <c r="X16" s="39"/>
      <c r="Y16" s="82"/>
      <c r="Z16" s="82"/>
      <c r="AA16" s="39"/>
      <c r="AB16" s="39"/>
      <c r="AC16" s="39"/>
      <c r="AD16" s="82"/>
      <c r="AE16" s="82"/>
      <c r="AF16" s="82"/>
      <c r="AG16" s="82"/>
      <c r="AH16" s="82"/>
      <c r="AI16" s="82"/>
      <c r="AJ16" s="82"/>
      <c r="AK16" s="39"/>
      <c r="AL16" s="82"/>
      <c r="AM16" s="39"/>
      <c r="AN16" s="82"/>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row>
    <row r="17" spans="1:92" s="3" customFormat="1" ht="49.5" customHeight="1" thickBot="1" x14ac:dyDescent="0.6">
      <c r="A17" s="54"/>
      <c r="B17" s="77" t="s">
        <v>56</v>
      </c>
      <c r="C17" s="67" t="s">
        <v>40</v>
      </c>
      <c r="D17" s="27">
        <v>0</v>
      </c>
      <c r="E17" s="61">
        <v>44998</v>
      </c>
      <c r="F17" s="61">
        <v>44999</v>
      </c>
      <c r="G17" s="17"/>
      <c r="H17" s="17">
        <f t="shared" si="30"/>
        <v>2</v>
      </c>
      <c r="I17" s="39"/>
      <c r="J17" s="39"/>
      <c r="K17" s="39"/>
      <c r="L17" s="39"/>
      <c r="M17" s="39"/>
      <c r="N17" s="39"/>
      <c r="O17" s="39"/>
      <c r="P17" s="39"/>
      <c r="Q17" s="39"/>
      <c r="R17" s="39"/>
      <c r="S17" s="39"/>
      <c r="T17" s="39"/>
      <c r="U17" s="39"/>
      <c r="V17" s="39"/>
      <c r="W17" s="39"/>
      <c r="X17" s="39"/>
      <c r="Y17" s="82"/>
      <c r="Z17" s="82"/>
      <c r="AA17" s="39"/>
      <c r="AB17" s="39"/>
      <c r="AC17" s="39"/>
      <c r="AD17" s="82"/>
      <c r="AE17" s="82"/>
      <c r="AF17" s="82"/>
      <c r="AG17" s="82"/>
      <c r="AH17" s="82"/>
      <c r="AI17" s="82"/>
      <c r="AJ17" s="82"/>
      <c r="AK17" s="39"/>
      <c r="AL17" s="82"/>
      <c r="AM17" s="39"/>
      <c r="AN17" s="82"/>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row>
    <row r="18" spans="1:92" s="3" customFormat="1" ht="51.9" customHeight="1" thickBot="1" x14ac:dyDescent="0.6">
      <c r="A18" s="53"/>
      <c r="B18" s="77" t="s">
        <v>56</v>
      </c>
      <c r="C18" s="67" t="s">
        <v>76</v>
      </c>
      <c r="D18" s="27">
        <v>0</v>
      </c>
      <c r="E18" s="61">
        <v>45002</v>
      </c>
      <c r="F18" s="61">
        <v>45003</v>
      </c>
      <c r="G18" s="17"/>
      <c r="H18" s="17">
        <f t="shared" si="30"/>
        <v>2</v>
      </c>
      <c r="I18" s="39"/>
      <c r="J18" s="39"/>
      <c r="K18" s="39"/>
      <c r="L18" s="39"/>
      <c r="M18" s="39"/>
      <c r="N18" s="39"/>
      <c r="O18" s="39"/>
      <c r="P18" s="39"/>
      <c r="Q18" s="39"/>
      <c r="R18" s="39"/>
      <c r="S18" s="39"/>
      <c r="T18" s="39"/>
      <c r="U18" s="40"/>
      <c r="V18" s="40"/>
      <c r="W18" s="39"/>
      <c r="X18" s="39"/>
      <c r="Y18" s="82"/>
      <c r="Z18" s="82"/>
      <c r="AA18" s="39"/>
      <c r="AB18" s="39"/>
      <c r="AC18" s="39"/>
      <c r="AD18" s="82"/>
      <c r="AE18" s="82"/>
      <c r="AF18" s="82"/>
      <c r="AG18" s="82"/>
      <c r="AH18" s="82"/>
      <c r="AI18" s="82"/>
      <c r="AJ18" s="82"/>
      <c r="AK18" s="39"/>
      <c r="AL18" s="82"/>
      <c r="AM18" s="39"/>
      <c r="AN18" s="82"/>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row>
    <row r="19" spans="1:92" s="3" customFormat="1" ht="30" customHeight="1" thickBot="1" x14ac:dyDescent="0.6">
      <c r="A19" s="53"/>
      <c r="B19" s="77" t="s">
        <v>74</v>
      </c>
      <c r="C19" s="67" t="s">
        <v>75</v>
      </c>
      <c r="D19" s="27">
        <v>0</v>
      </c>
      <c r="E19" s="61">
        <v>45002</v>
      </c>
      <c r="F19" s="61">
        <v>45013</v>
      </c>
      <c r="G19" s="17"/>
      <c r="H19" s="17">
        <f t="shared" si="30"/>
        <v>12</v>
      </c>
      <c r="I19" s="39"/>
      <c r="J19" s="39"/>
      <c r="K19" s="39"/>
      <c r="L19" s="39"/>
      <c r="M19" s="39"/>
      <c r="N19" s="39"/>
      <c r="O19" s="39"/>
      <c r="P19" s="39"/>
      <c r="Q19" s="39"/>
      <c r="R19" s="39"/>
      <c r="S19" s="39"/>
      <c r="T19" s="39"/>
      <c r="U19" s="39"/>
      <c r="V19" s="39"/>
      <c r="W19" s="39"/>
      <c r="X19" s="39"/>
      <c r="Y19" s="82"/>
      <c r="Z19" s="82"/>
      <c r="AA19" s="39"/>
      <c r="AB19" s="39"/>
      <c r="AC19" s="39"/>
      <c r="AD19" s="82"/>
      <c r="AE19" s="82"/>
      <c r="AF19" s="82"/>
      <c r="AG19" s="82"/>
      <c r="AH19" s="82"/>
      <c r="AI19" s="82"/>
      <c r="AJ19" s="82"/>
      <c r="AK19" s="39"/>
      <c r="AL19" s="82"/>
      <c r="AM19" s="39"/>
      <c r="AN19" s="82"/>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row>
    <row r="20" spans="1:92" s="3" customFormat="1" ht="30" customHeight="1" thickBot="1" x14ac:dyDescent="0.6">
      <c r="A20" s="53"/>
      <c r="B20" s="77" t="s">
        <v>57</v>
      </c>
      <c r="C20" s="67" t="s">
        <v>39</v>
      </c>
      <c r="D20" s="27">
        <v>0</v>
      </c>
      <c r="E20" s="61">
        <v>45002</v>
      </c>
      <c r="F20" s="61">
        <v>45013</v>
      </c>
      <c r="G20" s="17"/>
      <c r="H20" s="17">
        <f t="shared" si="30"/>
        <v>12</v>
      </c>
      <c r="I20" s="39"/>
      <c r="J20" s="39"/>
      <c r="K20" s="39"/>
      <c r="L20" s="39"/>
      <c r="M20" s="39"/>
      <c r="N20" s="39"/>
      <c r="O20" s="39"/>
      <c r="P20" s="39"/>
      <c r="Q20" s="39"/>
      <c r="R20" s="39"/>
      <c r="S20" s="39"/>
      <c r="T20" s="39"/>
      <c r="U20" s="39"/>
      <c r="V20" s="39"/>
      <c r="W20" s="39"/>
      <c r="X20" s="39"/>
      <c r="Y20" s="82"/>
      <c r="Z20" s="82"/>
      <c r="AA20" s="39"/>
      <c r="AB20" s="39"/>
      <c r="AC20" s="39"/>
      <c r="AD20" s="82"/>
      <c r="AE20" s="82"/>
      <c r="AF20" s="82"/>
      <c r="AG20" s="82"/>
      <c r="AH20" s="82"/>
      <c r="AI20" s="82"/>
      <c r="AJ20" s="82"/>
      <c r="AK20" s="39"/>
      <c r="AL20" s="82"/>
      <c r="AM20" s="39"/>
      <c r="AN20" s="82"/>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row>
    <row r="21" spans="1:92" s="3" customFormat="1" ht="30" customHeight="1" thickBot="1" x14ac:dyDescent="0.6">
      <c r="A21" s="53"/>
      <c r="B21" s="77" t="s">
        <v>58</v>
      </c>
      <c r="C21" s="67" t="s">
        <v>62</v>
      </c>
      <c r="D21" s="27">
        <v>0</v>
      </c>
      <c r="E21" s="61">
        <v>45012</v>
      </c>
      <c r="F21" s="61">
        <v>45021</v>
      </c>
      <c r="G21" s="17"/>
      <c r="H21" s="17">
        <f t="shared" si="30"/>
        <v>10</v>
      </c>
      <c r="I21" s="39"/>
      <c r="J21" s="39"/>
      <c r="K21" s="39"/>
      <c r="L21" s="39"/>
      <c r="M21" s="39"/>
      <c r="N21" s="39"/>
      <c r="O21" s="39"/>
      <c r="P21" s="39"/>
      <c r="Q21" s="39"/>
      <c r="R21" s="39"/>
      <c r="S21" s="39"/>
      <c r="T21" s="39"/>
      <c r="U21" s="39"/>
      <c r="V21" s="39"/>
      <c r="W21" s="39"/>
      <c r="X21" s="39"/>
      <c r="Y21" s="83"/>
      <c r="Z21" s="82"/>
      <c r="AA21" s="39"/>
      <c r="AB21" s="39"/>
      <c r="AC21" s="39"/>
      <c r="AD21" s="82"/>
      <c r="AE21" s="82"/>
      <c r="AF21" s="82"/>
      <c r="AG21" s="82"/>
      <c r="AH21" s="82"/>
      <c r="AI21" s="82"/>
      <c r="AJ21" s="82"/>
      <c r="AK21" s="39"/>
      <c r="AL21" s="82"/>
      <c r="AM21" s="39"/>
      <c r="AN21" s="82"/>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row>
    <row r="22" spans="1:92" s="3" customFormat="1" ht="30" customHeight="1" thickBot="1" x14ac:dyDescent="0.6">
      <c r="A22" s="53"/>
      <c r="B22" s="77" t="s">
        <v>59</v>
      </c>
      <c r="C22" s="67" t="s">
        <v>63</v>
      </c>
      <c r="D22" s="27">
        <v>0</v>
      </c>
      <c r="E22" s="61">
        <v>45022</v>
      </c>
      <c r="F22" s="61">
        <v>45023</v>
      </c>
      <c r="G22" s="17"/>
      <c r="H22" s="17">
        <f t="shared" si="30"/>
        <v>2</v>
      </c>
      <c r="I22" s="39"/>
      <c r="J22" s="39"/>
      <c r="K22" s="39"/>
      <c r="L22" s="39"/>
      <c r="M22" s="39"/>
      <c r="N22" s="39"/>
      <c r="O22" s="39"/>
      <c r="P22" s="39"/>
      <c r="Q22" s="39"/>
      <c r="R22" s="39"/>
      <c r="S22" s="39"/>
      <c r="T22" s="39"/>
      <c r="U22" s="39"/>
      <c r="V22" s="39"/>
      <c r="W22" s="39"/>
      <c r="X22" s="39"/>
      <c r="Y22" s="82"/>
      <c r="Z22" s="82"/>
      <c r="AA22" s="39"/>
      <c r="AB22" s="39"/>
      <c r="AC22" s="39"/>
      <c r="AD22" s="82"/>
      <c r="AE22" s="82"/>
      <c r="AF22" s="82"/>
      <c r="AG22" s="82"/>
      <c r="AH22" s="82"/>
      <c r="AI22" s="82"/>
      <c r="AJ22" s="82"/>
      <c r="AK22" s="39"/>
      <c r="AL22" s="82"/>
      <c r="AM22" s="39"/>
      <c r="AN22" s="82"/>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row>
    <row r="23" spans="1:92" s="3" customFormat="1" ht="30" customHeight="1" thickBot="1" x14ac:dyDescent="0.6">
      <c r="A23" s="53"/>
      <c r="B23" s="77" t="s">
        <v>60</v>
      </c>
      <c r="C23" s="67" t="s">
        <v>64</v>
      </c>
      <c r="D23" s="27">
        <v>0</v>
      </c>
      <c r="E23" s="61">
        <f>E22</f>
        <v>45022</v>
      </c>
      <c r="F23" s="61">
        <v>45023</v>
      </c>
      <c r="G23" s="17"/>
      <c r="H23" s="17">
        <f t="shared" si="30"/>
        <v>2</v>
      </c>
      <c r="I23" s="39"/>
      <c r="J23" s="39"/>
      <c r="K23" s="39"/>
      <c r="L23" s="39"/>
      <c r="M23" s="39"/>
      <c r="N23" s="39"/>
      <c r="O23" s="39"/>
      <c r="P23" s="39"/>
      <c r="Q23" s="39"/>
      <c r="R23" s="39"/>
      <c r="S23" s="39"/>
      <c r="T23" s="39"/>
      <c r="U23" s="39"/>
      <c r="V23" s="39"/>
      <c r="W23" s="39"/>
      <c r="X23" s="39"/>
      <c r="Y23" s="82"/>
      <c r="Z23" s="82"/>
      <c r="AA23" s="39"/>
      <c r="AB23" s="39"/>
      <c r="AC23" s="39"/>
      <c r="AD23" s="82"/>
      <c r="AE23" s="82"/>
      <c r="AF23" s="82"/>
      <c r="AG23" s="82"/>
      <c r="AH23" s="82"/>
      <c r="AI23" s="82"/>
      <c r="AJ23" s="82"/>
      <c r="AK23" s="39"/>
      <c r="AL23" s="82"/>
      <c r="AM23" s="39"/>
      <c r="AN23" s="82"/>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row>
    <row r="24" spans="1:92" s="3" customFormat="1" ht="30" customHeight="1" thickBot="1" x14ac:dyDescent="0.6">
      <c r="A24" s="53"/>
      <c r="B24" s="77" t="s">
        <v>61</v>
      </c>
      <c r="C24" s="67" t="s">
        <v>65</v>
      </c>
      <c r="D24" s="27">
        <v>0</v>
      </c>
      <c r="E24" s="61">
        <f>E22</f>
        <v>45022</v>
      </c>
      <c r="F24" s="61">
        <f>E24+3</f>
        <v>45025</v>
      </c>
      <c r="G24" s="17"/>
      <c r="H24" s="17">
        <f t="shared" si="30"/>
        <v>4</v>
      </c>
      <c r="I24" s="39"/>
      <c r="J24" s="39"/>
      <c r="K24" s="39"/>
      <c r="L24" s="39"/>
      <c r="M24" s="39"/>
      <c r="N24" s="39"/>
      <c r="O24" s="39"/>
      <c r="P24" s="39"/>
      <c r="Q24" s="39"/>
      <c r="R24" s="39"/>
      <c r="S24" s="39"/>
      <c r="T24" s="39"/>
      <c r="U24" s="39"/>
      <c r="V24" s="39"/>
      <c r="W24" s="39"/>
      <c r="X24" s="39"/>
      <c r="Y24" s="82"/>
      <c r="Z24" s="82"/>
      <c r="AA24" s="39"/>
      <c r="AB24" s="39"/>
      <c r="AC24" s="39"/>
      <c r="AD24" s="82"/>
      <c r="AE24" s="82"/>
      <c r="AF24" s="82"/>
      <c r="AG24" s="82"/>
      <c r="AH24" s="82"/>
      <c r="AI24" s="82"/>
      <c r="AJ24" s="82"/>
      <c r="AK24" s="39"/>
      <c r="AL24" s="82"/>
      <c r="AM24" s="39"/>
      <c r="AN24" s="82"/>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row>
    <row r="25" spans="1:92" s="3" customFormat="1" ht="30" customHeight="1" thickBot="1" x14ac:dyDescent="0.6">
      <c r="A25" s="53"/>
      <c r="B25" s="77" t="s">
        <v>49</v>
      </c>
      <c r="C25" s="67" t="s">
        <v>66</v>
      </c>
      <c r="D25" s="27">
        <v>0</v>
      </c>
      <c r="E25" s="61">
        <v>45029</v>
      </c>
      <c r="F25" s="61">
        <v>45030</v>
      </c>
      <c r="G25" s="17"/>
      <c r="H25" s="17">
        <f t="shared" si="30"/>
        <v>2</v>
      </c>
      <c r="I25" s="39"/>
      <c r="J25" s="39"/>
      <c r="K25" s="39"/>
      <c r="L25" s="39"/>
      <c r="M25" s="39"/>
      <c r="N25" s="39"/>
      <c r="O25" s="39"/>
      <c r="P25" s="39"/>
      <c r="Q25" s="39"/>
      <c r="R25" s="39"/>
      <c r="S25" s="39"/>
      <c r="T25" s="39"/>
      <c r="U25" s="39"/>
      <c r="V25" s="39"/>
      <c r="W25" s="39"/>
      <c r="X25" s="39"/>
      <c r="Y25" s="82"/>
      <c r="Z25" s="82"/>
      <c r="AA25" s="39"/>
      <c r="AB25" s="39"/>
      <c r="AC25" s="39"/>
      <c r="AD25" s="82"/>
      <c r="AE25" s="82"/>
      <c r="AF25" s="82"/>
      <c r="AG25" s="82"/>
      <c r="AH25" s="82"/>
      <c r="AI25" s="82"/>
      <c r="AJ25" s="82"/>
      <c r="AK25" s="39"/>
      <c r="AL25" s="82"/>
      <c r="AM25" s="39"/>
      <c r="AN25" s="82"/>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row>
    <row r="26" spans="1:92" s="3" customFormat="1" ht="30" customHeight="1" thickBot="1" x14ac:dyDescent="0.6">
      <c r="A26" s="53" t="s">
        <v>25</v>
      </c>
      <c r="B26" s="28" t="s">
        <v>43</v>
      </c>
      <c r="C26" s="68"/>
      <c r="D26" s="29"/>
      <c r="E26" s="30"/>
      <c r="F26" s="31"/>
      <c r="G26" s="17"/>
      <c r="H26" s="17" t="str">
        <f t="shared" si="30"/>
        <v/>
      </c>
      <c r="I26" s="39"/>
      <c r="J26" s="39"/>
      <c r="K26" s="39"/>
      <c r="L26" s="39"/>
      <c r="M26" s="39"/>
      <c r="N26" s="39"/>
      <c r="O26" s="39"/>
      <c r="P26" s="39"/>
      <c r="Q26" s="39"/>
      <c r="R26" s="39"/>
      <c r="S26" s="39"/>
      <c r="T26" s="39"/>
      <c r="U26" s="39"/>
      <c r="V26" s="39"/>
      <c r="W26" s="39"/>
      <c r="X26" s="39"/>
      <c r="Y26" s="82"/>
      <c r="Z26" s="82"/>
      <c r="AA26" s="39"/>
      <c r="AB26" s="39"/>
      <c r="AC26" s="39"/>
      <c r="AD26" s="82"/>
      <c r="AE26" s="82"/>
      <c r="AF26" s="82"/>
      <c r="AG26" s="82"/>
      <c r="AH26" s="82"/>
      <c r="AI26" s="82"/>
      <c r="AJ26" s="82"/>
      <c r="AK26" s="39"/>
      <c r="AL26" s="82"/>
      <c r="AM26" s="39"/>
      <c r="AN26" s="82"/>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row>
    <row r="27" spans="1:92" s="3" customFormat="1" ht="30" customHeight="1" thickBot="1" x14ac:dyDescent="0.6">
      <c r="A27" s="53"/>
      <c r="B27" s="78" t="s">
        <v>67</v>
      </c>
      <c r="C27" s="69" t="s">
        <v>71</v>
      </c>
      <c r="D27" s="32">
        <v>0</v>
      </c>
      <c r="E27" s="62">
        <v>45033</v>
      </c>
      <c r="F27" s="62">
        <v>45051</v>
      </c>
      <c r="G27" s="17"/>
      <c r="H27" s="17">
        <f t="shared" si="30"/>
        <v>19</v>
      </c>
      <c r="I27" s="39"/>
      <c r="J27" s="39"/>
      <c r="K27" s="39"/>
      <c r="L27" s="39"/>
      <c r="M27" s="39"/>
      <c r="N27" s="39"/>
      <c r="O27" s="39"/>
      <c r="P27" s="39"/>
      <c r="Q27" s="39"/>
      <c r="R27" s="39"/>
      <c r="S27" s="39"/>
      <c r="T27" s="39"/>
      <c r="U27" s="39"/>
      <c r="V27" s="39"/>
      <c r="W27" s="39"/>
      <c r="X27" s="39"/>
      <c r="Y27" s="82"/>
      <c r="Z27" s="82"/>
      <c r="AA27" s="39"/>
      <c r="AB27" s="39"/>
      <c r="AC27" s="39"/>
      <c r="AD27" s="82"/>
      <c r="AE27" s="82"/>
      <c r="AF27" s="82"/>
      <c r="AG27" s="82"/>
      <c r="AH27" s="82"/>
      <c r="AI27" s="82"/>
      <c r="AJ27" s="82"/>
      <c r="AK27" s="39"/>
      <c r="AL27" s="82"/>
      <c r="AM27" s="39"/>
      <c r="AN27" s="82"/>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row>
    <row r="28" spans="1:92" s="3" customFormat="1" ht="30" customHeight="1" thickBot="1" x14ac:dyDescent="0.6">
      <c r="A28" s="53"/>
      <c r="B28" s="78" t="s">
        <v>68</v>
      </c>
      <c r="C28" s="69" t="s">
        <v>71</v>
      </c>
      <c r="D28" s="32">
        <v>0</v>
      </c>
      <c r="E28" s="62">
        <v>45054</v>
      </c>
      <c r="F28" s="62">
        <v>45058</v>
      </c>
      <c r="G28" s="17"/>
      <c r="H28" s="17">
        <f t="shared" si="30"/>
        <v>5</v>
      </c>
      <c r="I28" s="39"/>
      <c r="J28" s="39"/>
      <c r="K28" s="39"/>
      <c r="L28" s="39"/>
      <c r="M28" s="39"/>
      <c r="N28" s="39"/>
      <c r="O28" s="39"/>
      <c r="P28" s="39"/>
      <c r="Q28" s="39"/>
      <c r="R28" s="39"/>
      <c r="S28" s="39"/>
      <c r="T28" s="39"/>
      <c r="U28" s="39"/>
      <c r="V28" s="39"/>
      <c r="W28" s="39"/>
      <c r="X28" s="39"/>
      <c r="Y28" s="82"/>
      <c r="Z28" s="82"/>
      <c r="AA28" s="39"/>
      <c r="AB28" s="39"/>
      <c r="AC28" s="39"/>
      <c r="AD28" s="82"/>
      <c r="AE28" s="82"/>
      <c r="AF28" s="82"/>
      <c r="AG28" s="82"/>
      <c r="AH28" s="82"/>
      <c r="AI28" s="82"/>
      <c r="AJ28" s="82"/>
      <c r="AK28" s="39"/>
      <c r="AL28" s="82"/>
      <c r="AM28" s="39"/>
      <c r="AN28" s="82"/>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row>
    <row r="29" spans="1:92" s="3" customFormat="1" ht="30" customHeight="1" thickBot="1" x14ac:dyDescent="0.6">
      <c r="A29" s="53"/>
      <c r="B29" s="78" t="s">
        <v>69</v>
      </c>
      <c r="C29" s="69" t="s">
        <v>72</v>
      </c>
      <c r="D29" s="32">
        <v>0</v>
      </c>
      <c r="E29" s="62">
        <v>45054</v>
      </c>
      <c r="F29" s="62">
        <v>45056</v>
      </c>
      <c r="G29" s="17"/>
      <c r="H29" s="17">
        <f t="shared" si="30"/>
        <v>3</v>
      </c>
      <c r="I29" s="39"/>
      <c r="J29" s="39"/>
      <c r="K29" s="39"/>
      <c r="L29" s="39"/>
      <c r="M29" s="39"/>
      <c r="N29" s="39"/>
      <c r="O29" s="39"/>
      <c r="P29" s="39"/>
      <c r="Q29" s="39"/>
      <c r="R29" s="39"/>
      <c r="S29" s="39"/>
      <c r="T29" s="39"/>
      <c r="U29" s="39"/>
      <c r="V29" s="39"/>
      <c r="W29" s="39"/>
      <c r="X29" s="39"/>
      <c r="Y29" s="82"/>
      <c r="Z29" s="82"/>
      <c r="AA29" s="39"/>
      <c r="AB29" s="39"/>
      <c r="AC29" s="39"/>
      <c r="AD29" s="82"/>
      <c r="AE29" s="82"/>
      <c r="AF29" s="82"/>
      <c r="AG29" s="82"/>
      <c r="AH29" s="82"/>
      <c r="AI29" s="82"/>
      <c r="AJ29" s="82"/>
      <c r="AK29" s="39"/>
      <c r="AL29" s="82"/>
      <c r="AM29" s="39"/>
      <c r="AN29" s="82"/>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row>
    <row r="30" spans="1:92" s="3" customFormat="1" ht="30" customHeight="1" thickBot="1" x14ac:dyDescent="0.6">
      <c r="A30" s="53"/>
      <c r="B30" s="78" t="s">
        <v>70</v>
      </c>
      <c r="C30" s="69" t="s">
        <v>72</v>
      </c>
      <c r="D30" s="32">
        <v>0</v>
      </c>
      <c r="E30" s="62">
        <v>45056</v>
      </c>
      <c r="F30" s="62">
        <v>45058</v>
      </c>
      <c r="G30" s="17"/>
      <c r="H30" s="17">
        <f t="shared" si="30"/>
        <v>3</v>
      </c>
      <c r="I30" s="39"/>
      <c r="J30" s="39"/>
      <c r="K30" s="39"/>
      <c r="L30" s="39"/>
      <c r="M30" s="39"/>
      <c r="N30" s="39"/>
      <c r="O30" s="39"/>
      <c r="P30" s="39"/>
      <c r="Q30" s="39"/>
      <c r="R30" s="39"/>
      <c r="S30" s="39"/>
      <c r="T30" s="39"/>
      <c r="U30" s="39"/>
      <c r="V30" s="39"/>
      <c r="W30" s="39"/>
      <c r="X30" s="39"/>
      <c r="Y30" s="82"/>
      <c r="Z30" s="82"/>
      <c r="AA30" s="39"/>
      <c r="AB30" s="39"/>
      <c r="AC30" s="39"/>
      <c r="AD30" s="82"/>
      <c r="AE30" s="82"/>
      <c r="AF30" s="82"/>
      <c r="AG30" s="82"/>
      <c r="AH30" s="82"/>
      <c r="AI30" s="82"/>
      <c r="AJ30" s="82"/>
      <c r="AK30" s="39"/>
      <c r="AL30" s="82"/>
      <c r="AM30" s="39"/>
      <c r="AN30" s="82"/>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row>
    <row r="31" spans="1:92" s="3" customFormat="1" ht="30" customHeight="1" thickBot="1" x14ac:dyDescent="0.6">
      <c r="A31" s="53" t="s">
        <v>27</v>
      </c>
      <c r="B31" s="71"/>
      <c r="C31" s="70"/>
      <c r="D31" s="16"/>
      <c r="E31" s="63"/>
      <c r="F31" s="63"/>
      <c r="G31" s="17"/>
      <c r="H31" s="17" t="str">
        <f t="shared" si="30"/>
        <v/>
      </c>
      <c r="I31" s="39"/>
      <c r="J31" s="39"/>
      <c r="K31" s="39"/>
      <c r="L31" s="39"/>
      <c r="M31" s="39"/>
      <c r="N31" s="39"/>
      <c r="O31" s="39"/>
      <c r="P31" s="39"/>
      <c r="Q31" s="39"/>
      <c r="R31" s="39"/>
      <c r="S31" s="39"/>
      <c r="T31" s="39"/>
      <c r="U31" s="39"/>
      <c r="V31" s="39"/>
      <c r="W31" s="39"/>
      <c r="X31" s="39"/>
      <c r="Y31" s="82"/>
      <c r="Z31" s="82"/>
      <c r="AA31" s="39"/>
      <c r="AB31" s="39"/>
      <c r="AC31" s="39"/>
      <c r="AD31" s="82"/>
      <c r="AE31" s="82"/>
      <c r="AF31" s="82"/>
      <c r="AG31" s="82"/>
      <c r="AH31" s="82"/>
      <c r="AI31" s="82"/>
      <c r="AJ31" s="82"/>
      <c r="AK31" s="39"/>
      <c r="AL31" s="82"/>
      <c r="AM31" s="39"/>
      <c r="AN31" s="82"/>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row>
    <row r="32" spans="1:92" s="3" customFormat="1" ht="30" customHeight="1" thickBot="1" x14ac:dyDescent="0.6">
      <c r="A32" s="54" t="s">
        <v>26</v>
      </c>
      <c r="B32" s="33" t="s">
        <v>0</v>
      </c>
      <c r="C32" s="34"/>
      <c r="D32" s="35"/>
      <c r="E32" s="36"/>
      <c r="F32" s="37"/>
      <c r="G32" s="38"/>
      <c r="H32" s="38" t="str">
        <f t="shared" si="30"/>
        <v/>
      </c>
      <c r="I32" s="41"/>
      <c r="J32" s="41"/>
      <c r="K32" s="41"/>
      <c r="L32" s="41"/>
      <c r="M32" s="41"/>
      <c r="N32" s="41"/>
      <c r="O32" s="41"/>
      <c r="P32" s="41"/>
      <c r="Q32" s="41"/>
      <c r="R32" s="41"/>
      <c r="S32" s="41"/>
      <c r="T32" s="41"/>
      <c r="U32" s="41"/>
      <c r="V32" s="41"/>
      <c r="W32" s="41"/>
      <c r="X32" s="41"/>
      <c r="Y32" s="82"/>
      <c r="Z32" s="82"/>
      <c r="AA32" s="41"/>
      <c r="AB32" s="41"/>
      <c r="AC32" s="41"/>
      <c r="AD32" s="82"/>
      <c r="AE32" s="82"/>
      <c r="AF32" s="82"/>
      <c r="AG32" s="82"/>
      <c r="AH32" s="82"/>
      <c r="AI32" s="82"/>
      <c r="AJ32" s="82"/>
      <c r="AK32" s="41"/>
      <c r="AL32" s="82"/>
      <c r="AM32" s="41"/>
      <c r="AN32" s="82"/>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row>
    <row r="33" spans="3:7" ht="30" customHeight="1" x14ac:dyDescent="0.55000000000000004">
      <c r="G33" s="6"/>
    </row>
    <row r="34" spans="3:7" ht="30" customHeight="1" x14ac:dyDescent="0.55000000000000004">
      <c r="C34" s="14"/>
      <c r="F34" s="55"/>
    </row>
    <row r="35" spans="3:7" ht="30" customHeight="1" x14ac:dyDescent="0.55000000000000004">
      <c r="C35" s="15"/>
    </row>
  </sheetData>
  <mergeCells count="15">
    <mergeCell ref="BM4:BS4"/>
    <mergeCell ref="BT4:BZ4"/>
    <mergeCell ref="CA4:CG4"/>
    <mergeCell ref="CH4:CN4"/>
    <mergeCell ref="C3:D3"/>
    <mergeCell ref="C4:D4"/>
    <mergeCell ref="AK4:AQ4"/>
    <mergeCell ref="AR4:AX4"/>
    <mergeCell ref="AY4:BE4"/>
    <mergeCell ref="BF4:BL4"/>
    <mergeCell ref="E3:F3"/>
    <mergeCell ref="I4:O4"/>
    <mergeCell ref="P4:V4"/>
    <mergeCell ref="W4:AC4"/>
    <mergeCell ref="AD4:AJ4"/>
  </mergeCells>
  <conditionalFormatting sqref="D7:D32">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31:BR32 I31:BK32 I28:BR30 I5:BK27 BM5:BR27 BT5:BY32 CA5:CF32 CH5:CM32">
    <cfRule type="expression" dxfId="5" priority="48">
      <formula>AND(TODAY()&gt;=I$5,TODAY()&lt;J$5)</formula>
    </cfRule>
  </conditionalFormatting>
  <conditionalFormatting sqref="BM31:BR32 I31:BK32 I28:BR30 I7:BK27 BM7:BR27 BT7:BY32 CA7:CF32 CH7:CM32">
    <cfRule type="expression" dxfId="4" priority="42">
      <formula>AND(task_start&lt;=I$5,ROUNDDOWN((task_end-task_start+1)*task_progress,0)+task_start-1&gt;=I$5)</formula>
    </cfRule>
    <cfRule type="expression" dxfId="3" priority="43" stopIfTrue="1">
      <formula>AND(task_end&gt;=I$5,task_start&lt;J$5)</formula>
    </cfRule>
  </conditionalFormatting>
  <conditionalFormatting sqref="BL31:BL32 BL5:BL27 BS5:BS32 BZ5:BZ32 CG5:CG32 CN5:CN32">
    <cfRule type="expression" dxfId="2" priority="50">
      <formula>AND(TODAY()&gt;=BL$5,TODAY()&lt;CH$5)</formula>
    </cfRule>
  </conditionalFormatting>
  <conditionalFormatting sqref="BL31:BL32 BL7:BL27 BS7:BS32 BZ7:BZ32 CG7:CG32 CN7:CN32">
    <cfRule type="expression" dxfId="1" priority="53">
      <formula>AND(task_start&lt;=BL$5,ROUNDDOWN((task_end-task_start+1)*task_progress,0)+task_start-1&gt;=BL$5)</formula>
    </cfRule>
    <cfRule type="expression" dxfId="0" priority="54" stopIfTrue="1">
      <formula>AND(task_end&gt;=BL$5,task_start&lt;CH$5)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5" zoomScaleNormal="100" workbookViewId="0"/>
  </sheetViews>
  <sheetFormatPr defaultColWidth="9.1015625" defaultRowHeight="12.9" x14ac:dyDescent="0.5"/>
  <cols>
    <col min="1" max="1" width="87.1015625" style="43" customWidth="1"/>
    <col min="2" max="16384" width="9.1015625" style="2"/>
  </cols>
  <sheetData>
    <row r="1" spans="1:2" ht="46.5" customHeight="1" x14ac:dyDescent="0.5"/>
    <row r="2" spans="1:2" s="45" customFormat="1" ht="15.6" x14ac:dyDescent="0.55000000000000004">
      <c r="A2" s="44" t="s">
        <v>12</v>
      </c>
      <c r="B2" s="44"/>
    </row>
    <row r="3" spans="1:2" s="49" customFormat="1" ht="27" customHeight="1" x14ac:dyDescent="0.55000000000000004">
      <c r="A3" s="75" t="s">
        <v>17</v>
      </c>
      <c r="B3" s="50"/>
    </row>
    <row r="4" spans="1:2" s="46" customFormat="1" ht="25.8" x14ac:dyDescent="0.95">
      <c r="A4" s="47" t="s">
        <v>11</v>
      </c>
    </row>
    <row r="5" spans="1:2" ht="74.099999999999994" customHeight="1" x14ac:dyDescent="0.5">
      <c r="A5" s="48" t="s">
        <v>20</v>
      </c>
    </row>
    <row r="6" spans="1:2" ht="26.25" customHeight="1" x14ac:dyDescent="0.5">
      <c r="A6" s="47" t="s">
        <v>23</v>
      </c>
    </row>
    <row r="7" spans="1:2" s="43" customFormat="1" ht="205" customHeight="1" x14ac:dyDescent="0.55000000000000004">
      <c r="A7" s="52" t="s">
        <v>22</v>
      </c>
    </row>
    <row r="8" spans="1:2" s="46" customFormat="1" ht="25.8" x14ac:dyDescent="0.95">
      <c r="A8" s="47" t="s">
        <v>13</v>
      </c>
    </row>
    <row r="9" spans="1:2" ht="43.2" x14ac:dyDescent="0.5">
      <c r="A9" s="48" t="s">
        <v>21</v>
      </c>
    </row>
    <row r="10" spans="1:2" s="43" customFormat="1" ht="28" customHeight="1" x14ac:dyDescent="0.55000000000000004">
      <c r="A10" s="51" t="s">
        <v>19</v>
      </c>
    </row>
    <row r="11" spans="1:2" s="46" customFormat="1" ht="25.8" x14ac:dyDescent="0.95">
      <c r="A11" s="47" t="s">
        <v>10</v>
      </c>
    </row>
    <row r="12" spans="1:2" ht="28.8" x14ac:dyDescent="0.5">
      <c r="A12" s="48" t="s">
        <v>18</v>
      </c>
    </row>
    <row r="13" spans="1:2" s="43" customFormat="1" ht="28" customHeight="1" x14ac:dyDescent="0.55000000000000004">
      <c r="A13" s="51" t="s">
        <v>4</v>
      </c>
    </row>
    <row r="14" spans="1:2" s="46" customFormat="1" ht="25.8" x14ac:dyDescent="0.95">
      <c r="A14" s="47" t="s">
        <v>14</v>
      </c>
    </row>
    <row r="15" spans="1:2" ht="75" customHeight="1" x14ac:dyDescent="0.5">
      <c r="A15" s="48" t="s">
        <v>15</v>
      </c>
    </row>
    <row r="16" spans="1:2" ht="57.6" x14ac:dyDescent="0.5">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2023-03-14T00:29:33Z</dcterms:modified>
</cp:coreProperties>
</file>