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tlab\Desktop\Alok\Sampling Theory\"/>
    </mc:Choice>
  </mc:AlternateContent>
  <xr:revisionPtr revIDLastSave="0" documentId="13_ncr:1_{AF5D8474-C712-40B8-BF87-E00F528DB228}" xr6:coauthVersionLast="47" xr6:coauthVersionMax="47" xr10:uidLastSave="{00000000-0000-0000-0000-000000000000}"/>
  <bookViews>
    <workbookView xWindow="-120" yWindow="-120" windowWidth="29040" windowHeight="15720" xr2:uid="{ADBBB4B3-722C-4055-B13F-1A1FAA98C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7" i="1"/>
  <c r="B34" i="1"/>
  <c r="E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9" i="1"/>
  <c r="C19" i="1"/>
</calcChain>
</file>

<file path=xl/sharedStrings.xml><?xml version="1.0" encoding="utf-8"?>
<sst xmlns="http://schemas.openxmlformats.org/spreadsheetml/2006/main" count="29" uniqueCount="28">
  <si>
    <t>Vilage 1</t>
  </si>
  <si>
    <t>Pet Animals (Yi)</t>
  </si>
  <si>
    <t>Household size(Xi)</t>
  </si>
  <si>
    <t>Total</t>
  </si>
  <si>
    <t>Sample selection by Lahiri's method</t>
  </si>
  <si>
    <t>Pi = Xi/X</t>
  </si>
  <si>
    <t>1-Pi</t>
  </si>
  <si>
    <t>Pi/(1-Pi)</t>
  </si>
  <si>
    <t>UNIT NO.</t>
  </si>
  <si>
    <t xml:space="preserve">Random Number </t>
  </si>
  <si>
    <t>Status</t>
  </si>
  <si>
    <t>Observation</t>
  </si>
  <si>
    <t>i = 9</t>
  </si>
  <si>
    <t>Reject</t>
  </si>
  <si>
    <t>i = 2</t>
  </si>
  <si>
    <t>39 &lt; 248</t>
  </si>
  <si>
    <t>Accept</t>
  </si>
  <si>
    <t>i = 8</t>
  </si>
  <si>
    <t>17 &gt; 111</t>
  </si>
  <si>
    <t>379 &gt; 309</t>
  </si>
  <si>
    <t xml:space="preserve">Question 1: </t>
  </si>
  <si>
    <t xml:space="preserve">y1 </t>
  </si>
  <si>
    <t xml:space="preserve">p1 </t>
  </si>
  <si>
    <t xml:space="preserve">y2 </t>
  </si>
  <si>
    <t>p2</t>
  </si>
  <si>
    <t>Desraj Estimator is calculated as:</t>
  </si>
  <si>
    <t>Variance of Y estimator :</t>
  </si>
  <si>
    <t>Standard Error of Y estimator: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</si>
</sst>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  <xf numFmtId="0" fontId="0" fillId="7" borderId="0" xfId="0" applyFill="1"/>
    <xf numFmtId="0" fontId="5" fillId="7" borderId="0" xfId="0" applyFont="1" applyFill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460-8053-4DBA-8B80-18CE1AEDA5ED}">
  <dimension ref="A4:G40"/>
  <sheetViews>
    <sheetView showGridLines="0" tabSelected="1" workbookViewId="0">
      <selection activeCell="N11" sqref="N11"/>
    </sheetView>
  </sheetViews>
  <sheetFormatPr defaultRowHeight="15" x14ac:dyDescent="0.25"/>
  <cols>
    <col min="1" max="1" width="11.7109375" bestFit="1" customWidth="1"/>
    <col min="3" max="3" width="16.5703125" bestFit="1" customWidth="1"/>
    <col min="4" max="4" width="17.85546875" bestFit="1" customWidth="1"/>
  </cols>
  <sheetData>
    <row r="4" spans="1:7" ht="19.5" customHeight="1" x14ac:dyDescent="0.25">
      <c r="A4" s="1" t="s">
        <v>20</v>
      </c>
      <c r="B4" s="21" t="s">
        <v>0</v>
      </c>
      <c r="C4" s="21" t="s">
        <v>1</v>
      </c>
      <c r="D4" s="21" t="s">
        <v>2</v>
      </c>
      <c r="E4" s="21" t="s">
        <v>5</v>
      </c>
      <c r="F4" s="21" t="s">
        <v>6</v>
      </c>
      <c r="G4" s="21" t="s">
        <v>7</v>
      </c>
    </row>
    <row r="5" spans="1:7" x14ac:dyDescent="0.25">
      <c r="A5" s="22">
        <v>1</v>
      </c>
      <c r="B5" s="3">
        <v>1</v>
      </c>
      <c r="C5" s="3">
        <v>740</v>
      </c>
      <c r="D5" s="3">
        <v>274</v>
      </c>
      <c r="E5" s="3">
        <f>D5/$D$19</f>
        <v>7.2602013778484367E-2</v>
      </c>
      <c r="F5" s="3">
        <f>1-E5</f>
        <v>0.92739798622151559</v>
      </c>
      <c r="G5" s="3">
        <f>E5/F5</f>
        <v>7.8285714285714292E-2</v>
      </c>
    </row>
    <row r="6" spans="1:7" x14ac:dyDescent="0.25">
      <c r="B6" s="8">
        <v>2</v>
      </c>
      <c r="C6" s="8">
        <v>690</v>
      </c>
      <c r="D6" s="8">
        <v>248</v>
      </c>
      <c r="E6" s="8">
        <f t="shared" ref="E6:E18" si="0">D6/$D$19</f>
        <v>6.5712771595124536E-2</v>
      </c>
      <c r="F6" s="8">
        <f t="shared" ref="F6:F19" si="1">1-E6</f>
        <v>0.93428722840487544</v>
      </c>
      <c r="G6" s="8">
        <f t="shared" ref="G6:G19" si="2">E6/F6</f>
        <v>7.0334656834940446E-2</v>
      </c>
    </row>
    <row r="7" spans="1:7" x14ac:dyDescent="0.25">
      <c r="A7" s="22">
        <v>2</v>
      </c>
      <c r="B7" s="3">
        <v>3</v>
      </c>
      <c r="C7" s="3">
        <v>520</v>
      </c>
      <c r="D7" s="3">
        <v>194</v>
      </c>
      <c r="E7" s="3">
        <f t="shared" si="0"/>
        <v>5.1404345521992578E-2</v>
      </c>
      <c r="F7" s="3">
        <f t="shared" si="1"/>
        <v>0.94859565447800742</v>
      </c>
      <c r="G7" s="3">
        <f t="shared" si="2"/>
        <v>5.4189944134078211E-2</v>
      </c>
    </row>
    <row r="8" spans="1:7" x14ac:dyDescent="0.25">
      <c r="A8" s="22">
        <v>3</v>
      </c>
      <c r="B8" s="3">
        <v>4</v>
      </c>
      <c r="C8" s="3">
        <v>490</v>
      </c>
      <c r="D8" s="3">
        <v>161</v>
      </c>
      <c r="E8" s="3">
        <f t="shared" si="0"/>
        <v>4.2660307366189719E-2</v>
      </c>
      <c r="F8" s="3">
        <f t="shared" si="1"/>
        <v>0.95733969263381025</v>
      </c>
      <c r="G8" s="3">
        <f t="shared" si="2"/>
        <v>4.4561306393578748E-2</v>
      </c>
    </row>
    <row r="9" spans="1:7" x14ac:dyDescent="0.25">
      <c r="A9" s="22">
        <v>4</v>
      </c>
      <c r="B9" s="3">
        <v>5</v>
      </c>
      <c r="C9" s="3">
        <v>185</v>
      </c>
      <c r="D9" s="3">
        <v>62</v>
      </c>
      <c r="E9" s="3">
        <f t="shared" si="0"/>
        <v>1.6428192898781134E-2</v>
      </c>
      <c r="F9" s="3">
        <f t="shared" si="1"/>
        <v>0.98357180710121883</v>
      </c>
      <c r="G9" s="3">
        <f t="shared" si="2"/>
        <v>1.6702586206896554E-2</v>
      </c>
    </row>
    <row r="10" spans="1:7" x14ac:dyDescent="0.25">
      <c r="A10" s="22">
        <v>5</v>
      </c>
      <c r="B10" s="3">
        <v>6</v>
      </c>
      <c r="C10" s="3">
        <v>1880</v>
      </c>
      <c r="D10" s="3">
        <v>988</v>
      </c>
      <c r="E10" s="3">
        <f t="shared" si="0"/>
        <v>0.26179120296767355</v>
      </c>
      <c r="F10" s="3">
        <f t="shared" si="1"/>
        <v>0.73820879703232645</v>
      </c>
      <c r="G10" s="3">
        <f t="shared" si="2"/>
        <v>0.35463029432878679</v>
      </c>
    </row>
    <row r="11" spans="1:7" x14ac:dyDescent="0.25">
      <c r="A11" s="22">
        <v>6</v>
      </c>
      <c r="B11" s="3">
        <v>7</v>
      </c>
      <c r="C11" s="3">
        <v>345</v>
      </c>
      <c r="D11" s="3">
        <v>178</v>
      </c>
      <c r="E11" s="3">
        <f t="shared" si="0"/>
        <v>4.7164811870694226E-2</v>
      </c>
      <c r="F11" s="3">
        <f t="shared" si="1"/>
        <v>0.95283518812930579</v>
      </c>
      <c r="G11" s="3">
        <f t="shared" si="2"/>
        <v>4.9499443826473859E-2</v>
      </c>
    </row>
    <row r="12" spans="1:7" x14ac:dyDescent="0.25">
      <c r="A12" s="22">
        <v>7</v>
      </c>
      <c r="B12" s="9">
        <v>8</v>
      </c>
      <c r="C12" s="9">
        <v>340</v>
      </c>
      <c r="D12" s="9">
        <v>111</v>
      </c>
      <c r="E12" s="9">
        <f t="shared" si="0"/>
        <v>2.9411764705882353E-2</v>
      </c>
      <c r="F12" s="9">
        <f t="shared" si="1"/>
        <v>0.97058823529411764</v>
      </c>
      <c r="G12" s="9">
        <f t="shared" si="2"/>
        <v>3.0303030303030304E-2</v>
      </c>
    </row>
    <row r="13" spans="1:7" x14ac:dyDescent="0.25">
      <c r="A13" s="22">
        <v>8</v>
      </c>
      <c r="B13" s="8">
        <v>9</v>
      </c>
      <c r="C13" s="8">
        <v>680</v>
      </c>
      <c r="D13" s="8">
        <v>309</v>
      </c>
      <c r="E13" s="8">
        <f t="shared" si="0"/>
        <v>8.1875993640699529E-2</v>
      </c>
      <c r="F13" s="8">
        <f t="shared" si="1"/>
        <v>0.91812400635930047</v>
      </c>
      <c r="G13" s="8">
        <f t="shared" si="2"/>
        <v>8.9177489177489189E-2</v>
      </c>
    </row>
    <row r="14" spans="1:7" x14ac:dyDescent="0.25">
      <c r="A14" s="22">
        <v>9</v>
      </c>
      <c r="B14" s="3">
        <v>10</v>
      </c>
      <c r="C14" s="3">
        <v>450</v>
      </c>
      <c r="D14" s="3">
        <v>210</v>
      </c>
      <c r="E14" s="3">
        <f t="shared" si="0"/>
        <v>5.5643879173290937E-2</v>
      </c>
      <c r="F14" s="3">
        <f t="shared" si="1"/>
        <v>0.94435612082670906</v>
      </c>
      <c r="G14" s="3">
        <f t="shared" si="2"/>
        <v>5.8922558922558925E-2</v>
      </c>
    </row>
    <row r="15" spans="1:7" x14ac:dyDescent="0.25">
      <c r="A15" s="22">
        <v>10</v>
      </c>
      <c r="B15" s="3">
        <v>11</v>
      </c>
      <c r="C15" s="3">
        <v>435</v>
      </c>
      <c r="D15" s="3">
        <v>209</v>
      </c>
      <c r="E15" s="3">
        <f t="shared" si="0"/>
        <v>5.537890832008479E-2</v>
      </c>
      <c r="F15" s="3">
        <f t="shared" si="1"/>
        <v>0.94462109167991526</v>
      </c>
      <c r="G15" s="3">
        <f t="shared" si="2"/>
        <v>5.862552594670406E-2</v>
      </c>
    </row>
    <row r="16" spans="1:7" x14ac:dyDescent="0.25">
      <c r="A16" s="22">
        <v>11</v>
      </c>
      <c r="B16" s="3">
        <v>12</v>
      </c>
      <c r="C16" s="3">
        <v>470</v>
      </c>
      <c r="D16" s="3">
        <v>221</v>
      </c>
      <c r="E16" s="3">
        <f t="shared" si="0"/>
        <v>5.8558558558558557E-2</v>
      </c>
      <c r="F16" s="3">
        <f t="shared" si="1"/>
        <v>0.94144144144144148</v>
      </c>
      <c r="G16" s="3">
        <f t="shared" si="2"/>
        <v>6.2200956937799042E-2</v>
      </c>
    </row>
    <row r="17" spans="1:7" x14ac:dyDescent="0.25">
      <c r="A17" s="22">
        <v>12</v>
      </c>
      <c r="B17" s="3">
        <v>13</v>
      </c>
      <c r="C17" s="3">
        <v>375</v>
      </c>
      <c r="D17" s="3">
        <v>162</v>
      </c>
      <c r="E17" s="3">
        <f t="shared" si="0"/>
        <v>4.2925278219395867E-2</v>
      </c>
      <c r="F17" s="3">
        <f t="shared" si="1"/>
        <v>0.95707472178060415</v>
      </c>
      <c r="G17" s="3">
        <f t="shared" si="2"/>
        <v>4.4850498338870434E-2</v>
      </c>
    </row>
    <row r="18" spans="1:7" x14ac:dyDescent="0.25">
      <c r="A18" s="22">
        <v>13</v>
      </c>
      <c r="B18" s="5">
        <v>14</v>
      </c>
      <c r="C18" s="5">
        <v>865</v>
      </c>
      <c r="D18" s="5">
        <v>447</v>
      </c>
      <c r="E18" s="5">
        <f t="shared" si="0"/>
        <v>0.11844197138314785</v>
      </c>
      <c r="F18" s="5">
        <f t="shared" si="1"/>
        <v>0.88155802861685217</v>
      </c>
      <c r="G18" s="5">
        <f t="shared" si="2"/>
        <v>0.13435527502254282</v>
      </c>
    </row>
    <row r="19" spans="1:7" ht="19.5" customHeight="1" x14ac:dyDescent="0.25">
      <c r="A19" s="6" t="s">
        <v>3</v>
      </c>
      <c r="B19" s="4"/>
      <c r="C19" s="4">
        <f>SUM(C5:C18)</f>
        <v>8465</v>
      </c>
      <c r="D19" s="4">
        <f>SUM(D5:D18)</f>
        <v>3774</v>
      </c>
      <c r="E19" s="4">
        <f>SUM(E5:E18)</f>
        <v>0.99999999999999989</v>
      </c>
      <c r="F19" s="5"/>
      <c r="G19" s="5"/>
    </row>
    <row r="21" spans="1:7" x14ac:dyDescent="0.25">
      <c r="B21" s="2" t="s">
        <v>4</v>
      </c>
      <c r="C21" s="2"/>
      <c r="D21" s="2"/>
    </row>
    <row r="22" spans="1:7" x14ac:dyDescent="0.25">
      <c r="B22" s="20" t="s">
        <v>8</v>
      </c>
      <c r="C22" s="20" t="s">
        <v>9</v>
      </c>
      <c r="D22" s="20" t="s">
        <v>11</v>
      </c>
      <c r="E22" s="20" t="s">
        <v>10</v>
      </c>
    </row>
    <row r="23" spans="1:7" x14ac:dyDescent="0.25">
      <c r="B23" s="7" t="s">
        <v>12</v>
      </c>
      <c r="C23" s="7">
        <v>379</v>
      </c>
      <c r="D23" s="7" t="s">
        <v>19</v>
      </c>
      <c r="E23" s="18" t="s">
        <v>13</v>
      </c>
    </row>
    <row r="24" spans="1:7" x14ac:dyDescent="0.25">
      <c r="B24" s="7" t="s">
        <v>14</v>
      </c>
      <c r="C24" s="7">
        <v>39</v>
      </c>
      <c r="D24" s="7" t="s">
        <v>15</v>
      </c>
      <c r="E24" s="19" t="s">
        <v>16</v>
      </c>
    </row>
    <row r="25" spans="1:7" x14ac:dyDescent="0.25">
      <c r="B25" s="7" t="s">
        <v>17</v>
      </c>
      <c r="C25" s="7">
        <v>17</v>
      </c>
      <c r="D25" s="7" t="s">
        <v>18</v>
      </c>
      <c r="E25" s="19" t="s">
        <v>16</v>
      </c>
    </row>
    <row r="27" spans="1:7" x14ac:dyDescent="0.25">
      <c r="B27" s="16" t="s">
        <v>21</v>
      </c>
      <c r="C27" s="16">
        <v>690</v>
      </c>
    </row>
    <row r="28" spans="1:7" ht="15.75" thickBot="1" x14ac:dyDescent="0.3">
      <c r="B28" s="17" t="s">
        <v>22</v>
      </c>
      <c r="C28" s="17">
        <v>6.5712771595124536E-2</v>
      </c>
    </row>
    <row r="29" spans="1:7" ht="15.75" thickTop="1" x14ac:dyDescent="0.25"/>
    <row r="30" spans="1:7" x14ac:dyDescent="0.25">
      <c r="B30" s="16" t="s">
        <v>23</v>
      </c>
      <c r="C30" s="16">
        <v>680</v>
      </c>
    </row>
    <row r="31" spans="1:7" ht="15.75" thickBot="1" x14ac:dyDescent="0.3">
      <c r="B31" s="17" t="s">
        <v>24</v>
      </c>
      <c r="C31" s="17">
        <v>8.1875993640699529E-2</v>
      </c>
    </row>
    <row r="32" spans="1:7" ht="15.75" thickTop="1" x14ac:dyDescent="0.25"/>
    <row r="33" spans="2:4" x14ac:dyDescent="0.25">
      <c r="B33" s="10" t="s">
        <v>25</v>
      </c>
      <c r="C33" s="10"/>
      <c r="D33" s="10"/>
    </row>
    <row r="34" spans="2:4" x14ac:dyDescent="0.25">
      <c r="B34" s="11">
        <f>0.5*(((C27/C28)*(1+E6))+((C30/C31)*F6))</f>
        <v>9474.8620680655604</v>
      </c>
      <c r="C34" s="10"/>
      <c r="D34" s="10"/>
    </row>
    <row r="36" spans="2:4" x14ac:dyDescent="0.25">
      <c r="B36" s="12" t="s">
        <v>26</v>
      </c>
      <c r="C36" s="12"/>
    </row>
    <row r="37" spans="2:4" x14ac:dyDescent="0.25">
      <c r="B37" s="13">
        <f>(POWER(F6,2)/4)*((C27/E6)-(C30/C31))^2</f>
        <v>1051403.8725067934</v>
      </c>
      <c r="C37" s="12"/>
    </row>
    <row r="39" spans="2:4" x14ac:dyDescent="0.25">
      <c r="B39" s="14" t="s">
        <v>27</v>
      </c>
      <c r="C39" s="14"/>
      <c r="D39" s="14"/>
    </row>
    <row r="40" spans="2:4" x14ac:dyDescent="0.25">
      <c r="B40" s="15">
        <f>SQRT(B37)</f>
        <v>1025.3798674183111</v>
      </c>
      <c r="C40" s="14"/>
      <c r="D4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 stat</dc:creator>
  <cp:lastModifiedBy>lab5 stat</cp:lastModifiedBy>
  <dcterms:created xsi:type="dcterms:W3CDTF">2025-07-23T18:02:31Z</dcterms:created>
  <dcterms:modified xsi:type="dcterms:W3CDTF">2025-07-23T19:13:25Z</dcterms:modified>
</cp:coreProperties>
</file>