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tlab\Desktop\Alok\Multivariate Analysis\"/>
    </mc:Choice>
  </mc:AlternateContent>
  <xr:revisionPtr revIDLastSave="0" documentId="13_ncr:1_{12D5E9A7-F209-49B2-8756-3A08ADB30656}" xr6:coauthVersionLast="47" xr6:coauthVersionMax="47" xr10:uidLastSave="{00000000-0000-0000-0000-000000000000}"/>
  <bookViews>
    <workbookView xWindow="-120" yWindow="-120" windowWidth="29040" windowHeight="15720" xr2:uid="{751207A0-4B5A-4539-8E4E-B0840B470AD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3" l="1" a="1"/>
  <c r="E74" i="3" s="1"/>
  <c r="K74" i="3" s="1" a="1"/>
  <c r="K74" i="3" s="1"/>
  <c r="J71" i="3"/>
  <c r="J70" i="3" a="1"/>
  <c r="J70" i="3" s="1"/>
  <c r="E53" i="3" a="1"/>
  <c r="E53" i="3" s="1"/>
  <c r="K53" i="3" s="1" a="1"/>
  <c r="K53" i="3" s="1"/>
  <c r="J50" i="3"/>
  <c r="J49" i="3" a="1"/>
  <c r="J49" i="3" s="1"/>
  <c r="B26" i="3"/>
  <c r="B14" i="3"/>
  <c r="B16" i="3" s="1" a="1"/>
  <c r="B16" i="3" s="1"/>
  <c r="E19" i="3" l="1" a="1"/>
  <c r="E19" i="3" s="1"/>
  <c r="G19" i="3" s="1"/>
  <c r="B17" i="3"/>
  <c r="B22" i="3" s="1" a="1"/>
  <c r="C22" i="3" l="1"/>
  <c r="F22" i="3" s="1"/>
  <c r="B22" i="3"/>
  <c r="E22" i="3" s="1"/>
  <c r="C23" i="3"/>
  <c r="F23" i="3" s="1"/>
  <c r="B23" i="3"/>
  <c r="E23" i="3" s="1"/>
  <c r="E20" i="3"/>
  <c r="G20" i="3" s="1"/>
  <c r="B2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<sst xmlns="http://schemas.openxmlformats.org/spreadsheetml/2006/main" count="62" uniqueCount="39">
  <si>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S</t>
  </si>
  <si>
    <t>x1</t>
  </si>
  <si>
    <t>x3</t>
  </si>
  <si>
    <t>x2</t>
  </si>
  <si>
    <r>
      <t>X bar (</t>
    </r>
    <r>
      <rPr>
        <sz val="11"/>
        <color theme="1"/>
        <rFont val="Aptos Narrow"/>
        <family val="2"/>
      </rPr>
      <t>µ1)</t>
    </r>
  </si>
  <si>
    <t>µ2</t>
  </si>
  <si>
    <t>\sigma22{inverse}</t>
  </si>
  <si>
    <t>\sigma12*sigma22{inverse}</t>
  </si>
  <si>
    <r>
      <t>\(x2-</t>
    </r>
    <r>
      <rPr>
        <sz val="11"/>
        <color theme="1"/>
        <rFont val="Aptos Narrow"/>
        <family val="2"/>
      </rPr>
      <t>µ2)</t>
    </r>
  </si>
  <si>
    <t>X transpose</t>
  </si>
  <si>
    <t>Var-Cov Matrix</t>
  </si>
  <si>
    <t>Var Cov Matrix of X1, X3 and X4</t>
  </si>
  <si>
    <t>x4</t>
  </si>
  <si>
    <t>Question 2:</t>
  </si>
  <si>
    <t>X</t>
  </si>
  <si>
    <t>X1</t>
  </si>
  <si>
    <r>
      <t>X ~ N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Aptos Narrow"/>
        <family val="2"/>
      </rPr>
      <t>µ, Σ)</t>
    </r>
  </si>
  <si>
    <t>X2</t>
  </si>
  <si>
    <t>µ</t>
  </si>
  <si>
    <t>µ1 = 2</t>
  </si>
  <si>
    <t>Σ</t>
  </si>
  <si>
    <t>µ2 = 1</t>
  </si>
  <si>
    <t>µ3 = 1</t>
  </si>
  <si>
    <t>Y1 = X1+X2+X3</t>
  </si>
  <si>
    <t>Y = AX</t>
  </si>
  <si>
    <t>Y2 = X1 - X2</t>
  </si>
  <si>
    <t xml:space="preserve">where A </t>
  </si>
  <si>
    <t xml:space="preserve">Mean of Y is </t>
  </si>
  <si>
    <r>
      <t>µ</t>
    </r>
    <r>
      <rPr>
        <sz val="9"/>
        <color theme="1"/>
        <rFont val="Aptos Narrow"/>
        <family val="2"/>
      </rPr>
      <t>y</t>
    </r>
    <r>
      <rPr>
        <sz val="11"/>
        <color theme="1"/>
        <rFont val="Aptos Narrow"/>
        <family val="2"/>
      </rPr>
      <t xml:space="preserve"> (E(y)</t>
    </r>
  </si>
  <si>
    <r>
      <t>A</t>
    </r>
    <r>
      <rPr>
        <sz val="11"/>
        <color theme="1"/>
        <rFont val="Aptos Narrow"/>
        <family val="2"/>
      </rPr>
      <t>µ</t>
    </r>
  </si>
  <si>
    <t>=</t>
  </si>
  <si>
    <t>Covariance matrix</t>
  </si>
  <si>
    <t>of y is</t>
  </si>
  <si>
    <t>Σ = AΣA'</t>
  </si>
  <si>
    <t>Question 3:</t>
  </si>
  <si>
    <t>X3</t>
  </si>
  <si>
    <t>Y1 = 2X1 + X2</t>
  </si>
  <si>
    <t>Y2 = X2 - X3</t>
  </si>
  <si>
    <t>Question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</si>
</sst>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u/>
      <sz val="11"/>
      <color theme="1"/>
      <name val="Aptos Narrow"/>
      <family val="2"/>
    </font>
    <font>
      <sz val="9"/>
      <color theme="1"/>
      <name val="Aptos Narrow"/>
      <family val="2"/>
    </font>
    <font>
      <sz val="11"/>
      <color theme="1" tint="4.9989318521683403E-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vertical="center"/>
    </xf>
    <xf numFmtId="0" fontId="5" fillId="0" borderId="0" xfId="0" applyFont="1"/>
    <xf numFmtId="0" fontId="1" fillId="9" borderId="9" xfId="0" applyFont="1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1" fillId="9" borderId="13" xfId="0" applyFont="1" applyFill="1" applyBorder="1"/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1" fillId="9" borderId="14" xfId="0" applyFont="1" applyFill="1" applyBorder="1"/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3" fillId="0" borderId="9" xfId="0" applyFont="1" applyBorder="1"/>
    <xf numFmtId="0" fontId="3" fillId="0" borderId="14" xfId="0" applyFont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0" xfId="0" applyFont="1"/>
    <xf numFmtId="0" fontId="0" fillId="9" borderId="9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0" xfId="0" applyFont="1"/>
    <xf numFmtId="0" fontId="0" fillId="9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9" borderId="13" xfId="0" applyFill="1" applyBorder="1"/>
    <xf numFmtId="0" fontId="0" fillId="10" borderId="1" xfId="0" applyFill="1" applyBorder="1"/>
    <xf numFmtId="0" fontId="0" fillId="10" borderId="0" xfId="0" applyFill="1"/>
    <xf numFmtId="0" fontId="0" fillId="10" borderId="2" xfId="0" applyFill="1" applyBorder="1"/>
    <xf numFmtId="0" fontId="0" fillId="9" borderId="1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11" borderId="9" xfId="0" applyFill="1" applyBorder="1"/>
    <xf numFmtId="0" fontId="0" fillId="11" borderId="14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4" xfId="0" applyFill="1" applyBorder="1"/>
    <xf numFmtId="0" fontId="0" fillId="12" borderId="10" xfId="0" applyFill="1" applyBorder="1"/>
    <xf numFmtId="0" fontId="0" fillId="12" borderId="12" xfId="0" applyFill="1" applyBorder="1"/>
    <xf numFmtId="0" fontId="0" fillId="12" borderId="3" xfId="0" applyFill="1" applyBorder="1"/>
    <xf numFmtId="0" fontId="0" fillId="1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161925</xdr:rowOff>
    </xdr:from>
    <xdr:ext cx="647701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6762FE-5784-4936-A8A3-119A453A171D}"/>
                </a:ext>
              </a:extLst>
            </xdr:cNvPr>
            <xdr:cNvSpPr txBox="1"/>
          </xdr:nvSpPr>
          <xdr:spPr>
            <a:xfrm>
              <a:off x="142875" y="352425"/>
              <a:ext cx="64770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IN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N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6762FE-5784-4936-A8A3-119A453A171D}"/>
                </a:ext>
              </a:extLst>
            </xdr:cNvPr>
            <xdr:cNvSpPr txBox="1"/>
          </xdr:nvSpPr>
          <xdr:spPr>
            <a:xfrm>
              <a:off x="142875" y="352425"/>
              <a:ext cx="64770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600" i="0">
                  <a:latin typeface="Cambria Math" panose="02040503050406030204" pitchFamily="18" charset="0"/>
                </a:rPr>
                <a:t>𝑥</a:t>
              </a:r>
              <a:r>
                <a:rPr lang="en-IN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0C38-521E-4276-8F71-7E4BD2BB7386}">
  <dimension ref="A2:N76"/>
  <sheetViews>
    <sheetView showGridLines="0" tabSelected="1" workbookViewId="0">
      <selection activeCell="A2" sqref="A2"/>
    </sheetView>
  </sheetViews>
  <sheetFormatPr defaultRowHeight="15" x14ac:dyDescent="0.25"/>
  <cols>
    <col min="1" max="1" width="12" customWidth="1"/>
    <col min="2" max="2" width="17.140625" customWidth="1"/>
    <col min="3" max="3" width="21" customWidth="1"/>
    <col min="7" max="7" width="12" bestFit="1" customWidth="1"/>
    <col min="10" max="10" width="13.85546875" bestFit="1" customWidth="1"/>
  </cols>
  <sheetData>
    <row r="2" spans="1:14" x14ac:dyDescent="0.25">
      <c r="A2" t="s">
        <v>38</v>
      </c>
      <c r="L2" s="89"/>
      <c r="M2" s="89"/>
    </row>
    <row r="3" spans="1:14" x14ac:dyDescent="0.25">
      <c r="B3">
        <v>151.12</v>
      </c>
      <c r="C3">
        <v>149.24</v>
      </c>
      <c r="D3">
        <v>185.92</v>
      </c>
      <c r="E3">
        <v>183.84</v>
      </c>
      <c r="G3" t="s">
        <v>9</v>
      </c>
      <c r="H3">
        <v>151.12</v>
      </c>
      <c r="J3" t="s">
        <v>10</v>
      </c>
      <c r="K3" s="3"/>
      <c r="L3" s="2" t="s">
        <v>1</v>
      </c>
      <c r="M3" s="2" t="s">
        <v>2</v>
      </c>
      <c r="N3" s="2" t="s">
        <v>3</v>
      </c>
    </row>
    <row r="4" spans="1:14" x14ac:dyDescent="0.25">
      <c r="H4">
        <v>149.24</v>
      </c>
      <c r="K4" s="2" t="s">
        <v>1</v>
      </c>
      <c r="L4" s="4">
        <v>54.36</v>
      </c>
      <c r="M4" s="4">
        <v>52.868299999999998</v>
      </c>
      <c r="N4" s="5">
        <v>35.0533</v>
      </c>
    </row>
    <row r="5" spans="1:14" x14ac:dyDescent="0.25">
      <c r="A5" s="1" t="s">
        <v>0</v>
      </c>
      <c r="B5">
        <v>54.36</v>
      </c>
      <c r="C5">
        <v>35.0533</v>
      </c>
      <c r="D5">
        <v>52.868299999999998</v>
      </c>
      <c r="E5">
        <v>51.311700000000002</v>
      </c>
      <c r="H5">
        <v>185.92</v>
      </c>
      <c r="K5" s="2" t="s">
        <v>2</v>
      </c>
      <c r="L5" s="4">
        <v>52.868299999999998</v>
      </c>
      <c r="M5" s="4">
        <v>95.293300000000002</v>
      </c>
      <c r="N5" s="5">
        <v>46.111699999999999</v>
      </c>
    </row>
    <row r="6" spans="1:14" x14ac:dyDescent="0.25">
      <c r="B6">
        <v>35.0533</v>
      </c>
      <c r="C6">
        <v>45.023299999999999</v>
      </c>
      <c r="D6">
        <v>46.111699999999999</v>
      </c>
      <c r="E6">
        <v>56.54</v>
      </c>
      <c r="H6">
        <v>183.84</v>
      </c>
      <c r="K6" s="2" t="s">
        <v>3</v>
      </c>
      <c r="L6" s="6">
        <v>35.0533</v>
      </c>
      <c r="M6" s="6">
        <v>46.111699999999999</v>
      </c>
      <c r="N6" s="7">
        <v>45.023299999999999</v>
      </c>
    </row>
    <row r="7" spans="1:14" x14ac:dyDescent="0.25">
      <c r="B7">
        <v>52.868299999999998</v>
      </c>
      <c r="C7">
        <v>46.111699999999999</v>
      </c>
      <c r="D7">
        <v>95.293300000000002</v>
      </c>
      <c r="E7">
        <v>69.661699999999996</v>
      </c>
      <c r="L7" s="89"/>
      <c r="M7" s="89"/>
    </row>
    <row r="8" spans="1:14" x14ac:dyDescent="0.25">
      <c r="B8">
        <v>51.311700000000002</v>
      </c>
      <c r="C8">
        <v>56.54</v>
      </c>
      <c r="D8">
        <v>69.661699999999996</v>
      </c>
      <c r="E8">
        <v>100.80670000000001</v>
      </c>
    </row>
    <row r="10" spans="1:14" x14ac:dyDescent="0.25">
      <c r="B10" s="1" t="s">
        <v>4</v>
      </c>
      <c r="C10">
        <v>151.12</v>
      </c>
    </row>
    <row r="11" spans="1:14" x14ac:dyDescent="0.25">
      <c r="C11">
        <v>185.92</v>
      </c>
    </row>
    <row r="12" spans="1:14" x14ac:dyDescent="0.25">
      <c r="B12" s="8" t="s">
        <v>5</v>
      </c>
      <c r="C12">
        <v>149.24</v>
      </c>
    </row>
    <row r="14" spans="1:14" x14ac:dyDescent="0.25">
      <c r="B14">
        <f>MINVERSE(N6)</f>
        <v>2.2210722003940184E-2</v>
      </c>
      <c r="C14" t="s">
        <v>6</v>
      </c>
    </row>
    <row r="16" spans="1:14" x14ac:dyDescent="0.25">
      <c r="B16">
        <f t="array" ref="B16:B17">MMULT(N4:N5,B14)</f>
        <v>0.7785591016207164</v>
      </c>
      <c r="C16" t="s">
        <v>7</v>
      </c>
    </row>
    <row r="17" spans="2:7" x14ac:dyDescent="0.25">
      <c r="B17">
        <v>1.0241741498290886</v>
      </c>
    </row>
    <row r="19" spans="2:7" x14ac:dyDescent="0.25">
      <c r="B19">
        <v>0.76</v>
      </c>
      <c r="C19" t="s">
        <v>8</v>
      </c>
      <c r="E19">
        <f t="array" ref="E19:E20">MMULT(B16:B17,B19)</f>
        <v>0.59170491723174445</v>
      </c>
      <c r="G19">
        <f>C10+E19</f>
        <v>151.71170491723174</v>
      </c>
    </row>
    <row r="20" spans="2:7" x14ac:dyDescent="0.25">
      <c r="E20">
        <v>0.77837235387010739</v>
      </c>
      <c r="G20">
        <f>C11+E20</f>
        <v>186.6983723538701</v>
      </c>
    </row>
    <row r="22" spans="2:7" x14ac:dyDescent="0.25">
      <c r="B22">
        <f t="array" ref="B22:C23">MMULT(B16:B17,L6:M6)</f>
        <v>27.291065756841459</v>
      </c>
      <c r="C22">
        <v>35.900683726203987</v>
      </c>
      <c r="E22">
        <f>L4-B22</f>
        <v>27.068934243158541</v>
      </c>
      <c r="F22">
        <f>M4-C22</f>
        <v>16.967616273796011</v>
      </c>
    </row>
    <row r="23" spans="2:7" x14ac:dyDescent="0.25">
      <c r="B23">
        <v>35.900683726203994</v>
      </c>
      <c r="C23">
        <v>47.226411144673982</v>
      </c>
      <c r="E23">
        <f>L5-B23</f>
        <v>16.967616273796004</v>
      </c>
      <c r="F23">
        <f>M5-C23</f>
        <v>48.06688885532602</v>
      </c>
    </row>
    <row r="26" spans="2:7" x14ac:dyDescent="0.25">
      <c r="B26">
        <f>L5/(SQRT(L4*M5))</f>
        <v>0.73455520134532948</v>
      </c>
    </row>
    <row r="28" spans="2:7" x14ac:dyDescent="0.25">
      <c r="B28">
        <f>F22/(SQRT(E22*F23))</f>
        <v>0.47039451476402527</v>
      </c>
    </row>
    <row r="30" spans="2:7" x14ac:dyDescent="0.25">
      <c r="B30" s="90" t="s">
        <v>11</v>
      </c>
      <c r="C30" s="90"/>
      <c r="E30" s="15" t="s">
        <v>1</v>
      </c>
      <c r="F30" s="16" t="s">
        <v>2</v>
      </c>
      <c r="G30" s="17" t="s">
        <v>12</v>
      </c>
    </row>
    <row r="31" spans="2:7" x14ac:dyDescent="0.25">
      <c r="B31" s="90"/>
      <c r="C31" s="90"/>
      <c r="E31" s="9">
        <v>54.36</v>
      </c>
      <c r="F31" s="10">
        <v>52.868299999999998</v>
      </c>
      <c r="G31" s="11">
        <v>51.331699999999998</v>
      </c>
    </row>
    <row r="32" spans="2:7" x14ac:dyDescent="0.25">
      <c r="B32" s="90"/>
      <c r="C32" s="90"/>
      <c r="E32" s="9">
        <v>52.868299999999998</v>
      </c>
      <c r="F32" s="10">
        <v>95.293300000000002</v>
      </c>
      <c r="G32" s="11">
        <v>69.611699999999999</v>
      </c>
    </row>
    <row r="33" spans="1:8" x14ac:dyDescent="0.25">
      <c r="E33" s="12">
        <v>51.331699999999998</v>
      </c>
      <c r="F33" s="13">
        <v>69.611699999999999</v>
      </c>
      <c r="G33" s="14">
        <v>100.80670000000001</v>
      </c>
    </row>
    <row r="37" spans="1:8" x14ac:dyDescent="0.25">
      <c r="A37" t="s">
        <v>13</v>
      </c>
      <c r="B37" t="s">
        <v>14</v>
      </c>
      <c r="C37" t="s">
        <v>15</v>
      </c>
      <c r="E37" t="s">
        <v>16</v>
      </c>
    </row>
    <row r="38" spans="1:8" x14ac:dyDescent="0.25">
      <c r="C38" t="s">
        <v>17</v>
      </c>
    </row>
    <row r="39" spans="1:8" x14ac:dyDescent="0.25">
      <c r="C39" t="s">
        <v>17</v>
      </c>
    </row>
    <row r="41" spans="1:8" x14ac:dyDescent="0.25">
      <c r="B41" s="18" t="s">
        <v>18</v>
      </c>
      <c r="C41" s="19" t="s">
        <v>19</v>
      </c>
      <c r="E41" s="18" t="s">
        <v>20</v>
      </c>
      <c r="F41" s="20">
        <v>2</v>
      </c>
      <c r="G41" s="21">
        <v>1</v>
      </c>
      <c r="H41" s="22">
        <v>1</v>
      </c>
    </row>
    <row r="42" spans="1:8" x14ac:dyDescent="0.25">
      <c r="C42" s="23" t="s">
        <v>21</v>
      </c>
      <c r="F42" s="24">
        <v>1</v>
      </c>
      <c r="G42" s="25">
        <v>3</v>
      </c>
      <c r="H42" s="26">
        <v>0</v>
      </c>
    </row>
    <row r="43" spans="1:8" x14ac:dyDescent="0.25">
      <c r="C43" s="27" t="s">
        <v>22</v>
      </c>
      <c r="F43" s="28">
        <v>1</v>
      </c>
      <c r="G43" s="29">
        <v>0</v>
      </c>
      <c r="H43" s="30">
        <v>1</v>
      </c>
    </row>
    <row r="45" spans="1:8" x14ac:dyDescent="0.25">
      <c r="B45" s="31" t="s">
        <v>23</v>
      </c>
      <c r="E45" t="s">
        <v>24</v>
      </c>
    </row>
    <row r="46" spans="1:8" x14ac:dyDescent="0.25">
      <c r="B46" s="32" t="s">
        <v>25</v>
      </c>
      <c r="E46" t="s">
        <v>26</v>
      </c>
      <c r="F46" s="33">
        <v>1</v>
      </c>
      <c r="G46" s="34">
        <v>1</v>
      </c>
      <c r="H46" s="35">
        <v>1</v>
      </c>
    </row>
    <row r="47" spans="1:8" x14ac:dyDescent="0.25">
      <c r="F47" s="36">
        <v>1</v>
      </c>
      <c r="G47" s="37">
        <v>-1</v>
      </c>
      <c r="H47" s="38">
        <v>0</v>
      </c>
    </row>
    <row r="49" spans="1:12" x14ac:dyDescent="0.25">
      <c r="B49" t="s">
        <v>27</v>
      </c>
      <c r="C49" s="39" t="s">
        <v>28</v>
      </c>
      <c r="D49" t="s">
        <v>29</v>
      </c>
      <c r="E49" s="33">
        <v>1</v>
      </c>
      <c r="F49" s="34">
        <v>1</v>
      </c>
      <c r="G49" s="34">
        <v>1</v>
      </c>
      <c r="H49" s="40">
        <v>2</v>
      </c>
      <c r="I49" s="41" t="s">
        <v>30</v>
      </c>
      <c r="J49" s="42">
        <f t="array" ref="J49:J50">MMULT(E49:G50,H49:H51)</f>
        <v>4</v>
      </c>
    </row>
    <row r="50" spans="1:12" x14ac:dyDescent="0.25">
      <c r="E50" s="36">
        <v>1</v>
      </c>
      <c r="F50" s="37">
        <v>-1</v>
      </c>
      <c r="G50" s="37">
        <v>0</v>
      </c>
      <c r="H50" s="44">
        <v>1</v>
      </c>
      <c r="J50" s="43">
        <v>1</v>
      </c>
    </row>
    <row r="51" spans="1:12" x14ac:dyDescent="0.25">
      <c r="H51" s="45">
        <v>1</v>
      </c>
    </row>
    <row r="53" spans="1:12" x14ac:dyDescent="0.25">
      <c r="B53" t="s">
        <v>31</v>
      </c>
      <c r="C53" t="s">
        <v>32</v>
      </c>
      <c r="D53" s="39" t="s">
        <v>33</v>
      </c>
      <c r="E53" s="46" cm="1">
        <f t="array" ref="E53:G54">MMULT(E49:G50,F41:H43)</f>
        <v>4</v>
      </c>
      <c r="F53" s="47">
        <v>4</v>
      </c>
      <c r="G53" s="48">
        <v>2</v>
      </c>
      <c r="H53" s="33">
        <v>1</v>
      </c>
      <c r="I53" s="35">
        <v>1</v>
      </c>
      <c r="J53" s="41" t="s">
        <v>30</v>
      </c>
      <c r="K53" s="52" cm="1">
        <f t="array" ref="K53:L54">MMULT(E53:G54,H53:I55)</f>
        <v>10</v>
      </c>
      <c r="L53" s="53">
        <v>0</v>
      </c>
    </row>
    <row r="54" spans="1:12" x14ac:dyDescent="0.25">
      <c r="E54" s="49">
        <v>1</v>
      </c>
      <c r="F54" s="50">
        <v>-2</v>
      </c>
      <c r="G54" s="51">
        <v>1</v>
      </c>
      <c r="H54" s="56">
        <v>1</v>
      </c>
      <c r="I54" s="57">
        <v>-1</v>
      </c>
      <c r="K54" s="54">
        <v>0</v>
      </c>
      <c r="L54" s="55">
        <v>3</v>
      </c>
    </row>
    <row r="55" spans="1:12" x14ac:dyDescent="0.25">
      <c r="H55" s="36">
        <v>1</v>
      </c>
      <c r="I55" s="38">
        <v>0</v>
      </c>
    </row>
    <row r="58" spans="1:12" x14ac:dyDescent="0.25">
      <c r="A58" t="s">
        <v>34</v>
      </c>
      <c r="B58" s="58" t="s">
        <v>14</v>
      </c>
      <c r="C58" t="s">
        <v>15</v>
      </c>
      <c r="E58" t="s">
        <v>16</v>
      </c>
    </row>
    <row r="59" spans="1:12" x14ac:dyDescent="0.25">
      <c r="C59" t="s">
        <v>17</v>
      </c>
    </row>
    <row r="60" spans="1:12" x14ac:dyDescent="0.25">
      <c r="C60" t="s">
        <v>35</v>
      </c>
    </row>
    <row r="62" spans="1:12" x14ac:dyDescent="0.25">
      <c r="B62" s="18" t="s">
        <v>18</v>
      </c>
      <c r="C62" s="59">
        <v>3</v>
      </c>
      <c r="E62" s="18" t="s">
        <v>20</v>
      </c>
      <c r="F62" s="60">
        <v>4</v>
      </c>
      <c r="G62" s="61">
        <v>2</v>
      </c>
      <c r="H62" s="62">
        <v>1</v>
      </c>
    </row>
    <row r="63" spans="1:12" x14ac:dyDescent="0.25">
      <c r="C63" s="63">
        <v>2</v>
      </c>
      <c r="F63" s="64">
        <v>2</v>
      </c>
      <c r="G63" s="65">
        <v>5</v>
      </c>
      <c r="H63" s="66">
        <v>3</v>
      </c>
    </row>
    <row r="64" spans="1:12" x14ac:dyDescent="0.25">
      <c r="C64" s="67">
        <v>4</v>
      </c>
      <c r="F64" s="68">
        <v>1</v>
      </c>
      <c r="G64" s="69">
        <v>3</v>
      </c>
      <c r="H64" s="70">
        <v>6</v>
      </c>
    </row>
    <row r="66" spans="2:12" x14ac:dyDescent="0.25">
      <c r="B66" s="31" t="s">
        <v>36</v>
      </c>
      <c r="E66" t="s">
        <v>24</v>
      </c>
    </row>
    <row r="67" spans="2:12" x14ac:dyDescent="0.25">
      <c r="B67" s="32" t="s">
        <v>37</v>
      </c>
      <c r="E67" t="s">
        <v>26</v>
      </c>
      <c r="F67" s="71">
        <v>2</v>
      </c>
      <c r="G67" s="72">
        <v>1</v>
      </c>
      <c r="H67" s="73">
        <v>0</v>
      </c>
    </row>
    <row r="68" spans="2:12" x14ac:dyDescent="0.25">
      <c r="F68" s="74">
        <v>0</v>
      </c>
      <c r="G68" s="75">
        <v>1</v>
      </c>
      <c r="H68" s="76">
        <v>-1</v>
      </c>
    </row>
    <row r="70" spans="2:12" x14ac:dyDescent="0.25">
      <c r="B70" t="s">
        <v>27</v>
      </c>
      <c r="C70" s="39" t="s">
        <v>28</v>
      </c>
      <c r="D70" t="s">
        <v>29</v>
      </c>
      <c r="E70" s="71">
        <v>2</v>
      </c>
      <c r="F70" s="72">
        <v>1</v>
      </c>
      <c r="G70" s="73">
        <v>0</v>
      </c>
      <c r="H70" s="59">
        <v>3</v>
      </c>
      <c r="I70" s="41" t="s">
        <v>30</v>
      </c>
      <c r="J70" s="77">
        <f t="array" ref="J70:J71">MMULT(E70:G71,H70:H72)</f>
        <v>8</v>
      </c>
    </row>
    <row r="71" spans="2:12" x14ac:dyDescent="0.25">
      <c r="E71" s="74">
        <v>0</v>
      </c>
      <c r="F71" s="75">
        <v>1</v>
      </c>
      <c r="G71" s="76">
        <v>-1</v>
      </c>
      <c r="H71" s="63">
        <v>2</v>
      </c>
      <c r="J71" s="78">
        <v>-2</v>
      </c>
    </row>
    <row r="72" spans="2:12" x14ac:dyDescent="0.25">
      <c r="H72" s="67">
        <v>4</v>
      </c>
    </row>
    <row r="74" spans="2:12" x14ac:dyDescent="0.25">
      <c r="B74" t="s">
        <v>31</v>
      </c>
      <c r="C74" t="s">
        <v>32</v>
      </c>
      <c r="D74" s="39" t="s">
        <v>33</v>
      </c>
      <c r="E74" s="79" cm="1">
        <f t="array" ref="E74:G75">MMULT(F67:H68,F62:H64)</f>
        <v>10</v>
      </c>
      <c r="F74" s="80">
        <v>9</v>
      </c>
      <c r="G74" s="80">
        <v>5</v>
      </c>
      <c r="H74" s="71">
        <v>2</v>
      </c>
      <c r="I74" s="73">
        <v>0</v>
      </c>
      <c r="J74" s="41" t="s">
        <v>30</v>
      </c>
      <c r="K74" s="83" cm="1">
        <f t="array" ref="K74:L75">MMULT(E74:G75,H74:I76)</f>
        <v>29</v>
      </c>
      <c r="L74" s="84">
        <v>4</v>
      </c>
    </row>
    <row r="75" spans="2:12" x14ac:dyDescent="0.25">
      <c r="E75" s="81">
        <v>1</v>
      </c>
      <c r="F75" s="82">
        <v>2</v>
      </c>
      <c r="G75" s="82">
        <v>-3</v>
      </c>
      <c r="H75" s="87">
        <v>1</v>
      </c>
      <c r="I75" s="88">
        <v>1</v>
      </c>
      <c r="K75" s="85">
        <v>4</v>
      </c>
      <c r="L75" s="86">
        <v>5</v>
      </c>
    </row>
    <row r="76" spans="2:12" x14ac:dyDescent="0.25">
      <c r="H76" s="74">
        <v>0</v>
      </c>
      <c r="I76" s="76">
        <v>-1</v>
      </c>
    </row>
  </sheetData>
  <mergeCells count="3">
    <mergeCell ref="L2:M2"/>
    <mergeCell ref="L7:M7"/>
    <mergeCell ref="B30:C3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2B2CCA9EA44408DC94AEDCA7604D0" ma:contentTypeVersion="8" ma:contentTypeDescription="Create a new document." ma:contentTypeScope="" ma:versionID="012c39b79173a0de946288eed98f32a7">
  <xsd:schema xmlns:xsd="http://www.w3.org/2001/XMLSchema" xmlns:xs="http://www.w3.org/2001/XMLSchema" xmlns:p="http://schemas.microsoft.com/office/2006/metadata/properties" xmlns:ns3="40b00b73-9f74-4bf7-aa5e-94909e149d3c" xmlns:ns4="b19fb536-88f2-4007-bcd4-3c177fcb69c2" targetNamespace="http://schemas.microsoft.com/office/2006/metadata/properties" ma:root="true" ma:fieldsID="3211cac2ff9a8d2bc3c349c26af08e55" ns3:_="" ns4:_="">
    <xsd:import namespace="40b00b73-9f74-4bf7-aa5e-94909e149d3c"/>
    <xsd:import namespace="b19fb536-88f2-4007-bcd4-3c177fcb69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00b73-9f74-4bf7-aa5e-94909e149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fb536-88f2-4007-bcd4-3c177fcb6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b00b73-9f74-4bf7-aa5e-94909e149d3c" xsi:nil="true"/>
  </documentManagement>
</p:properties>
</file>

<file path=customXml/itemProps1.xml><?xml version="1.0" encoding="utf-8"?>
<ds:datastoreItem xmlns:ds="http://schemas.openxmlformats.org/officeDocument/2006/customXml" ds:itemID="{7E1C345E-42B9-4747-B9C7-345F9BA452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97D177-05EC-4C33-BCE1-EB57774B5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b00b73-9f74-4bf7-aa5e-94909e149d3c"/>
    <ds:schemaRef ds:uri="b19fb536-88f2-4007-bcd4-3c177fcb69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5C6C1F-F09B-4B48-B354-F3A579A667E6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19fb536-88f2-4007-bcd4-3c177fcb69c2"/>
    <ds:schemaRef ds:uri="40b00b73-9f74-4bf7-aa5e-94909e149d3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 stat</dc:creator>
  <cp:lastModifiedBy>lab5 stat</cp:lastModifiedBy>
  <dcterms:created xsi:type="dcterms:W3CDTF">2025-07-17T18:56:47Z</dcterms:created>
  <dcterms:modified xsi:type="dcterms:W3CDTF">2025-07-24T19:38:22Z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0x0101007CE2B2CCA9EA44408DC94AEDCA7604D0</vt:lpwstr>
  </property>
</Properties>
</file>