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gxportal-my.sharepoint.com/personal/tpalangappa_galaxe_com/Documents/Documents/Excel/"/>
    </mc:Choice>
  </mc:AlternateContent>
  <xr:revisionPtr revIDLastSave="629" documentId="11_F25DC773A252ABDACC1048B4519E7E745ADE58FD" xr6:coauthVersionLast="47" xr6:coauthVersionMax="47" xr10:uidLastSave="{E5F01992-4782-4BF2-ACC5-75559DF30D16}"/>
  <bookViews>
    <workbookView xWindow="-110" yWindow="-110" windowWidth="19420" windowHeight="10300" xr2:uid="{00000000-000D-0000-FFFF-FFFF00000000}"/>
  </bookViews>
  <sheets>
    <sheet name="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1" l="1"/>
  <c r="E58" i="1"/>
  <c r="E57" i="1"/>
  <c r="E56" i="1"/>
  <c r="E55" i="1"/>
  <c r="B56" i="1"/>
  <c r="B55" i="1"/>
  <c r="B59" i="1"/>
  <c r="B58" i="1"/>
  <c r="B57" i="1"/>
  <c r="F51" i="1"/>
  <c r="F50" i="1"/>
  <c r="F49" i="1"/>
  <c r="F48" i="1"/>
  <c r="F47" i="1"/>
  <c r="F46" i="1"/>
  <c r="B50" i="1"/>
  <c r="B49" i="1"/>
  <c r="B48" i="1"/>
  <c r="B47" i="1"/>
  <c r="B46" i="1"/>
  <c r="B45" i="1"/>
  <c r="F45" i="1"/>
  <c r="F44" i="1"/>
  <c r="F43" i="1"/>
  <c r="F42" i="1"/>
  <c r="E40" i="1"/>
  <c r="F41" i="1" s="1"/>
  <c r="F39" i="1"/>
  <c r="F38" i="1"/>
  <c r="B41" i="1"/>
  <c r="B40" i="1"/>
  <c r="B39" i="1"/>
  <c r="B38" i="1"/>
  <c r="F28" i="1"/>
  <c r="F29" i="1"/>
  <c r="F30" i="1"/>
  <c r="F31" i="1"/>
  <c r="F32" i="1"/>
  <c r="F33" i="1"/>
  <c r="F34" i="1"/>
  <c r="F27" i="1"/>
  <c r="E34" i="1"/>
  <c r="E28" i="1"/>
  <c r="E29" i="1"/>
  <c r="E30" i="1"/>
  <c r="E31" i="1"/>
  <c r="E32" i="1"/>
  <c r="E33" i="1"/>
  <c r="E27" i="1"/>
  <c r="D28" i="1"/>
  <c r="D29" i="1"/>
  <c r="D30" i="1"/>
  <c r="D31" i="1"/>
  <c r="D32" i="1"/>
  <c r="D33" i="1"/>
  <c r="D34" i="1"/>
  <c r="D27" i="1"/>
  <c r="D14" i="1"/>
  <c r="E14" i="1" s="1"/>
  <c r="C22" i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B22" i="1"/>
  <c r="H4" i="1"/>
  <c r="H3" i="1"/>
  <c r="E6" i="1"/>
  <c r="E5" i="1"/>
  <c r="E4" i="1"/>
  <c r="E3" i="1"/>
  <c r="F40" i="1" l="1"/>
  <c r="D22" i="1"/>
  <c r="E22" i="1" s="1"/>
</calcChain>
</file>

<file path=xl/sharedStrings.xml><?xml version="1.0" encoding="utf-8"?>
<sst xmlns="http://schemas.openxmlformats.org/spreadsheetml/2006/main" count="93" uniqueCount="78">
  <si>
    <t>Number Formatting</t>
  </si>
  <si>
    <t>Number Format</t>
  </si>
  <si>
    <t xml:space="preserve">Currency Format </t>
  </si>
  <si>
    <t>Dates</t>
  </si>
  <si>
    <t>Percentage</t>
  </si>
  <si>
    <t>Fraction</t>
  </si>
  <si>
    <t>Scientific</t>
  </si>
  <si>
    <t>Long Date</t>
  </si>
  <si>
    <t>Precedence</t>
  </si>
  <si>
    <t>10+6*4-3</t>
  </si>
  <si>
    <t>(10+6)*(4-3)</t>
  </si>
  <si>
    <t>10&amp;4-3&amp;3</t>
  </si>
  <si>
    <t>(10&amp;4)-(3&amp;3)</t>
  </si>
  <si>
    <t>5/0</t>
  </si>
  <si>
    <t>Relative and absolute Reference</t>
  </si>
  <si>
    <t>Maths</t>
  </si>
  <si>
    <t>Physics</t>
  </si>
  <si>
    <t>Chemistry</t>
  </si>
  <si>
    <t>Biology</t>
  </si>
  <si>
    <t>English</t>
  </si>
  <si>
    <t>History</t>
  </si>
  <si>
    <t>Geography</t>
  </si>
  <si>
    <t>Subjects</t>
  </si>
  <si>
    <t>Marks</t>
  </si>
  <si>
    <t>Total</t>
  </si>
  <si>
    <t>Max Marks</t>
  </si>
  <si>
    <t>Kannada</t>
  </si>
  <si>
    <t>Grade</t>
  </si>
  <si>
    <t>Logical Operators</t>
  </si>
  <si>
    <t>AND</t>
  </si>
  <si>
    <t>2nd Value</t>
  </si>
  <si>
    <t>1st value</t>
  </si>
  <si>
    <t>OR</t>
  </si>
  <si>
    <t>NOT</t>
  </si>
  <si>
    <t>3rd Value</t>
  </si>
  <si>
    <t>IF() Logical Operator</t>
  </si>
  <si>
    <t>IF(24&gt;43,"True","False")</t>
  </si>
  <si>
    <t>IF(24&gt;43,"True",)</t>
  </si>
  <si>
    <t>IF(24&gt;43,,"False")</t>
  </si>
  <si>
    <t>IF(24&gt;43,"True")</t>
  </si>
  <si>
    <t>IS() Logical Operator</t>
  </si>
  <si>
    <t>Not available</t>
  </si>
  <si>
    <t>Error other than N A</t>
  </si>
  <si>
    <t>isblank</t>
  </si>
  <si>
    <t>iserr</t>
  </si>
  <si>
    <t>iserror</t>
  </si>
  <si>
    <t>iseven</t>
  </si>
  <si>
    <t>Value</t>
  </si>
  <si>
    <t>Result</t>
  </si>
  <si>
    <t>Comment</t>
  </si>
  <si>
    <t>Operator</t>
  </si>
  <si>
    <t>isodd</t>
  </si>
  <si>
    <t>Conditions</t>
  </si>
  <si>
    <t>True and False Operators</t>
  </si>
  <si>
    <t>TRUE()</t>
  </si>
  <si>
    <t>FALSE()</t>
  </si>
  <si>
    <t>IF(23&gt;34,"Greater", FALSE())</t>
  </si>
  <si>
    <t>IF(38&gt;34,"Greater", FALSE())</t>
  </si>
  <si>
    <t>IF(23&gt;34,TRUE(), "Lesser")</t>
  </si>
  <si>
    <t>IF(38&gt;34,TRUE(), "Lesser")</t>
  </si>
  <si>
    <t>Error Handling (iferror())</t>
  </si>
  <si>
    <t>isna</t>
  </si>
  <si>
    <t>isnumber</t>
  </si>
  <si>
    <t>text</t>
  </si>
  <si>
    <t>istext</t>
  </si>
  <si>
    <t>and(2&gt;0)</t>
  </si>
  <si>
    <t>and(2&lt;0)</t>
  </si>
  <si>
    <t>and(b14&gt;b15)</t>
  </si>
  <si>
    <t>and(true,true)</t>
  </si>
  <si>
    <t>and(false,true)</t>
  </si>
  <si>
    <t>And Operator</t>
  </si>
  <si>
    <t>Values</t>
  </si>
  <si>
    <t>or(true,true)</t>
  </si>
  <si>
    <t>or(false,true)</t>
  </si>
  <si>
    <t>or(2&gt;0)</t>
  </si>
  <si>
    <t>or(2&lt;0)</t>
  </si>
  <si>
    <t>or(b14&gt;b15)</t>
  </si>
  <si>
    <t>OR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</si>
</sst>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dd\-mmm\-yyyy"/>
    <numFmt numFmtId="169" formatCode="&quot;$&quot;#,##0.00"/>
    <numFmt numFmtId="171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4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17" fontId="5" fillId="0" borderId="8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7" xfId="0" applyFont="1" applyBorder="1"/>
    <xf numFmtId="0" fontId="6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ont="1"/>
    <xf numFmtId="0" fontId="4" fillId="2" borderId="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0" fontId="6" fillId="2" borderId="6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9" fontId="1" fillId="0" borderId="3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15" fontId="1" fillId="0" borderId="0" xfId="0" applyNumberFormat="1" applyFont="1" applyBorder="1" applyAlignment="1">
      <alignment horizontal="center"/>
    </xf>
    <xf numFmtId="22" fontId="1" fillId="0" borderId="1" xfId="0" applyNumberFormat="1" applyFont="1" applyBorder="1" applyAlignment="1">
      <alignment horizontal="center"/>
    </xf>
    <xf numFmtId="22" fontId="1" fillId="0" borderId="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13" fontId="1" fillId="0" borderId="5" xfId="0" applyNumberFormat="1" applyFont="1" applyBorder="1" applyAlignment="1">
      <alignment horizontal="center"/>
    </xf>
    <xf numFmtId="13" fontId="1" fillId="0" borderId="0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1" fontId="1" fillId="0" borderId="0" xfId="0" applyNumberFormat="1" applyFont="1" applyBorder="1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4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  <family val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691638-F24A-483F-BD0B-A86070A360F8}" name="Table1" displayName="Table1" ref="A13:E22" totalsRowShown="0" headerRowDxfId="38" dataDxfId="37" headerRowBorderDxfId="45" tableBorderDxfId="46" totalsRowBorderDxfId="44">
  <autoFilter ref="A13:E22" xr:uid="{8F691638-F24A-483F-BD0B-A86070A360F8}"/>
  <tableColumns count="5">
    <tableColumn id="1" xr3:uid="{1610498C-8152-4212-A24E-AEDCF33C40A1}" name="Subjects" dataDxfId="43"/>
    <tableColumn id="2" xr3:uid="{B306C43A-3427-4F0A-9A38-853369C0E4C9}" name="Marks" dataDxfId="42"/>
    <tableColumn id="3" xr3:uid="{94E10F4E-DCF0-4A3D-BD99-A96C5E8388DA}" name="Max Marks" dataDxfId="41"/>
    <tableColumn id="4" xr3:uid="{2D65CCBD-AA0D-4661-97F9-371AFF8E59EA}" name="Percentage" dataDxfId="40">
      <calculatedColumnFormula>B14/C14</calculatedColumnFormula>
    </tableColumn>
    <tableColumn id="5" xr3:uid="{9061F236-6D73-418B-ABE8-2E04A50BD3F4}" name="Grade" dataDxfId="39">
      <calculatedColumnFormula>IF(D14&gt;40%,"Pass", "Fail")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D546E0-3FB1-4E00-9F21-BD297559CBE9}" name="Table2" displayName="Table2" ref="A26:F34" totalsRowShown="0" headerRowDxfId="26" dataDxfId="27" headerRowBorderDxfId="35" tableBorderDxfId="36" totalsRowBorderDxfId="34">
  <autoFilter ref="A26:F34" xr:uid="{73D546E0-3FB1-4E00-9F21-BD297559CBE9}"/>
  <tableColumns count="6">
    <tableColumn id="1" xr3:uid="{6E223AE5-BBB9-4EB8-A878-A666FEC46CB3}" name="1st value" dataDxfId="33"/>
    <tableColumn id="2" xr3:uid="{63959842-C270-417D-ACD6-1319FD894992}" name="2nd Value" dataDxfId="32"/>
    <tableColumn id="3" xr3:uid="{FA939078-A97A-4982-851E-DB9F700229FB}" name="3rd Value" dataDxfId="31"/>
    <tableColumn id="4" xr3:uid="{E1F70BA1-DC5E-43BB-A3FD-267CD3991D9C}" name="AND" dataDxfId="30">
      <calculatedColumnFormula>AND(A27,B27,C27)</calculatedColumnFormula>
    </tableColumn>
    <tableColumn id="5" xr3:uid="{F324B377-3B05-4B5B-9546-AA84270E89FE}" name="OR" dataDxfId="29">
      <calculatedColumnFormula>OR(A27,B27,C27)</calculatedColumnFormula>
    </tableColumn>
    <tableColumn id="6" xr3:uid="{4C0EDFEA-8BEB-454D-8773-78A340FABFE6}" name="NOT" dataDxfId="28">
      <calculatedColumnFormula>NOT(A27)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F28815-045C-4149-886B-4C0BA6D9A67C}" name="Table3" displayName="Table3" ref="A37:B41" totalsRowShown="0" headerRowDxfId="22" dataDxfId="23">
  <autoFilter ref="A37:B41" xr:uid="{08F28815-045C-4149-886B-4C0BA6D9A67C}"/>
  <tableColumns count="2">
    <tableColumn id="1" xr3:uid="{EDEE16D9-DAA6-41CB-B1AF-70786DE56F9D}" name="Conditions" dataDxfId="25"/>
    <tableColumn id="2" xr3:uid="{FDAFC39C-AC60-46B0-A275-D6422660B801}" name="Result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CFCCF3-C9F7-45E0-96B6-3EFF150AF37E}" name="Table4" displayName="Table4" ref="D37:G52" totalsRowCount="1" headerRowDxfId="16" totalsRowDxfId="21">
  <autoFilter ref="D37:G51" xr:uid="{32CFCCF3-C9F7-45E0-96B6-3EFF150AF37E}"/>
  <tableColumns count="4">
    <tableColumn id="1" xr3:uid="{672562DE-2AA9-430B-AB8F-A19759F6158A}" name="Operator" dataDxfId="11" totalsRowDxfId="10"/>
    <tableColumn id="2" xr3:uid="{E9AF2AFE-A8A4-43F7-B43B-87F00CB76233}" name="Value" dataDxfId="9" totalsRowDxfId="8"/>
    <tableColumn id="3" xr3:uid="{E3B01A05-EED6-4E53-BDC1-48A72E7BFACE}" name="Result" dataDxfId="7" totalsRowDxfId="6"/>
    <tableColumn id="4" xr3:uid="{961F6BD9-9705-402B-917D-76A00615F4CF}" name="Comment" dataDxfId="5" totalsRow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A535BA-205E-448D-9CEE-23D2F1FCF0CB}" name="Table5" displayName="Table5" ref="A44:B50" totalsRowShown="0" headerRowDxfId="18" dataDxfId="17">
  <autoFilter ref="A44:B50" xr:uid="{34A535BA-205E-448D-9CEE-23D2F1FCF0CB}"/>
  <tableColumns count="2">
    <tableColumn id="1" xr3:uid="{64F50B40-26FC-4FC8-82AA-080F1FC851A3}" name="Conditions" dataDxfId="20"/>
    <tableColumn id="2" xr3:uid="{79875132-E777-49A0-BF8F-22C7A42A0BF7}" name="Result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61428D-A900-417A-97B5-04A2BECBF29E}" name="Table6" displayName="Table6" ref="A54:B59" totalsRowShown="0" headerRowDxfId="13" dataDxfId="12">
  <autoFilter ref="A54:B59" xr:uid="{D961428D-A900-417A-97B5-04A2BECBF29E}"/>
  <tableColumns count="2">
    <tableColumn id="1" xr3:uid="{26D0EBCB-04BC-42F0-BD2E-7C6C5D39A427}" name="Values" dataDxfId="15"/>
    <tableColumn id="2" xr3:uid="{F88E1645-8C71-419C-9E26-EBA6940BF566}" name="Result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9F917A-C8FB-40A5-AAA4-DD47B16E1B44}" name="Table68" displayName="Table68" ref="D54:E59" totalsRowShown="0" headerRowDxfId="3" dataDxfId="2">
  <autoFilter ref="D54:E59" xr:uid="{8D9F917A-C8FB-40A5-AAA4-DD47B16E1B44}"/>
  <tableColumns count="2">
    <tableColumn id="1" xr3:uid="{D1534907-E3D6-454B-8290-5C6175E0A951}" name="Values" dataDxfId="1"/>
    <tableColumn id="2" xr3:uid="{FD56AA48-215C-4D1B-B386-A0C463DF38A8}" name="Resu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zoomScale="99" zoomScaleNormal="96" workbookViewId="0">
      <selection activeCell="E10" sqref="E10"/>
    </sheetView>
  </sheetViews>
  <sheetFormatPr defaultRowHeight="14.5" x14ac:dyDescent="0.35"/>
  <cols>
    <col min="1" max="1" width="24.54296875" bestFit="1" customWidth="1"/>
    <col min="2" max="2" width="15.453125" bestFit="1" customWidth="1"/>
    <col min="3" max="3" width="16.54296875" bestFit="1" customWidth="1"/>
    <col min="4" max="4" width="13.54296875" bestFit="1" customWidth="1"/>
    <col min="5" max="5" width="11.36328125" bestFit="1" customWidth="1"/>
    <col min="6" max="6" width="10.6328125" bestFit="1" customWidth="1"/>
    <col min="7" max="7" width="18.08984375" bestFit="1" customWidth="1"/>
    <col min="8" max="8" width="14.453125" bestFit="1" customWidth="1"/>
    <col min="9" max="9" width="15.81640625" customWidth="1"/>
  </cols>
  <sheetData>
    <row r="1" spans="1:8" x14ac:dyDescent="0.35">
      <c r="F1" s="1"/>
    </row>
    <row r="2" spans="1:8" ht="18.5" x14ac:dyDescent="0.45">
      <c r="A2" s="3" t="s">
        <v>0</v>
      </c>
      <c r="B2" s="3"/>
      <c r="C2" s="8"/>
      <c r="D2" s="24" t="s">
        <v>8</v>
      </c>
      <c r="E2" s="24"/>
      <c r="G2" s="7" t="s">
        <v>60</v>
      </c>
      <c r="H2" s="7"/>
    </row>
    <row r="3" spans="1:8" ht="15.5" x14ac:dyDescent="0.35">
      <c r="A3" s="34" t="s">
        <v>1</v>
      </c>
      <c r="B3" s="35">
        <v>1000</v>
      </c>
      <c r="C3" s="36"/>
      <c r="D3" s="37" t="s">
        <v>9</v>
      </c>
      <c r="E3" s="37">
        <f>10+6*4-3</f>
        <v>31</v>
      </c>
      <c r="F3" s="2"/>
      <c r="G3" s="38" t="s">
        <v>13</v>
      </c>
      <c r="H3" s="37" t="e">
        <f>5/0</f>
        <v>#DIV/0!</v>
      </c>
    </row>
    <row r="4" spans="1:8" ht="15.5" x14ac:dyDescent="0.35">
      <c r="A4" s="37" t="s">
        <v>2</v>
      </c>
      <c r="B4" s="39">
        <v>1000</v>
      </c>
      <c r="C4" s="40"/>
      <c r="D4" s="37" t="s">
        <v>10</v>
      </c>
      <c r="E4" s="37">
        <f>(10+6)*(4-3)</f>
        <v>16</v>
      </c>
      <c r="F4" s="2"/>
      <c r="G4" s="38" t="s">
        <v>13</v>
      </c>
      <c r="H4" s="37" t="str">
        <f>IFERROR(5/0, "Divide by error")</f>
        <v>Divide by error</v>
      </c>
    </row>
    <row r="5" spans="1:8" ht="15.5" x14ac:dyDescent="0.35">
      <c r="A5" s="37" t="s">
        <v>3</v>
      </c>
      <c r="B5" s="41">
        <v>36964</v>
      </c>
      <c r="C5" s="42"/>
      <c r="D5" s="37" t="s">
        <v>11</v>
      </c>
      <c r="E5" s="37" t="str">
        <f>10&amp;4-3&amp;3</f>
        <v>1013</v>
      </c>
      <c r="F5" s="2"/>
      <c r="G5" s="2"/>
      <c r="H5" s="2"/>
    </row>
    <row r="6" spans="1:8" ht="15.5" x14ac:dyDescent="0.35">
      <c r="A6" s="37" t="s">
        <v>7</v>
      </c>
      <c r="B6" s="43">
        <v>36964.788194444445</v>
      </c>
      <c r="C6" s="44"/>
      <c r="D6" s="37" t="s">
        <v>12</v>
      </c>
      <c r="E6" s="37">
        <f>(10&amp;4)-(3&amp;3)</f>
        <v>71</v>
      </c>
      <c r="F6" s="2"/>
      <c r="G6" s="2"/>
      <c r="H6" s="2"/>
    </row>
    <row r="7" spans="1:8" ht="15.5" x14ac:dyDescent="0.35">
      <c r="A7" s="45" t="s">
        <v>4</v>
      </c>
      <c r="B7" s="46">
        <v>0.6</v>
      </c>
      <c r="C7" s="47"/>
      <c r="D7" s="2"/>
      <c r="E7" s="2"/>
      <c r="F7" s="2"/>
      <c r="G7" s="2"/>
      <c r="H7" s="2"/>
    </row>
    <row r="8" spans="1:8" ht="15.5" x14ac:dyDescent="0.35">
      <c r="A8" s="37" t="s">
        <v>5</v>
      </c>
      <c r="B8" s="48">
        <v>0.8</v>
      </c>
      <c r="C8" s="49"/>
      <c r="D8" s="50"/>
      <c r="E8" s="2"/>
      <c r="F8" s="2"/>
      <c r="G8" s="2"/>
      <c r="H8" s="2"/>
    </row>
    <row r="9" spans="1:8" ht="15.5" x14ac:dyDescent="0.35">
      <c r="A9" s="37" t="s">
        <v>6</v>
      </c>
      <c r="B9" s="51">
        <v>100</v>
      </c>
      <c r="C9" s="52"/>
      <c r="D9" s="2"/>
      <c r="E9" s="2"/>
      <c r="F9" s="2"/>
      <c r="G9" s="2"/>
      <c r="H9" s="2"/>
    </row>
    <row r="10" spans="1:8" x14ac:dyDescent="0.35">
      <c r="A10" s="53"/>
    </row>
    <row r="12" spans="1:8" ht="17.5" x14ac:dyDescent="0.35">
      <c r="A12" s="18" t="s">
        <v>14</v>
      </c>
      <c r="B12" s="18"/>
      <c r="C12" s="18"/>
      <c r="D12" s="18"/>
      <c r="E12" s="18"/>
    </row>
    <row r="13" spans="1:8" ht="15.5" x14ac:dyDescent="0.35">
      <c r="A13" s="12" t="s">
        <v>22</v>
      </c>
      <c r="B13" s="13" t="s">
        <v>23</v>
      </c>
      <c r="C13" s="13" t="s">
        <v>25</v>
      </c>
      <c r="D13" s="19" t="s">
        <v>4</v>
      </c>
      <c r="E13" s="14" t="s">
        <v>27</v>
      </c>
    </row>
    <row r="14" spans="1:8" ht="15.5" customHeight="1" x14ac:dyDescent="0.35">
      <c r="A14" s="20" t="s">
        <v>15</v>
      </c>
      <c r="B14" s="21">
        <v>81</v>
      </c>
      <c r="C14" s="21">
        <v>100</v>
      </c>
      <c r="D14" s="22">
        <f>B14/C14</f>
        <v>0.81</v>
      </c>
      <c r="E14" s="23" t="str">
        <f>IF(D14&gt;40%,"Pass", "Fail")</f>
        <v>Pass</v>
      </c>
      <c r="F14" s="28"/>
      <c r="G14" s="28"/>
    </row>
    <row r="15" spans="1:8" ht="15.5" x14ac:dyDescent="0.35">
      <c r="A15" s="20" t="s">
        <v>16</v>
      </c>
      <c r="B15" s="21">
        <v>43</v>
      </c>
      <c r="C15" s="21">
        <v>100</v>
      </c>
      <c r="D15" s="22">
        <f t="shared" ref="D15:D21" si="0">B15/C15</f>
        <v>0.43</v>
      </c>
      <c r="E15" s="23" t="str">
        <f t="shared" ref="E15:E22" si="1">IF(D15&gt;40%,"Pass", "Fail")</f>
        <v>Pass</v>
      </c>
      <c r="F15" s="28"/>
      <c r="G15" s="28"/>
    </row>
    <row r="16" spans="1:8" ht="15.5" x14ac:dyDescent="0.35">
      <c r="A16" s="20" t="s">
        <v>17</v>
      </c>
      <c r="B16" s="21">
        <v>20</v>
      </c>
      <c r="C16" s="21">
        <v>100</v>
      </c>
      <c r="D16" s="22">
        <f t="shared" si="0"/>
        <v>0.2</v>
      </c>
      <c r="E16" s="23" t="str">
        <f t="shared" si="1"/>
        <v>Fail</v>
      </c>
      <c r="F16" s="28"/>
      <c r="G16" s="28"/>
    </row>
    <row r="17" spans="1:7" ht="15.5" x14ac:dyDescent="0.35">
      <c r="A17" s="20" t="s">
        <v>18</v>
      </c>
      <c r="B17" s="21">
        <v>89</v>
      </c>
      <c r="C17" s="21">
        <v>100</v>
      </c>
      <c r="D17" s="22">
        <f t="shared" si="0"/>
        <v>0.89</v>
      </c>
      <c r="E17" s="23" t="str">
        <f t="shared" si="1"/>
        <v>Pass</v>
      </c>
      <c r="F17" s="28"/>
      <c r="G17" s="28"/>
    </row>
    <row r="18" spans="1:7" ht="15.5" x14ac:dyDescent="0.35">
      <c r="A18" s="20" t="s">
        <v>19</v>
      </c>
      <c r="B18" s="21">
        <v>99</v>
      </c>
      <c r="C18" s="21">
        <v>150</v>
      </c>
      <c r="D18" s="22">
        <f t="shared" si="0"/>
        <v>0.66</v>
      </c>
      <c r="E18" s="23" t="str">
        <f t="shared" si="1"/>
        <v>Pass</v>
      </c>
      <c r="F18" s="28"/>
      <c r="G18" s="28"/>
    </row>
    <row r="19" spans="1:7" ht="15.5" x14ac:dyDescent="0.35">
      <c r="A19" s="20" t="s">
        <v>26</v>
      </c>
      <c r="B19" s="21">
        <v>120</v>
      </c>
      <c r="C19" s="21">
        <v>150</v>
      </c>
      <c r="D19" s="22">
        <f t="shared" si="0"/>
        <v>0.8</v>
      </c>
      <c r="E19" s="23" t="str">
        <f t="shared" si="1"/>
        <v>Pass</v>
      </c>
      <c r="F19" s="28"/>
      <c r="G19" s="28"/>
    </row>
    <row r="20" spans="1:7" ht="15.5" x14ac:dyDescent="0.35">
      <c r="A20" s="20" t="s">
        <v>20</v>
      </c>
      <c r="B20" s="21">
        <v>10</v>
      </c>
      <c r="C20" s="21">
        <v>50</v>
      </c>
      <c r="D20" s="22">
        <f t="shared" si="0"/>
        <v>0.2</v>
      </c>
      <c r="E20" s="23" t="str">
        <f t="shared" si="1"/>
        <v>Fail</v>
      </c>
      <c r="F20" s="28"/>
      <c r="G20" s="28"/>
    </row>
    <row r="21" spans="1:7" ht="15.5" x14ac:dyDescent="0.35">
      <c r="A21" s="20" t="s">
        <v>21</v>
      </c>
      <c r="B21" s="21">
        <v>4</v>
      </c>
      <c r="C21" s="21">
        <v>50</v>
      </c>
      <c r="D21" s="22">
        <f t="shared" si="0"/>
        <v>0.08</v>
      </c>
      <c r="E21" s="23" t="str">
        <f>IF(D21&gt;40%,"Pass", "Fail")</f>
        <v>Fail</v>
      </c>
      <c r="F21" s="28"/>
      <c r="G21" s="28"/>
    </row>
    <row r="22" spans="1:7" ht="15.5" x14ac:dyDescent="0.35">
      <c r="A22" s="30" t="s">
        <v>24</v>
      </c>
      <c r="B22" s="31">
        <f>SUM(B14:B21)</f>
        <v>466</v>
      </c>
      <c r="C22" s="31">
        <f>SUM(C14:C21)</f>
        <v>800</v>
      </c>
      <c r="D22" s="32">
        <f>B22/C22</f>
        <v>0.58250000000000002</v>
      </c>
      <c r="E22" s="33" t="str">
        <f t="shared" si="1"/>
        <v>Pass</v>
      </c>
      <c r="F22" s="28"/>
      <c r="G22" s="28"/>
    </row>
    <row r="24" spans="1:7" ht="18.5" x14ac:dyDescent="0.45">
      <c r="A24" s="5" t="s">
        <v>28</v>
      </c>
      <c r="B24" s="5"/>
      <c r="C24" s="5"/>
      <c r="D24" s="5"/>
      <c r="E24" s="5"/>
      <c r="F24" s="5"/>
    </row>
    <row r="26" spans="1:7" ht="15.5" x14ac:dyDescent="0.35">
      <c r="A26" s="25" t="s">
        <v>31</v>
      </c>
      <c r="B26" s="26" t="s">
        <v>30</v>
      </c>
      <c r="C26" s="26" t="s">
        <v>34</v>
      </c>
      <c r="D26" s="26" t="s">
        <v>29</v>
      </c>
      <c r="E26" s="26" t="s">
        <v>32</v>
      </c>
      <c r="F26" s="27" t="s">
        <v>33</v>
      </c>
    </row>
    <row r="27" spans="1:7" x14ac:dyDescent="0.35">
      <c r="A27" s="10">
        <v>0</v>
      </c>
      <c r="B27" s="9">
        <v>0</v>
      </c>
      <c r="C27" s="9">
        <v>0</v>
      </c>
      <c r="D27" s="9" t="b">
        <f>AND(A27,B27,C27)</f>
        <v>0</v>
      </c>
      <c r="E27" s="9" t="b">
        <f>OR(A27,B27,C27)</f>
        <v>0</v>
      </c>
      <c r="F27" s="11" t="b">
        <f>NOT(A27)</f>
        <v>1</v>
      </c>
    </row>
    <row r="28" spans="1:7" x14ac:dyDescent="0.35">
      <c r="A28" s="10">
        <v>0</v>
      </c>
      <c r="B28" s="9">
        <v>0</v>
      </c>
      <c r="C28" s="9">
        <v>1</v>
      </c>
      <c r="D28" s="9" t="b">
        <f t="shared" ref="D28:D34" si="2">AND(A28,B28,C28)</f>
        <v>0</v>
      </c>
      <c r="E28" s="9" t="b">
        <f t="shared" ref="E28:E33" si="3">OR(A28,B28,C28)</f>
        <v>1</v>
      </c>
      <c r="F28" s="11" t="b">
        <f t="shared" ref="F28:F34" si="4">NOT(A28)</f>
        <v>1</v>
      </c>
    </row>
    <row r="29" spans="1:7" x14ac:dyDescent="0.35">
      <c r="A29" s="10">
        <v>0</v>
      </c>
      <c r="B29" s="9">
        <v>1</v>
      </c>
      <c r="C29" s="9">
        <v>0</v>
      </c>
      <c r="D29" s="9" t="b">
        <f t="shared" si="2"/>
        <v>0</v>
      </c>
      <c r="E29" s="9" t="b">
        <f t="shared" si="3"/>
        <v>1</v>
      </c>
      <c r="F29" s="11" t="b">
        <f t="shared" si="4"/>
        <v>1</v>
      </c>
    </row>
    <row r="30" spans="1:7" x14ac:dyDescent="0.35">
      <c r="A30" s="10">
        <v>0</v>
      </c>
      <c r="B30" s="9">
        <v>1</v>
      </c>
      <c r="C30" s="9">
        <v>1</v>
      </c>
      <c r="D30" s="9" t="b">
        <f t="shared" si="2"/>
        <v>0</v>
      </c>
      <c r="E30" s="9" t="b">
        <f t="shared" si="3"/>
        <v>1</v>
      </c>
      <c r="F30" s="11" t="b">
        <f t="shared" si="4"/>
        <v>1</v>
      </c>
    </row>
    <row r="31" spans="1:7" x14ac:dyDescent="0.35">
      <c r="A31" s="10">
        <v>1</v>
      </c>
      <c r="B31" s="9">
        <v>0</v>
      </c>
      <c r="C31" s="9">
        <v>0</v>
      </c>
      <c r="D31" s="9" t="b">
        <f t="shared" si="2"/>
        <v>0</v>
      </c>
      <c r="E31" s="9" t="b">
        <f t="shared" si="3"/>
        <v>1</v>
      </c>
      <c r="F31" s="11" t="b">
        <f t="shared" si="4"/>
        <v>0</v>
      </c>
    </row>
    <row r="32" spans="1:7" x14ac:dyDescent="0.35">
      <c r="A32" s="10">
        <v>1</v>
      </c>
      <c r="B32" s="9">
        <v>0</v>
      </c>
      <c r="C32" s="9">
        <v>1</v>
      </c>
      <c r="D32" s="9" t="b">
        <f t="shared" si="2"/>
        <v>0</v>
      </c>
      <c r="E32" s="9" t="b">
        <f t="shared" si="3"/>
        <v>1</v>
      </c>
      <c r="F32" s="11" t="b">
        <f t="shared" si="4"/>
        <v>0</v>
      </c>
    </row>
    <row r="33" spans="1:7" x14ac:dyDescent="0.35">
      <c r="A33" s="10">
        <v>1</v>
      </c>
      <c r="B33" s="9">
        <v>1</v>
      </c>
      <c r="C33" s="9">
        <v>0</v>
      </c>
      <c r="D33" s="9" t="b">
        <f t="shared" si="2"/>
        <v>0</v>
      </c>
      <c r="E33" s="9" t="b">
        <f t="shared" si="3"/>
        <v>1</v>
      </c>
      <c r="F33" s="11" t="b">
        <f t="shared" si="4"/>
        <v>0</v>
      </c>
    </row>
    <row r="34" spans="1:7" x14ac:dyDescent="0.35">
      <c r="A34" s="15">
        <v>1</v>
      </c>
      <c r="B34" s="16">
        <v>1</v>
      </c>
      <c r="C34" s="16">
        <v>1</v>
      </c>
      <c r="D34" s="16" t="b">
        <f t="shared" si="2"/>
        <v>1</v>
      </c>
      <c r="E34" s="16" t="b">
        <f>OR(A34,B34,C34)</f>
        <v>1</v>
      </c>
      <c r="F34" s="17" t="b">
        <f t="shared" si="4"/>
        <v>0</v>
      </c>
    </row>
    <row r="36" spans="1:7" ht="15.5" x14ac:dyDescent="0.35">
      <c r="A36" s="4" t="s">
        <v>35</v>
      </c>
      <c r="B36" s="4"/>
      <c r="D36" s="4" t="s">
        <v>40</v>
      </c>
      <c r="E36" s="4"/>
      <c r="F36" s="4"/>
      <c r="G36" s="4"/>
    </row>
    <row r="37" spans="1:7" x14ac:dyDescent="0.35">
      <c r="A37" s="2" t="s">
        <v>52</v>
      </c>
      <c r="B37" s="2" t="s">
        <v>48</v>
      </c>
      <c r="D37" s="2" t="s">
        <v>50</v>
      </c>
      <c r="E37" s="2" t="s">
        <v>47</v>
      </c>
      <c r="F37" s="2" t="s">
        <v>48</v>
      </c>
      <c r="G37" s="2" t="s">
        <v>49</v>
      </c>
    </row>
    <row r="38" spans="1:7" x14ac:dyDescent="0.35">
      <c r="A38" s="2" t="s">
        <v>36</v>
      </c>
      <c r="B38" s="2" t="str">
        <f>IF(24&gt;43,"True","False")</f>
        <v>False</v>
      </c>
      <c r="D38" s="2" t="s">
        <v>43</v>
      </c>
      <c r="E38" s="2"/>
      <c r="F38" s="2" t="b">
        <f>ISBLANK(E38)</f>
        <v>1</v>
      </c>
      <c r="G38" s="2"/>
    </row>
    <row r="39" spans="1:7" x14ac:dyDescent="0.35">
      <c r="A39" s="2" t="s">
        <v>37</v>
      </c>
      <c r="B39" s="2">
        <f>IF(24&gt;43,"True",)</f>
        <v>0</v>
      </c>
      <c r="D39" s="2" t="s">
        <v>44</v>
      </c>
      <c r="E39" s="2"/>
      <c r="F39" s="2" t="b">
        <f>ISERR(E39)</f>
        <v>0</v>
      </c>
      <c r="G39" s="2"/>
    </row>
    <row r="40" spans="1:7" x14ac:dyDescent="0.35">
      <c r="A40" s="2" t="s">
        <v>38</v>
      </c>
      <c r="B40" s="2" t="str">
        <f>IF(24&gt;43,,"False")</f>
        <v>False</v>
      </c>
      <c r="D40" s="2" t="s">
        <v>44</v>
      </c>
      <c r="E40" s="6" t="e">
        <f>5/0</f>
        <v>#DIV/0!</v>
      </c>
      <c r="F40" s="2" t="b">
        <f>ISERR(E40)</f>
        <v>1</v>
      </c>
      <c r="G40" s="2" t="s">
        <v>42</v>
      </c>
    </row>
    <row r="41" spans="1:7" x14ac:dyDescent="0.35">
      <c r="A41" s="2" t="s">
        <v>39</v>
      </c>
      <c r="B41" s="2" t="b">
        <f>IF(24&gt;43,"True")</f>
        <v>0</v>
      </c>
      <c r="D41" s="2" t="s">
        <v>45</v>
      </c>
      <c r="E41" s="2"/>
      <c r="F41" s="2" t="b">
        <f>ISERROR(E40)</f>
        <v>1</v>
      </c>
      <c r="G41" s="2" t="s">
        <v>41</v>
      </c>
    </row>
    <row r="42" spans="1:7" x14ac:dyDescent="0.35">
      <c r="D42" s="2" t="s">
        <v>46</v>
      </c>
      <c r="E42" s="2">
        <v>55</v>
      </c>
      <c r="F42" s="2" t="b">
        <f>ISEVEN(E42)</f>
        <v>0</v>
      </c>
      <c r="G42" s="2"/>
    </row>
    <row r="43" spans="1:7" ht="15.5" x14ac:dyDescent="0.35">
      <c r="A43" s="4" t="s">
        <v>53</v>
      </c>
      <c r="B43" s="4"/>
      <c r="D43" s="2" t="s">
        <v>46</v>
      </c>
      <c r="E43" s="2">
        <v>56</v>
      </c>
      <c r="F43" s="2" t="b">
        <f t="shared" ref="F43:F44" si="5">ISEVEN(E43)</f>
        <v>1</v>
      </c>
      <c r="G43" s="2"/>
    </row>
    <row r="44" spans="1:7" x14ac:dyDescent="0.35">
      <c r="A44" s="2" t="s">
        <v>52</v>
      </c>
      <c r="B44" s="2" t="s">
        <v>48</v>
      </c>
      <c r="D44" s="2" t="s">
        <v>51</v>
      </c>
      <c r="E44" s="2">
        <v>55</v>
      </c>
      <c r="F44" s="2" t="b">
        <f>ISODD(E44)</f>
        <v>1</v>
      </c>
      <c r="G44" s="2"/>
    </row>
    <row r="45" spans="1:7" x14ac:dyDescent="0.35">
      <c r="A45" s="2" t="s">
        <v>54</v>
      </c>
      <c r="B45" s="2" t="b">
        <f>TRUE()</f>
        <v>1</v>
      </c>
      <c r="D45" s="2" t="s">
        <v>51</v>
      </c>
      <c r="E45" s="2">
        <v>56</v>
      </c>
      <c r="F45" s="2" t="b">
        <f>ISODD(E45)</f>
        <v>0</v>
      </c>
      <c r="G45" s="2"/>
    </row>
    <row r="46" spans="1:7" x14ac:dyDescent="0.35">
      <c r="A46" s="2" t="s">
        <v>55</v>
      </c>
      <c r="B46" s="2" t="b">
        <f>FALSE()</f>
        <v>0</v>
      </c>
      <c r="D46" s="2" t="s">
        <v>61</v>
      </c>
      <c r="E46" s="2" t="e">
        <v>#N/A</v>
      </c>
      <c r="F46" s="2" t="b">
        <f>ISNA(E46)</f>
        <v>1</v>
      </c>
      <c r="G46" s="2"/>
    </row>
    <row r="47" spans="1:7" x14ac:dyDescent="0.35">
      <c r="A47" s="2" t="s">
        <v>56</v>
      </c>
      <c r="B47" s="2" t="b">
        <f>IF(23&gt;34,"Greater", FALSE())</f>
        <v>0</v>
      </c>
      <c r="D47" s="2" t="s">
        <v>61</v>
      </c>
      <c r="E47" s="2">
        <v>67</v>
      </c>
      <c r="F47" s="2" t="b">
        <f>ISNA(E47)</f>
        <v>0</v>
      </c>
      <c r="G47" s="2"/>
    </row>
    <row r="48" spans="1:7" x14ac:dyDescent="0.35">
      <c r="A48" s="2" t="s">
        <v>57</v>
      </c>
      <c r="B48" s="2" t="str">
        <f>IF(38&gt;34,"Greater", FALSE())</f>
        <v>Greater</v>
      </c>
      <c r="D48" s="2" t="s">
        <v>62</v>
      </c>
      <c r="E48" s="2">
        <v>78</v>
      </c>
      <c r="F48" s="2" t="b">
        <f>ISNUMBER(E48)</f>
        <v>1</v>
      </c>
      <c r="G48" s="2"/>
    </row>
    <row r="49" spans="1:7" x14ac:dyDescent="0.35">
      <c r="A49" s="2" t="s">
        <v>58</v>
      </c>
      <c r="B49" s="2" t="str">
        <f>IF(23&gt;34,TRUE(), "Lesser")</f>
        <v>Lesser</v>
      </c>
      <c r="D49" s="2" t="s">
        <v>62</v>
      </c>
      <c r="E49" s="2" t="s">
        <v>63</v>
      </c>
      <c r="F49" s="2" t="b">
        <f t="shared" ref="F49:F51" si="6">ISNUMBER(E49)</f>
        <v>0</v>
      </c>
      <c r="G49" s="2"/>
    </row>
    <row r="50" spans="1:7" x14ac:dyDescent="0.35">
      <c r="A50" s="2" t="s">
        <v>59</v>
      </c>
      <c r="B50" s="2" t="b">
        <f>IF(38&gt;34,TRUE(), "Lesser")</f>
        <v>1</v>
      </c>
      <c r="D50" s="2" t="s">
        <v>64</v>
      </c>
      <c r="E50" s="2">
        <v>79</v>
      </c>
      <c r="F50" s="2" t="b">
        <f>ISTEXT(E50)</f>
        <v>0</v>
      </c>
      <c r="G50" s="2"/>
    </row>
    <row r="51" spans="1:7" x14ac:dyDescent="0.35">
      <c r="D51" s="2" t="s">
        <v>64</v>
      </c>
      <c r="E51" s="2" t="s">
        <v>63</v>
      </c>
      <c r="F51" s="2" t="b">
        <f>ISTEXT(E51)</f>
        <v>1</v>
      </c>
      <c r="G51" s="2"/>
    </row>
    <row r="52" spans="1:7" x14ac:dyDescent="0.35">
      <c r="D52" s="29"/>
      <c r="E52" s="29"/>
      <c r="F52" s="29"/>
      <c r="G52" s="29"/>
    </row>
    <row r="53" spans="1:7" ht="15.5" x14ac:dyDescent="0.35">
      <c r="A53" s="4" t="s">
        <v>70</v>
      </c>
      <c r="B53" s="4"/>
      <c r="D53" s="4" t="s">
        <v>77</v>
      </c>
      <c r="E53" s="4"/>
      <c r="F53" s="2"/>
      <c r="G53" s="2"/>
    </row>
    <row r="54" spans="1:7" x14ac:dyDescent="0.35">
      <c r="A54" s="2" t="s">
        <v>71</v>
      </c>
      <c r="B54" s="2" t="s">
        <v>48</v>
      </c>
      <c r="D54" s="2" t="s">
        <v>71</v>
      </c>
      <c r="E54" s="2" t="s">
        <v>48</v>
      </c>
      <c r="F54" s="2"/>
      <c r="G54" s="2"/>
    </row>
    <row r="55" spans="1:7" x14ac:dyDescent="0.35">
      <c r="A55" s="2" t="s">
        <v>68</v>
      </c>
      <c r="B55" s="2" t="b">
        <f>AND(TRUE,TRUE)</f>
        <v>1</v>
      </c>
      <c r="D55" s="2" t="s">
        <v>72</v>
      </c>
      <c r="E55" s="2" t="b">
        <f>OR(TRUE,TRUE)</f>
        <v>1</v>
      </c>
      <c r="F55" s="2"/>
      <c r="G55" s="2"/>
    </row>
    <row r="56" spans="1:7" x14ac:dyDescent="0.35">
      <c r="A56" s="2" t="s">
        <v>69</v>
      </c>
      <c r="B56" s="2" t="b">
        <f>AND(FALSE,TRUE)</f>
        <v>0</v>
      </c>
      <c r="D56" s="2" t="s">
        <v>73</v>
      </c>
      <c r="E56" s="2" t="b">
        <f>OR(FALSE,TRUE)</f>
        <v>1</v>
      </c>
    </row>
    <row r="57" spans="1:7" x14ac:dyDescent="0.35">
      <c r="A57" s="2" t="s">
        <v>65</v>
      </c>
      <c r="B57" s="2" t="b">
        <f>AND(2&gt;0)</f>
        <v>1</v>
      </c>
      <c r="D57" s="2" t="s">
        <v>74</v>
      </c>
      <c r="E57" s="2" t="b">
        <f>OR(2&gt;0)</f>
        <v>1</v>
      </c>
    </row>
    <row r="58" spans="1:7" x14ac:dyDescent="0.35">
      <c r="A58" s="2" t="s">
        <v>66</v>
      </c>
      <c r="B58" s="2" t="b">
        <f>AND(2&lt;0)</f>
        <v>0</v>
      </c>
      <c r="D58" s="2" t="s">
        <v>75</v>
      </c>
      <c r="E58" s="2" t="b">
        <f>OR(2&lt;0)</f>
        <v>0</v>
      </c>
    </row>
    <row r="59" spans="1:7" x14ac:dyDescent="0.35">
      <c r="A59" s="2" t="s">
        <v>67</v>
      </c>
      <c r="B59" s="2" t="b">
        <f>AND(B14&gt;B15)</f>
        <v>1</v>
      </c>
      <c r="D59" s="2" t="s">
        <v>76</v>
      </c>
      <c r="E59" s="2" t="b">
        <f>OR(E19&gt;E20)</f>
        <v>1</v>
      </c>
    </row>
  </sheetData>
  <mergeCells count="10">
    <mergeCell ref="D53:E53"/>
    <mergeCell ref="A36:B36"/>
    <mergeCell ref="D36:G36"/>
    <mergeCell ref="A43:B43"/>
    <mergeCell ref="A53:B53"/>
    <mergeCell ref="G2:H2"/>
    <mergeCell ref="A24:F24"/>
    <mergeCell ref="A2:B2"/>
    <mergeCell ref="A12:E12"/>
    <mergeCell ref="D2:E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X s S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7 X s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7 E l c o i k e 4 D g A A A B E A A A A T A B w A R m 9 y b X V s Y X M v U 2 V j d G l v b j E u b S C i G A A o o B Q A A A A A A A A A A A A A A A A A A A A A A A A A A A A r T k 0 u y c z P U w i G 0 I b W A F B L A Q I t A B Q A A g A I A O 1 7 E l e v 2 u w 9 p A A A A P Y A A A A S A A A A A A A A A A A A A A A A A A A A A A B D b 2 5 m a W c v U G F j a 2 F n Z S 5 4 b W x Q S w E C L Q A U A A I A C A D t e x J X D 8 r p q 6 Q A A A D p A A A A E w A A A A A A A A A A A A A A A A D w A A A A W 0 N v b n R l b n R f V H l w Z X N d L n h t b F B L A Q I t A B Q A A g A I A O 1 7 E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b m 1 / k a G T R Z Y + y z e y U W e L A A A A A A I A A A A A A B B m A A A A A Q A A I A A A A B P G q z 7 G s Q i u 2 F i b g U e S 3 W 8 y a Q j g b m 3 P h 7 M u z O V B X O e + A A A A A A 6 A A A A A A g A A I A A A A K 2 F w 9 Q + k S w G V R Z S 6 1 4 b g T h S V 8 Z Y g 2 e W T / D v j 6 q N a s T H U A A A A M M 9 y U J y S R x K X 2 X a Z P X K f S V l v G 8 r v 1 i U h l N n Q C S 5 2 J Y e d y O c b w y 0 t W d T 1 r 2 H A n m 3 t g 1 0 r 3 t b q m f N N b 6 K 2 1 2 + u 6 D X o S E l f B Y x H 0 w v R j B c V + A G Q A A A A N H I J P p G A 0 4 M 3 Q Y Z q T Q f y n r z h x y E A / s v 3 V X 3 P f B j 0 x k o N x h F I N q P o N E G R 0 M d N L E r y a 6 B 3 a d f N V s A n X + g G u b 2 b 7 c = < / D a t a M a s h u p > 
</file>

<file path=customXml/itemProps1.xml><?xml version="1.0" encoding="utf-8"?>
<ds:datastoreItem xmlns:ds="http://schemas.openxmlformats.org/officeDocument/2006/customXml" ds:itemID="{AC783E8E-8936-4505-8ABA-440C5E7647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Natolana Palangappa, Thrishala</dc:creator>
  <cp:lastModifiedBy>Natolana Palangappa, Thrishala</cp:lastModifiedBy>
  <dcterms:created xsi:type="dcterms:W3CDTF">2015-06-05T18:17:20Z</dcterms:created>
  <dcterms:modified xsi:type="dcterms:W3CDTF">2023-08-18T11:31:28Z</dcterms:modified>
</cp:coreProperties>
</file>