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tpalangappa_galaxe_com/Documents/Documents/Excel/"/>
    </mc:Choice>
  </mc:AlternateContent>
  <xr:revisionPtr revIDLastSave="98" documentId="8_{87AF4AFE-9820-4594-87B9-A3DF4FBDDC80}" xr6:coauthVersionLast="47" xr6:coauthVersionMax="47" xr10:uidLastSave="{7CB764E5-B1B9-4061-85F3-EB183B0EB301}"/>
  <bookViews>
    <workbookView xWindow="-110" yWindow="-110" windowWidth="19420" windowHeight="10300" xr2:uid="{7EBB8F4D-2192-44B0-AF76-A242F7BC1584}"/>
  </bookViews>
  <sheets>
    <sheet name="Functions" sheetId="1" r:id="rId1"/>
    <sheet name="Appl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2" l="1"/>
  <c r="T9" i="2"/>
  <c r="T10" i="2"/>
  <c r="T11" i="2"/>
  <c r="T12" i="2"/>
  <c r="T13" i="2"/>
  <c r="N9" i="2"/>
  <c r="N10" i="2"/>
  <c r="O10" i="2" s="1"/>
  <c r="N11" i="2"/>
  <c r="N12" i="2"/>
  <c r="N13" i="2"/>
  <c r="O13" i="2" s="1"/>
  <c r="N14" i="2"/>
  <c r="O14" i="2" s="1"/>
  <c r="N15" i="2"/>
  <c r="O15" i="2" s="1"/>
  <c r="N16" i="2"/>
  <c r="O16" i="2" s="1"/>
  <c r="D12" i="1"/>
  <c r="D11" i="1"/>
  <c r="L13" i="2"/>
  <c r="L12" i="2"/>
  <c r="G18" i="2"/>
  <c r="G20" i="2" s="1"/>
  <c r="H12" i="2"/>
  <c r="H13" i="2"/>
  <c r="H14" i="2"/>
  <c r="H15" i="2"/>
  <c r="H16" i="2"/>
  <c r="H17" i="2"/>
  <c r="AE10" i="1"/>
  <c r="AB5" i="1"/>
  <c r="AC5" i="1"/>
  <c r="AB6" i="1"/>
  <c r="AB7" i="1"/>
  <c r="AB8" i="1"/>
  <c r="Q5" i="1"/>
  <c r="R5" i="1"/>
  <c r="S5" i="1"/>
  <c r="T5" i="1"/>
  <c r="U5" i="1"/>
  <c r="V5" i="1"/>
  <c r="W5" i="1"/>
  <c r="X5" i="1"/>
  <c r="Q6" i="1"/>
  <c r="R6" i="1"/>
  <c r="S6" i="1"/>
  <c r="T6" i="1"/>
  <c r="U6" i="1"/>
  <c r="V6" i="1"/>
  <c r="W6" i="1"/>
  <c r="X6" i="1"/>
  <c r="Q7" i="1"/>
  <c r="R7" i="1"/>
  <c r="S7" i="1"/>
  <c r="T7" i="1"/>
  <c r="U7" i="1"/>
  <c r="V7" i="1"/>
  <c r="W7" i="1"/>
  <c r="X7" i="1"/>
  <c r="Q8" i="1"/>
  <c r="R8" i="1"/>
  <c r="S8" i="1"/>
  <c r="T8" i="1"/>
  <c r="U8" i="1"/>
  <c r="V8" i="1"/>
  <c r="W8" i="1"/>
  <c r="X8" i="1"/>
  <c r="Q9" i="1"/>
  <c r="R9" i="1"/>
  <c r="S9" i="1"/>
  <c r="T9" i="1"/>
  <c r="U9" i="1"/>
  <c r="V9" i="1"/>
  <c r="W9" i="1"/>
  <c r="X9" i="1"/>
  <c r="D10" i="1"/>
  <c r="D7" i="1"/>
  <c r="D8" i="1"/>
  <c r="D9" i="1"/>
  <c r="D6" i="1"/>
  <c r="M14" i="1"/>
  <c r="M13" i="1"/>
  <c r="M17" i="1" a="1"/>
  <c r="M17" i="1" s="1"/>
  <c r="M8" i="1"/>
  <c r="M12" i="1"/>
  <c r="M11" i="1"/>
  <c r="M7" i="1"/>
  <c r="M6" i="1"/>
  <c r="K14" i="1"/>
  <c r="K13" i="1"/>
  <c r="K9" i="1"/>
  <c r="K10" i="1"/>
  <c r="K11" i="1"/>
  <c r="K12" i="1"/>
  <c r="K6" i="1"/>
  <c r="K7" i="1"/>
  <c r="K8" i="1"/>
  <c r="K5" i="1"/>
  <c r="G11" i="1"/>
  <c r="G10" i="1"/>
  <c r="G9" i="1"/>
  <c r="G6" i="1"/>
  <c r="G7" i="1"/>
  <c r="G8" i="1"/>
  <c r="G5" i="1"/>
  <c r="O9" i="2" l="1"/>
  <c r="P9" i="2" s="1"/>
  <c r="O12" i="2"/>
  <c r="P12" i="2" s="1"/>
  <c r="P10" i="2"/>
  <c r="Q12" i="2"/>
  <c r="Q10" i="2"/>
  <c r="Q9" i="2"/>
  <c r="L11" i="2"/>
  <c r="L14" i="2" s="1"/>
  <c r="P11" i="2" l="1"/>
  <c r="Q11" i="2"/>
  <c r="P13" i="2"/>
  <c r="Q13" i="2"/>
  <c r="P14" i="2"/>
  <c r="Q14" i="2"/>
  <c r="P15" i="2"/>
  <c r="Q15" i="2"/>
  <c r="P16" i="2"/>
  <c r="Q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<sst xmlns="http://schemas.openxmlformats.org/spreadsheetml/2006/main" count="66" uniqueCount="59">
  <si>
    <t>gender</t>
  </si>
  <si>
    <t>age</t>
  </si>
  <si>
    <t>M</t>
  </si>
  <si>
    <t>F</t>
  </si>
  <si>
    <t>MOD Formula</t>
  </si>
  <si>
    <t>INT Function</t>
  </si>
  <si>
    <t>Random Function</t>
  </si>
  <si>
    <t>RANDARRAY</t>
  </si>
  <si>
    <t>VALUE</t>
  </si>
  <si>
    <t>ROUNDUP</t>
  </si>
  <si>
    <t>ROUNDDOWN</t>
  </si>
  <si>
    <t>ROUND 2</t>
  </si>
  <si>
    <t>ROUND 4</t>
  </si>
  <si>
    <t>ROUND 0</t>
  </si>
  <si>
    <t>ROUNDDOWN 0</t>
  </si>
  <si>
    <t>ROUND -1</t>
  </si>
  <si>
    <t>ROUND -2</t>
  </si>
  <si>
    <t>T/F?</t>
  </si>
  <si>
    <t>Number 1</t>
  </si>
  <si>
    <t>Number 2</t>
  </si>
  <si>
    <t>Product</t>
  </si>
  <si>
    <t>Logical Operators</t>
  </si>
  <si>
    <t>Randbetween Function</t>
  </si>
  <si>
    <t>SUM</t>
  </si>
  <si>
    <t>Sumproduct</t>
  </si>
  <si>
    <t>SUMIF</t>
  </si>
  <si>
    <t>Numbers</t>
  </si>
  <si>
    <t>BILLING APPLICATION</t>
  </si>
  <si>
    <t>Items</t>
  </si>
  <si>
    <t>Price</t>
  </si>
  <si>
    <t>Quantity</t>
  </si>
  <si>
    <t>Banana</t>
  </si>
  <si>
    <t>Apples</t>
  </si>
  <si>
    <t>Mango</t>
  </si>
  <si>
    <t>Grapes</t>
  </si>
  <si>
    <t>Total Price</t>
  </si>
  <si>
    <t>Discount of 5% for bill above 1000</t>
  </si>
  <si>
    <t>Net Price</t>
  </si>
  <si>
    <t>Category</t>
  </si>
  <si>
    <t>Fruit</t>
  </si>
  <si>
    <t>Potato</t>
  </si>
  <si>
    <t>Tomato</t>
  </si>
  <si>
    <t>Vegetable</t>
  </si>
  <si>
    <t>Price2</t>
  </si>
  <si>
    <t>Sum of all Fruits</t>
  </si>
  <si>
    <t>Sum of all Vegetable</t>
  </si>
  <si>
    <t>Sum of all Grocery</t>
  </si>
  <si>
    <t>Total</t>
  </si>
  <si>
    <t>sumif()</t>
  </si>
  <si>
    <t>sumproduct()</t>
  </si>
  <si>
    <t>Random Numbers</t>
  </si>
  <si>
    <t>Multiple of 5?</t>
  </si>
  <si>
    <t>even or odd</t>
  </si>
  <si>
    <t>m</t>
  </si>
  <si>
    <t>INT</t>
  </si>
  <si>
    <t>rand(), int(), mod()</t>
  </si>
  <si>
    <t>mins</t>
  </si>
  <si>
    <t>hrs</t>
  </si>
  <si>
    <t>MINUTES TO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</si>
</sst>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5" fillId="0" borderId="0" xfId="0" applyFont="1"/>
    <xf numFmtId="1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16">
    <dxf>
      <numFmt numFmtId="0" formatCode="General"/>
      <alignment horizontal="center" vertical="bottom" textRotation="0" wrapText="0" indent="0" justifyLastLine="0" shrinkToFit="0" readingOrder="0"/>
    </dxf>
    <dxf>
      <numFmt numFmtId="23" formatCode="h:mm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F67ED-37D6-4E67-B41D-4FD12E422697}" name="Table1" displayName="Table1" ref="B5:D12" totalsRowShown="0" headerRowDxfId="15">
  <autoFilter ref="B5:D12" xr:uid="{DF8F67ED-37D6-4E67-B41D-4FD12E422697}"/>
  <tableColumns count="3">
    <tableColumn id="1" xr3:uid="{2160CFB8-8B9A-49CE-9829-A9BCC55BA408}" name="gender"/>
    <tableColumn id="2" xr3:uid="{63BD520F-FD69-4484-B22E-52B6BBA11FFB}" name="age"/>
    <tableColumn id="3" xr3:uid="{92A998BE-CC76-4CF5-9907-A41D7C00BE6E}" name="T/F?">
      <calculatedColumnFormula>AND(OR(NOT(ISBLANK(B6)),NOT((ISBLANK(C6)))),OR(AND(B6="m", C6&gt;=55),AND(B6="F", C6&gt;=45)))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495C2E-FA1D-4004-895E-6831BA9E4E6E}" name="Table3" displayName="Table3" ref="P4:X9" totalsRowShown="0" headerRowDxfId="14" headerRowBorderDxfId="13" tableBorderDxfId="12">
  <autoFilter ref="P4:X9" xr:uid="{E3495C2E-FA1D-4004-895E-6831BA9E4E6E}"/>
  <tableColumns count="9">
    <tableColumn id="1" xr3:uid="{D582533E-6123-48B6-BF81-8D23D7D46E6A}" name="VALUE"/>
    <tableColumn id="2" xr3:uid="{979B5FC7-8405-4569-AB72-430D32B8E072}" name="ROUND 2">
      <calculatedColumnFormula>ROUND(P5,2)</calculatedColumnFormula>
    </tableColumn>
    <tableColumn id="3" xr3:uid="{C769DAEC-1885-44BC-9CF2-827AA998F683}" name="ROUND 4">
      <calculatedColumnFormula>ROUND(P5,5)</calculatedColumnFormula>
    </tableColumn>
    <tableColumn id="4" xr3:uid="{6CADBEF4-884A-4B33-8198-A0ABAD576F85}" name="ROUNDUP">
      <calculatedColumnFormula>ROUNDUP(P5,2)</calculatedColumnFormula>
    </tableColumn>
    <tableColumn id="5" xr3:uid="{9F1F2088-C6ED-4A45-BB27-8A5F4DAEA928}" name="ROUNDDOWN">
      <calculatedColumnFormula>ROUNDDOWN(P5,2)</calculatedColumnFormula>
    </tableColumn>
    <tableColumn id="6" xr3:uid="{53EFC15C-662B-4E31-B276-D693FB7D4ADD}" name="ROUND 0">
      <calculatedColumnFormula>ROUND(P5,0)</calculatedColumnFormula>
    </tableColumn>
    <tableColumn id="7" xr3:uid="{18885072-CD84-481C-97D8-6EF12A672F89}" name="ROUNDDOWN 0">
      <calculatedColumnFormula>ROUNDDOWN(P5,0)</calculatedColumnFormula>
    </tableColumn>
    <tableColumn id="8" xr3:uid="{C3496562-DD7E-472C-9B0E-917607502B72}" name="ROUND -1">
      <calculatedColumnFormula>ROUND(P5,-1)</calculatedColumnFormula>
    </tableColumn>
    <tableColumn id="9" xr3:uid="{F9474DC9-9A2F-497D-A9C5-F7D911782D8C}" name="ROUND -2">
      <calculatedColumnFormula>ROUND(P5,-2)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FD6B9E-B142-4807-8FBD-0105B9B0783D}" name="Table5" displayName="Table5" ref="Z4:AB7" totalsRowShown="0" headerRowDxfId="11">
  <autoFilter ref="Z4:AB7" xr:uid="{10FD6B9E-B142-4807-8FBD-0105B9B0783D}"/>
  <tableColumns count="3">
    <tableColumn id="1" xr3:uid="{5A3C1605-2CFD-49B7-A398-B22E1B43C253}" name="Number 1"/>
    <tableColumn id="2" xr3:uid="{CE40D0AD-246B-4B9A-BDB7-DC2C6DA73ECB}" name="Number 2"/>
    <tableColumn id="3" xr3:uid="{B1687A87-3017-476F-B4E9-4B392079D03D}" name="Product">
      <calculatedColumnFormula>PRODUCT(Z5,AA5)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53F621-8990-4833-B838-C9DA674C6299}" name="Table2" displayName="Table2" ref="E11:H20" totalsRowCount="1" headerRowDxfId="10">
  <autoFilter ref="E11:H19" xr:uid="{D753F621-8990-4833-B838-C9DA674C6299}"/>
  <tableColumns count="4">
    <tableColumn id="1" xr3:uid="{FDB1BBEF-E567-4A6C-BA81-8D3CD63D6E1E}" name="Items"/>
    <tableColumn id="2" xr3:uid="{EA5D0B73-51A2-4CE9-A7BA-A09314B5C433}" name="Price" totalsRowLabel="Net Price"/>
    <tableColumn id="3" xr3:uid="{D95DA29B-4F5D-498B-ACFE-9C4C78828730}" name="Quantity" totalsRowFunction="custom">
      <totalsRowFormula>IF(G18&gt;=1000,G18*0.9,G18)</totalsRowFormula>
    </tableColumn>
    <tableColumn id="4" xr3:uid="{0F647148-F053-42D7-A586-C514AF124E88}" name="Price2" dataDxfId="9">
      <calculatedColumnFormula>PRODUCT(F12,G12)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132DEF-0666-4970-8FE9-5465B11AC2F8}" name="Table4" displayName="Table4" ref="D11:D18" totalsRowShown="0">
  <autoFilter ref="D11:D18" xr:uid="{C7132DEF-0666-4970-8FE9-5465B11AC2F8}"/>
  <tableColumns count="1">
    <tableColumn id="1" xr3:uid="{283F48D2-C165-4A85-9915-9EE76FA0A62D}" name="Catego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2E1498-0874-48A1-BFEB-BE77018DC13A}" name="Table6" displayName="Table6" ref="N8:Q16" totalsRowShown="0" headerRowDxfId="8" dataDxfId="7">
  <autoFilter ref="N8:Q16" xr:uid="{772E1498-0874-48A1-BFEB-BE77018DC13A}"/>
  <tableColumns count="4">
    <tableColumn id="1" xr3:uid="{8BC62F7B-0186-4681-8F25-9090F1FA92C4}" name="Random Numbers" dataDxfId="6">
      <calculatedColumnFormula>RAND()*(100-1)+1</calculatedColumnFormula>
    </tableColumn>
    <tableColumn id="4" xr3:uid="{FAE8AD2D-214F-44D2-BBD3-0D9A10D40339}" name="INT" dataDxfId="0">
      <calculatedColumnFormula>ROUND(N9,0)</calculatedColumnFormula>
    </tableColumn>
    <tableColumn id="2" xr3:uid="{B9222F13-ED9C-45EC-B77F-48A171502DCB}" name="Multiple of 5?" dataDxfId="5">
      <calculatedColumnFormula>IF(MOD(O9,5)=0,"true","false")</calculatedColumnFormula>
    </tableColumn>
    <tableColumn id="3" xr3:uid="{08E613C7-2E6B-4C41-8F05-CA8EA1CFA1D0}" name="even or odd" dataDxfId="4">
      <calculatedColumnFormula>IF(MOD(O9,2)=0,"even","odd")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A59B06-660F-4560-8239-064E57AC7B80}" name="Table7" displayName="Table7" ref="S8:T13" totalsRowShown="0" headerRowDxfId="3">
  <autoFilter ref="S8:T13" xr:uid="{28A59B06-660F-4560-8239-064E57AC7B80}"/>
  <tableColumns count="2">
    <tableColumn id="1" xr3:uid="{B8CECFE5-F513-4028-A55F-2963DC4214FF}" name="mins" dataDxfId="2"/>
    <tableColumn id="2" xr3:uid="{5C026375-A694-4489-AC6A-3CA3D528473E}" name="hrs" dataDxfId="1">
      <calculatedColumnFormula>_xlfn.CONCAT(INT(QUOTIENT(S9,60)),":",MOD(S9,60))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1AB9-0AD5-4D33-9D8F-8E2B62429320}">
  <dimension ref="B4:AE18"/>
  <sheetViews>
    <sheetView tabSelected="1" topLeftCell="J6" workbookViewId="0">
      <selection activeCell="Q16" sqref="Q16"/>
    </sheetView>
  </sheetViews>
  <sheetFormatPr defaultRowHeight="14.5" x14ac:dyDescent="0.35"/>
  <cols>
    <col min="2" max="2" width="9.1796875" customWidth="1"/>
    <col min="6" max="6" width="9.81640625" customWidth="1"/>
    <col min="7" max="7" width="13.6328125" customWidth="1"/>
    <col min="12" max="12" width="11.81640625" bestFit="1" customWidth="1"/>
    <col min="13" max="13" width="10.90625" customWidth="1"/>
    <col min="14" max="14" width="11" customWidth="1"/>
    <col min="17" max="18" width="10.90625" customWidth="1"/>
    <col min="19" max="19" width="11.81640625" customWidth="1"/>
    <col min="20" max="20" width="15.1796875" customWidth="1"/>
    <col min="21" max="21" width="10.90625" customWidth="1"/>
    <col min="22" max="22" width="16.6328125" customWidth="1"/>
    <col min="23" max="24" width="11.54296875" customWidth="1"/>
    <col min="26" max="27" width="11.08984375" customWidth="1"/>
    <col min="28" max="28" width="9.453125" customWidth="1"/>
  </cols>
  <sheetData>
    <row r="4" spans="2:31" ht="18.5" x14ac:dyDescent="0.45">
      <c r="B4" s="12" t="s">
        <v>21</v>
      </c>
      <c r="C4" s="12"/>
      <c r="D4" s="12"/>
      <c r="F4" s="11" t="s">
        <v>5</v>
      </c>
      <c r="G4" s="11"/>
      <c r="I4" s="11" t="s">
        <v>4</v>
      </c>
      <c r="J4" s="11"/>
      <c r="K4" s="11"/>
      <c r="M4" s="11" t="s">
        <v>6</v>
      </c>
      <c r="N4" s="11"/>
      <c r="P4" s="8" t="s">
        <v>8</v>
      </c>
      <c r="Q4" s="8" t="s">
        <v>11</v>
      </c>
      <c r="R4" s="8" t="s">
        <v>12</v>
      </c>
      <c r="S4" s="8" t="s">
        <v>9</v>
      </c>
      <c r="T4" s="8" t="s">
        <v>10</v>
      </c>
      <c r="U4" s="8" t="s">
        <v>13</v>
      </c>
      <c r="V4" s="8" t="s">
        <v>14</v>
      </c>
      <c r="W4" s="8" t="s">
        <v>15</v>
      </c>
      <c r="X4" s="8" t="s">
        <v>16</v>
      </c>
      <c r="Z4" s="4" t="s">
        <v>18</v>
      </c>
      <c r="AA4" s="4" t="s">
        <v>19</v>
      </c>
      <c r="AB4" s="4" t="s">
        <v>20</v>
      </c>
      <c r="AC4" s="4" t="s">
        <v>23</v>
      </c>
      <c r="AE4" s="4" t="s">
        <v>26</v>
      </c>
    </row>
    <row r="5" spans="2:31" ht="15.5" x14ac:dyDescent="0.35">
      <c r="B5" s="5" t="s">
        <v>0</v>
      </c>
      <c r="C5" s="5" t="s">
        <v>1</v>
      </c>
      <c r="D5" s="5" t="s">
        <v>17</v>
      </c>
      <c r="F5">
        <v>100</v>
      </c>
      <c r="G5">
        <f>INT(F5)</f>
        <v>100</v>
      </c>
      <c r="I5">
        <v>12</v>
      </c>
      <c r="J5">
        <v>4</v>
      </c>
      <c r="K5">
        <f>MOD(I5,J5)</f>
        <v>0</v>
      </c>
      <c r="P5">
        <v>12.566000000000001</v>
      </c>
      <c r="Q5">
        <f>ROUND(P5,2)</f>
        <v>12.57</v>
      </c>
      <c r="R5">
        <f>ROUND(P5,4)</f>
        <v>12.566000000000001</v>
      </c>
      <c r="S5">
        <f>ROUNDUP(P5,2)</f>
        <v>12.57</v>
      </c>
      <c r="T5">
        <f>ROUNDDOWN(P5,2)</f>
        <v>12.56</v>
      </c>
      <c r="U5">
        <f>ROUND(P5,0)</f>
        <v>13</v>
      </c>
      <c r="V5">
        <f>ROUNDDOWN(P5,0)</f>
        <v>12</v>
      </c>
      <c r="W5">
        <f>ROUND(P5,-1)</f>
        <v>10</v>
      </c>
      <c r="X5">
        <f>ROUND(P5,-2)</f>
        <v>0</v>
      </c>
      <c r="Z5">
        <v>34</v>
      </c>
      <c r="AA5">
        <v>46</v>
      </c>
      <c r="AB5">
        <f>PRODUCT(Z5,AA5)</f>
        <v>1564</v>
      </c>
      <c r="AC5">
        <f>SUMPRODUCT(Z5:Z7,AA5:AA7)</f>
        <v>-2286</v>
      </c>
      <c r="AE5">
        <v>45</v>
      </c>
    </row>
    <row r="6" spans="2:31" x14ac:dyDescent="0.35">
      <c r="B6" t="s">
        <v>3</v>
      </c>
      <c r="C6">
        <v>55</v>
      </c>
      <c r="D6" t="b">
        <f t="shared" ref="D6:D12" si="0">AND(OR(NOT(ISBLANK(B6)),NOT((ISBLANK(C6)))),OR(AND(B6="m", C6&gt;=55),AND(B6="F", C6&gt;=45)))</f>
        <v>1</v>
      </c>
      <c r="F6">
        <v>29.67</v>
      </c>
      <c r="G6">
        <f t="shared" ref="G6:G11" si="1">INT(F6)</f>
        <v>29</v>
      </c>
      <c r="I6">
        <v>5</v>
      </c>
      <c r="J6">
        <v>0</v>
      </c>
      <c r="K6" t="e">
        <f t="shared" ref="K6:K14" si="2">MOD(I6,J6)</f>
        <v>#DIV/0!</v>
      </c>
      <c r="M6">
        <f ca="1">RAND()</f>
        <v>0.91908303024430427</v>
      </c>
      <c r="P6">
        <v>-1.5678799999999999</v>
      </c>
      <c r="Q6">
        <f>ROUND(P6,2)</f>
        <v>-1.57</v>
      </c>
      <c r="R6">
        <f>ROUND(P6,5)</f>
        <v>-1.5678799999999999</v>
      </c>
      <c r="S6">
        <f>ROUNDUP(P6,2)</f>
        <v>-1.57</v>
      </c>
      <c r="T6">
        <f>ROUNDDOWN(P6,2)</f>
        <v>-1.56</v>
      </c>
      <c r="U6">
        <f>ROUND(P6,0)</f>
        <v>-2</v>
      </c>
      <c r="V6">
        <f>ROUNDDOWN(P6,0)</f>
        <v>-1</v>
      </c>
      <c r="W6">
        <f>ROUND(P6,-1)</f>
        <v>0</v>
      </c>
      <c r="X6">
        <f>ROUND(P6,-2)</f>
        <v>0</v>
      </c>
      <c r="Z6">
        <v>-45</v>
      </c>
      <c r="AA6">
        <v>90</v>
      </c>
      <c r="AB6">
        <f>PRODUCT(Z6,AA6)</f>
        <v>-4050</v>
      </c>
      <c r="AE6">
        <v>2</v>
      </c>
    </row>
    <row r="7" spans="2:31" x14ac:dyDescent="0.35">
      <c r="B7" t="s">
        <v>3</v>
      </c>
      <c r="C7">
        <v>45</v>
      </c>
      <c r="D7" t="b">
        <f t="shared" si="0"/>
        <v>1</v>
      </c>
      <c r="F7" s="1">
        <v>56.000000999999997</v>
      </c>
      <c r="G7">
        <f t="shared" si="1"/>
        <v>56</v>
      </c>
      <c r="I7">
        <v>2</v>
      </c>
      <c r="J7">
        <v>-3</v>
      </c>
      <c r="K7">
        <f t="shared" si="2"/>
        <v>-1</v>
      </c>
      <c r="M7">
        <f ca="1">RAND()</f>
        <v>0.49286425807896506</v>
      </c>
      <c r="P7">
        <v>100.01600000000001</v>
      </c>
      <c r="Q7">
        <f>ROUND(P7,2)</f>
        <v>100.02</v>
      </c>
      <c r="R7">
        <f>ROUND(P7,5)</f>
        <v>100.01600000000001</v>
      </c>
      <c r="S7">
        <f>ROUNDUP(P7,2)</f>
        <v>100.02000000000001</v>
      </c>
      <c r="T7">
        <f>ROUNDDOWN(P7,2)</f>
        <v>100.01</v>
      </c>
      <c r="U7">
        <f>ROUND(P7,0)</f>
        <v>100</v>
      </c>
      <c r="V7">
        <f>ROUNDDOWN(P7,0)</f>
        <v>100</v>
      </c>
      <c r="W7">
        <f>ROUND(P7,-1)</f>
        <v>100</v>
      </c>
      <c r="X7">
        <f>ROUND(P7,-2)</f>
        <v>100</v>
      </c>
      <c r="Z7">
        <v>2</v>
      </c>
      <c r="AA7">
        <v>100</v>
      </c>
      <c r="AB7">
        <f>PRODUCT(Z7,AA7)</f>
        <v>200</v>
      </c>
      <c r="AE7">
        <v>10</v>
      </c>
    </row>
    <row r="8" spans="2:31" x14ac:dyDescent="0.35">
      <c r="B8" t="s">
        <v>2</v>
      </c>
      <c r="C8">
        <v>30</v>
      </c>
      <c r="D8" t="b">
        <f t="shared" si="0"/>
        <v>0</v>
      </c>
      <c r="F8">
        <v>56.999989999999997</v>
      </c>
      <c r="G8">
        <f t="shared" si="1"/>
        <v>56</v>
      </c>
      <c r="I8">
        <v>4</v>
      </c>
      <c r="J8">
        <v>4</v>
      </c>
      <c r="K8">
        <f t="shared" si="2"/>
        <v>0</v>
      </c>
      <c r="M8">
        <f ca="1">RAND()</f>
        <v>0.20335113434213614</v>
      </c>
      <c r="P8">
        <v>0.11899999999999999</v>
      </c>
      <c r="Q8">
        <f>ROUND(P8,2)</f>
        <v>0.12</v>
      </c>
      <c r="R8">
        <f>ROUND(P8,5)</f>
        <v>0.11899999999999999</v>
      </c>
      <c r="S8">
        <f>ROUNDUP(P8,2)</f>
        <v>0.12</v>
      </c>
      <c r="T8">
        <f>ROUNDDOWN(P8,2)</f>
        <v>0.11</v>
      </c>
      <c r="U8">
        <f>ROUND(P8,0)</f>
        <v>0</v>
      </c>
      <c r="V8">
        <f>ROUNDDOWN(P8,0)</f>
        <v>0</v>
      </c>
      <c r="W8">
        <f>ROUND(P8,-1)</f>
        <v>0</v>
      </c>
      <c r="X8">
        <f>ROUND(P8,-2)</f>
        <v>0</v>
      </c>
      <c r="Z8" s="4" t="s">
        <v>24</v>
      </c>
      <c r="AB8">
        <f>SUM(AB5:AB7)</f>
        <v>-2286</v>
      </c>
      <c r="AE8">
        <v>67</v>
      </c>
    </row>
    <row r="9" spans="2:31" x14ac:dyDescent="0.35">
      <c r="B9" t="s">
        <v>3</v>
      </c>
      <c r="C9">
        <v>40</v>
      </c>
      <c r="D9" t="b">
        <f t="shared" si="0"/>
        <v>0</v>
      </c>
      <c r="F9">
        <v>45.000010000000003</v>
      </c>
      <c r="G9">
        <f t="shared" si="1"/>
        <v>45</v>
      </c>
      <c r="I9">
        <v>0</v>
      </c>
      <c r="J9">
        <v>1</v>
      </c>
      <c r="K9">
        <f t="shared" si="2"/>
        <v>0</v>
      </c>
      <c r="P9">
        <v>51</v>
      </c>
      <c r="Q9">
        <f>ROUND(P9,2)</f>
        <v>51</v>
      </c>
      <c r="R9">
        <f>ROUND(P9,5)</f>
        <v>51</v>
      </c>
      <c r="S9">
        <f>ROUNDUP(P9,2)</f>
        <v>51</v>
      </c>
      <c r="T9">
        <f>ROUNDDOWN(P9,2)</f>
        <v>51</v>
      </c>
      <c r="U9">
        <f>ROUND(P9,0)</f>
        <v>51</v>
      </c>
      <c r="V9">
        <f>ROUNDDOWN(P9,0)</f>
        <v>51</v>
      </c>
      <c r="W9">
        <f>ROUND(P9,-1)</f>
        <v>50</v>
      </c>
      <c r="X9">
        <f>ROUND(P9,-2)</f>
        <v>100</v>
      </c>
      <c r="AE9">
        <v>90</v>
      </c>
    </row>
    <row r="10" spans="2:31" x14ac:dyDescent="0.35">
      <c r="B10" t="s">
        <v>3</v>
      </c>
      <c r="C10">
        <v>130</v>
      </c>
      <c r="D10" t="b">
        <f t="shared" si="0"/>
        <v>1</v>
      </c>
      <c r="F10">
        <v>-1000.2</v>
      </c>
      <c r="G10">
        <f t="shared" si="1"/>
        <v>-1001</v>
      </c>
      <c r="I10">
        <v>0</v>
      </c>
      <c r="J10">
        <v>0</v>
      </c>
      <c r="K10" t="e">
        <f t="shared" si="2"/>
        <v>#DIV/0!</v>
      </c>
      <c r="M10" s="11" t="s">
        <v>22</v>
      </c>
      <c r="N10" s="11"/>
      <c r="AD10" s="4" t="s">
        <v>25</v>
      </c>
      <c r="AE10">
        <f ca="1">SUMIF(AE5:AE9,"&gt;10",AB5:AB7)</f>
        <v>-722</v>
      </c>
    </row>
    <row r="11" spans="2:31" x14ac:dyDescent="0.35">
      <c r="D11" t="b">
        <f t="shared" si="0"/>
        <v>0</v>
      </c>
      <c r="F11">
        <v>-1</v>
      </c>
      <c r="G11">
        <f t="shared" si="1"/>
        <v>-1</v>
      </c>
      <c r="I11">
        <v>42</v>
      </c>
      <c r="J11">
        <v>100</v>
      </c>
      <c r="K11">
        <f t="shared" si="2"/>
        <v>42</v>
      </c>
      <c r="M11">
        <f ca="1">RANDBETWEEN(-100,0)</f>
        <v>-26</v>
      </c>
    </row>
    <row r="12" spans="2:31" x14ac:dyDescent="0.35">
      <c r="B12" t="s">
        <v>53</v>
      </c>
      <c r="C12">
        <v>49</v>
      </c>
      <c r="D12" t="b">
        <f t="shared" si="0"/>
        <v>0</v>
      </c>
      <c r="I12">
        <v>100</v>
      </c>
      <c r="J12">
        <v>42</v>
      </c>
      <c r="K12">
        <f t="shared" si="2"/>
        <v>16</v>
      </c>
      <c r="M12">
        <f ca="1">RANDBETWEEN(0,0)</f>
        <v>0</v>
      </c>
    </row>
    <row r="13" spans="2:31" x14ac:dyDescent="0.35">
      <c r="I13">
        <v>-4</v>
      </c>
      <c r="J13">
        <v>-5</v>
      </c>
      <c r="K13">
        <f t="shared" si="2"/>
        <v>-4</v>
      </c>
      <c r="M13" t="e">
        <f ca="1">RANDBETWEEN(10,6)</f>
        <v>#NUM!</v>
      </c>
    </row>
    <row r="14" spans="2:31" x14ac:dyDescent="0.35">
      <c r="I14">
        <v>-4</v>
      </c>
      <c r="J14">
        <v>5</v>
      </c>
      <c r="K14">
        <f t="shared" si="2"/>
        <v>1</v>
      </c>
      <c r="M14">
        <f ca="1">RANDBETWEEN(0,1E+24)</f>
        <v>6.8166417432652647E+23</v>
      </c>
      <c r="N14" s="3"/>
    </row>
    <row r="16" spans="2:31" x14ac:dyDescent="0.35">
      <c r="M16" s="11" t="s">
        <v>7</v>
      </c>
      <c r="N16" s="11"/>
    </row>
    <row r="17" spans="13:15" x14ac:dyDescent="0.35">
      <c r="M17" cm="1">
        <f t="array" aca="1" ref="M17:O18" ca="1">_xlfn.RANDARRAY(2,3,0,5,)</f>
        <v>4.8564556285157954</v>
      </c>
      <c r="N17">
        <f ca="1"/>
        <v>3.2623291448434619</v>
      </c>
      <c r="O17">
        <f ca="1"/>
        <v>3.7306586188033481</v>
      </c>
    </row>
    <row r="18" spans="13:15" x14ac:dyDescent="0.35">
      <c r="M18">
        <f ca="1"/>
        <v>8.9572934024858775E-2</v>
      </c>
      <c r="N18">
        <f ca="1"/>
        <v>4.3463615318619331</v>
      </c>
      <c r="O18">
        <f ca="1"/>
        <v>8.0828539372440389E-2</v>
      </c>
    </row>
  </sheetData>
  <mergeCells count="6">
    <mergeCell ref="M4:N4"/>
    <mergeCell ref="M16:N16"/>
    <mergeCell ref="B4:D4"/>
    <mergeCell ref="F4:G4"/>
    <mergeCell ref="I4:K4"/>
    <mergeCell ref="M10:N10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B887-9210-4E56-8F40-EF588F252952}">
  <dimension ref="D2:T20"/>
  <sheetViews>
    <sheetView topLeftCell="A8" zoomScale="106" workbookViewId="0">
      <selection activeCell="O10" sqref="O10"/>
    </sheetView>
  </sheetViews>
  <sheetFormatPr defaultRowHeight="14.5" x14ac:dyDescent="0.35"/>
  <cols>
    <col min="4" max="4" width="12.54296875" customWidth="1"/>
    <col min="5" max="5" width="14.1796875" customWidth="1"/>
    <col min="6" max="6" width="12.36328125" customWidth="1"/>
    <col min="7" max="7" width="14.08984375" customWidth="1"/>
    <col min="9" max="9" width="15.36328125" customWidth="1"/>
    <col min="10" max="10" width="9.90625" customWidth="1"/>
    <col min="11" max="11" width="10.1796875" customWidth="1"/>
    <col min="14" max="14" width="17.90625" customWidth="1"/>
    <col min="15" max="15" width="10.90625" customWidth="1"/>
    <col min="16" max="16" width="14.36328125" customWidth="1"/>
    <col min="17" max="17" width="15.7265625" customWidth="1"/>
    <col min="19" max="19" width="12.90625" customWidth="1"/>
  </cols>
  <sheetData>
    <row r="2" spans="4:20" x14ac:dyDescent="0.35">
      <c r="M2" s="4"/>
    </row>
    <row r="3" spans="4:20" x14ac:dyDescent="0.35">
      <c r="M3" s="4"/>
    </row>
    <row r="4" spans="4:20" x14ac:dyDescent="0.35">
      <c r="M4" s="4"/>
    </row>
    <row r="5" spans="4:20" x14ac:dyDescent="0.35">
      <c r="M5" s="4"/>
    </row>
    <row r="6" spans="4:20" ht="15.5" x14ac:dyDescent="0.35">
      <c r="M6" s="4"/>
      <c r="N6" s="14" t="s">
        <v>55</v>
      </c>
      <c r="O6" s="14"/>
      <c r="P6" s="14"/>
      <c r="Q6" s="14"/>
      <c r="S6" s="14" t="s">
        <v>58</v>
      </c>
      <c r="T6" s="14"/>
    </row>
    <row r="7" spans="4:20" ht="15.5" x14ac:dyDescent="0.35">
      <c r="E7" s="9" t="s">
        <v>49</v>
      </c>
      <c r="J7" s="9" t="s">
        <v>48</v>
      </c>
    </row>
    <row r="8" spans="4:20" ht="14.5" customHeight="1" x14ac:dyDescent="0.35">
      <c r="D8" s="13" t="s">
        <v>27</v>
      </c>
      <c r="E8" s="13"/>
      <c r="F8" s="13"/>
      <c r="G8" s="13"/>
      <c r="H8" s="13"/>
      <c r="I8" s="6"/>
      <c r="N8" s="2" t="s">
        <v>50</v>
      </c>
      <c r="O8" s="2" t="s">
        <v>54</v>
      </c>
      <c r="P8" s="2" t="s">
        <v>51</v>
      </c>
      <c r="Q8" s="2" t="s">
        <v>52</v>
      </c>
      <c r="S8" s="2" t="s">
        <v>56</v>
      </c>
      <c r="T8" s="2" t="s">
        <v>57</v>
      </c>
    </row>
    <row r="9" spans="4:20" ht="14.5" customHeight="1" x14ac:dyDescent="0.35">
      <c r="D9" s="13"/>
      <c r="E9" s="13"/>
      <c r="F9" s="13"/>
      <c r="G9" s="13"/>
      <c r="H9" s="13"/>
      <c r="I9" s="6"/>
      <c r="N9" s="2">
        <f t="shared" ref="N9:N16" ca="1" si="0">RAND()*(100-1)+1</f>
        <v>10.151670328699765</v>
      </c>
      <c r="O9" s="2">
        <f t="shared" ref="O9:O16" ca="1" si="1">ROUND(N9,0)</f>
        <v>10</v>
      </c>
      <c r="P9" s="2" t="str">
        <f t="shared" ref="P9:P16" ca="1" si="2">IF(MOD(O9,5)=0,"true","false")</f>
        <v>true</v>
      </c>
      <c r="Q9" s="2" t="str">
        <f t="shared" ref="Q9:Q16" ca="1" si="3">IF(MOD(O9,2)=0,"even","odd")</f>
        <v>even</v>
      </c>
      <c r="S9" s="2">
        <v>456</v>
      </c>
      <c r="T9" s="10" t="str">
        <f t="shared" ref="T9:T13" si="4">_xlfn.CONCAT(INT(QUOTIENT(S9,60)),":",MOD(S9,60))</f>
        <v>7:36</v>
      </c>
    </row>
    <row r="10" spans="4:20" x14ac:dyDescent="0.35">
      <c r="N10" s="2">
        <f t="shared" ca="1" si="0"/>
        <v>38.550659355287657</v>
      </c>
      <c r="O10" s="2">
        <f t="shared" ca="1" si="1"/>
        <v>39</v>
      </c>
      <c r="P10" s="2" t="str">
        <f t="shared" ca="1" si="2"/>
        <v>false</v>
      </c>
      <c r="Q10" s="2" t="str">
        <f t="shared" ca="1" si="3"/>
        <v>odd</v>
      </c>
      <c r="S10" s="2">
        <v>45</v>
      </c>
      <c r="T10" s="10" t="str">
        <f t="shared" si="4"/>
        <v>0:45</v>
      </c>
    </row>
    <row r="11" spans="4:20" x14ac:dyDescent="0.35">
      <c r="D11" t="s">
        <v>38</v>
      </c>
      <c r="E11" s="7" t="s">
        <v>28</v>
      </c>
      <c r="F11" s="7" t="s">
        <v>29</v>
      </c>
      <c r="G11" s="7" t="s">
        <v>30</v>
      </c>
      <c r="H11" s="7" t="s">
        <v>43</v>
      </c>
      <c r="J11" t="s">
        <v>44</v>
      </c>
      <c r="L11">
        <f>SUMIF(D12:D17,"Fruit",H12:H17)</f>
        <v>1091</v>
      </c>
      <c r="N11" s="2">
        <f t="shared" ca="1" si="0"/>
        <v>86.698637157099398</v>
      </c>
      <c r="O11" s="2">
        <f t="shared" ca="1" si="1"/>
        <v>87</v>
      </c>
      <c r="P11" s="2" t="str">
        <f t="shared" ca="1" si="2"/>
        <v>false</v>
      </c>
      <c r="Q11" s="2" t="str">
        <f t="shared" ca="1" si="3"/>
        <v>odd</v>
      </c>
      <c r="S11" s="2">
        <v>34</v>
      </c>
      <c r="T11" s="10" t="str">
        <f t="shared" si="4"/>
        <v>0:34</v>
      </c>
    </row>
    <row r="12" spans="4:20" x14ac:dyDescent="0.35">
      <c r="D12" s="2" t="s">
        <v>39</v>
      </c>
      <c r="E12" s="2" t="s">
        <v>31</v>
      </c>
      <c r="F12" s="2">
        <v>51</v>
      </c>
      <c r="G12" s="2">
        <v>3</v>
      </c>
      <c r="H12" s="2">
        <f t="shared" ref="H12:H17" si="5">PRODUCT(F12,G12)</f>
        <v>153</v>
      </c>
      <c r="J12" t="s">
        <v>45</v>
      </c>
      <c r="L12">
        <f>SUMIF(D12:D17,"Vegetable",H12:H17)</f>
        <v>116</v>
      </c>
      <c r="N12" s="2">
        <f t="shared" ca="1" si="0"/>
        <v>48.655092895331727</v>
      </c>
      <c r="O12" s="2">
        <f t="shared" ca="1" si="1"/>
        <v>49</v>
      </c>
      <c r="P12" s="2" t="str">
        <f t="shared" ca="1" si="2"/>
        <v>false</v>
      </c>
      <c r="Q12" s="2" t="str">
        <f t="shared" ca="1" si="3"/>
        <v>odd</v>
      </c>
      <c r="S12" s="2">
        <v>100</v>
      </c>
      <c r="T12" s="10" t="str">
        <f t="shared" si="4"/>
        <v>1:40</v>
      </c>
    </row>
    <row r="13" spans="4:20" x14ac:dyDescent="0.35">
      <c r="D13" s="2" t="s">
        <v>39</v>
      </c>
      <c r="E13" s="2" t="s">
        <v>32</v>
      </c>
      <c r="F13" s="2">
        <v>103</v>
      </c>
      <c r="G13" s="2">
        <v>4</v>
      </c>
      <c r="H13" s="2">
        <f t="shared" si="5"/>
        <v>412</v>
      </c>
      <c r="J13" t="s">
        <v>46</v>
      </c>
      <c r="L13">
        <f>SUMIF(D12:D17,"Grocery",H12:H17)</f>
        <v>0</v>
      </c>
      <c r="N13" s="2">
        <f t="shared" ca="1" si="0"/>
        <v>37.013424234043399</v>
      </c>
      <c r="O13" s="2">
        <f t="shared" ca="1" si="1"/>
        <v>37</v>
      </c>
      <c r="P13" s="2" t="str">
        <f t="shared" ca="1" si="2"/>
        <v>false</v>
      </c>
      <c r="Q13" s="2" t="str">
        <f t="shared" ca="1" si="3"/>
        <v>odd</v>
      </c>
      <c r="S13" s="2">
        <v>67</v>
      </c>
      <c r="T13" s="10" t="str">
        <f t="shared" si="4"/>
        <v>1:7</v>
      </c>
    </row>
    <row r="14" spans="4:20" x14ac:dyDescent="0.35">
      <c r="D14" s="2" t="s">
        <v>39</v>
      </c>
      <c r="E14" s="2" t="s">
        <v>33</v>
      </c>
      <c r="F14" s="2">
        <v>159</v>
      </c>
      <c r="G14" s="2">
        <v>2</v>
      </c>
      <c r="H14" s="2">
        <f t="shared" si="5"/>
        <v>318</v>
      </c>
      <c r="J14" s="11" t="s">
        <v>47</v>
      </c>
      <c r="K14" s="11"/>
      <c r="L14" s="4">
        <f>SUM(L11:L13)</f>
        <v>1207</v>
      </c>
      <c r="N14" s="2">
        <f t="shared" ca="1" si="0"/>
        <v>21.475506439030159</v>
      </c>
      <c r="O14" s="2">
        <f t="shared" ca="1" si="1"/>
        <v>21</v>
      </c>
      <c r="P14" s="2" t="str">
        <f t="shared" ca="1" si="2"/>
        <v>false</v>
      </c>
      <c r="Q14" s="2" t="str">
        <f t="shared" ca="1" si="3"/>
        <v>odd</v>
      </c>
    </row>
    <row r="15" spans="4:20" x14ac:dyDescent="0.35">
      <c r="D15" s="2" t="s">
        <v>39</v>
      </c>
      <c r="E15" s="2" t="s">
        <v>34</v>
      </c>
      <c r="F15" s="2">
        <v>208</v>
      </c>
      <c r="G15" s="2">
        <v>1</v>
      </c>
      <c r="H15" s="2">
        <f t="shared" si="5"/>
        <v>208</v>
      </c>
      <c r="N15" s="2">
        <f t="shared" ca="1" si="0"/>
        <v>82.735076834692066</v>
      </c>
      <c r="O15" s="2">
        <f t="shared" ca="1" si="1"/>
        <v>83</v>
      </c>
      <c r="P15" s="2" t="str">
        <f t="shared" ca="1" si="2"/>
        <v>false</v>
      </c>
      <c r="Q15" s="2" t="str">
        <f t="shared" ca="1" si="3"/>
        <v>odd</v>
      </c>
    </row>
    <row r="16" spans="4:20" x14ac:dyDescent="0.35">
      <c r="D16" s="2" t="s">
        <v>42</v>
      </c>
      <c r="E16" s="2" t="s">
        <v>40</v>
      </c>
      <c r="F16" s="2">
        <v>20</v>
      </c>
      <c r="G16" s="2">
        <v>1</v>
      </c>
      <c r="H16" s="2">
        <f t="shared" si="5"/>
        <v>20</v>
      </c>
      <c r="N16" s="2">
        <f t="shared" ca="1" si="0"/>
        <v>76.874522600425138</v>
      </c>
      <c r="O16" s="2">
        <f t="shared" ca="1" si="1"/>
        <v>77</v>
      </c>
      <c r="P16" s="2" t="str">
        <f t="shared" ca="1" si="2"/>
        <v>false</v>
      </c>
      <c r="Q16" s="2" t="str">
        <f t="shared" ca="1" si="3"/>
        <v>odd</v>
      </c>
    </row>
    <row r="17" spans="4:8" x14ac:dyDescent="0.35">
      <c r="D17" s="2" t="s">
        <v>42</v>
      </c>
      <c r="E17" s="2" t="s">
        <v>41</v>
      </c>
      <c r="F17" s="2">
        <v>48</v>
      </c>
      <c r="G17" s="2">
        <v>2</v>
      </c>
      <c r="H17" s="2">
        <f t="shared" si="5"/>
        <v>96</v>
      </c>
    </row>
    <row r="18" spans="4:8" x14ac:dyDescent="0.35">
      <c r="E18" s="3" t="s">
        <v>35</v>
      </c>
      <c r="F18" s="3"/>
      <c r="G18" s="4">
        <f>SUMPRODUCT(F12:F17,G12:G17)</f>
        <v>1207</v>
      </c>
    </row>
    <row r="19" spans="4:8" x14ac:dyDescent="0.35">
      <c r="E19" t="s">
        <v>36</v>
      </c>
    </row>
    <row r="20" spans="4:8" x14ac:dyDescent="0.35">
      <c r="F20" t="s">
        <v>37</v>
      </c>
      <c r="G20">
        <f>IF(G18&gt;=1000,G18*0.9,G18)</f>
        <v>1086.3</v>
      </c>
    </row>
  </sheetData>
  <mergeCells count="4">
    <mergeCell ref="J14:K14"/>
    <mergeCell ref="N6:Q6"/>
    <mergeCell ref="S6:T6"/>
    <mergeCell ref="D8:H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Natolana Palangappa, Thrishala</dc:creator>
  <cp:lastModifiedBy>Natolana Palangappa, Thrishala</cp:lastModifiedBy>
  <dcterms:created xsi:type="dcterms:W3CDTF">2023-08-21T08:35:59Z</dcterms:created>
  <dcterms:modified xsi:type="dcterms:W3CDTF">2023-08-21T11:56:19Z</dcterms:modified>
</cp:coreProperties>
</file>