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tpalangappa_galaxe_com/Documents/Documents/Excel/"/>
    </mc:Choice>
  </mc:AlternateContent>
  <xr:revisionPtr revIDLastSave="39" documentId="8_{E21E31E8-8154-44B6-8611-5A984BF30D41}" xr6:coauthVersionLast="47" xr6:coauthVersionMax="47" xr10:uidLastSave="{2E1C5C74-1560-4E4F-B1AB-9F5B05CF3875}"/>
  <bookViews>
    <workbookView xWindow="-110" yWindow="-110" windowWidth="19420" windowHeight="10300" firstSheet="2" activeTab="7" xr2:uid="{334619AA-198F-4B5A-91EC-0000812B41F0}"/>
  </bookViews>
  <sheets>
    <sheet name="DAY()" sheetId="1" r:id="rId1"/>
    <sheet name="AGE CALCULATOR" sheetId="2" r:id="rId2"/>
    <sheet name="HOUR()" sheetId="3" r:id="rId3"/>
    <sheet name="MINUTE()" sheetId="4" r:id="rId4"/>
    <sheet name="DATE()" sheetId="5" r:id="rId5"/>
    <sheet name="TODAY()" sheetId="6" r:id="rId6"/>
    <sheet name="networkday()" sheetId="7" r:id="rId7"/>
    <sheet name="trim and concatena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8" l="1" a="1"/>
  <c r="C35" i="8"/>
  <c r="C34" i="8"/>
  <c r="C33" i="8"/>
  <c r="C32" i="8"/>
  <c r="C31" i="8"/>
  <c r="C30" i="8"/>
  <c r="C29" i="8"/>
  <c r="C28" i="8"/>
  <c r="C27" i="8"/>
  <c r="C26" i="8"/>
  <c r="E18" i="8"/>
  <c r="E19" i="8"/>
  <c r="E20" i="8"/>
  <c r="E21" i="8"/>
  <c r="E17" i="8"/>
  <c r="C18" i="8"/>
  <c r="C19" i="8"/>
  <c r="C20" i="8"/>
  <c r="C21" i="8"/>
  <c r="C17" i="8"/>
  <c r="B2" i="8"/>
  <c r="B12" i="8"/>
  <c r="E10" i="8"/>
  <c r="C10" i="8"/>
  <c r="F10" i="8" s="1"/>
  <c r="E7" i="8"/>
  <c r="E8" i="8"/>
  <c r="E9" i="8"/>
  <c r="C7" i="8"/>
  <c r="F7" i="8" s="1"/>
  <c r="C8" i="8"/>
  <c r="F8" i="8" s="1"/>
  <c r="C9" i="8"/>
  <c r="F9" i="8" s="1"/>
  <c r="E6" i="8"/>
  <c r="C6" i="8"/>
  <c r="F6" i="8" s="1"/>
  <c r="E13" i="7"/>
  <c r="D18" i="7"/>
  <c r="E18" i="7" s="1"/>
  <c r="D17" i="7"/>
  <c r="E17" i="7" s="1"/>
  <c r="D16" i="7"/>
  <c r="E16" i="7" s="1"/>
  <c r="D15" i="7"/>
  <c r="E15" i="7" s="1"/>
  <c r="D14" i="7"/>
  <c r="E14" i="7" s="1"/>
  <c r="D13" i="7"/>
  <c r="E3" i="7"/>
  <c r="I7" i="7"/>
  <c r="I6" i="7"/>
  <c r="I5" i="7"/>
  <c r="F9" i="7"/>
  <c r="F3" i="7"/>
  <c r="E4" i="7"/>
  <c r="F4" i="7" s="1"/>
  <c r="E5" i="7"/>
  <c r="F5" i="7" s="1"/>
  <c r="E6" i="7"/>
  <c r="F6" i="7" s="1"/>
  <c r="E7" i="7"/>
  <c r="F7" i="7" s="1"/>
  <c r="E8" i="7"/>
  <c r="F8" i="7" s="1"/>
  <c r="E9" i="7"/>
  <c r="D4" i="7"/>
  <c r="D5" i="7"/>
  <c r="D6" i="7"/>
  <c r="D7" i="7"/>
  <c r="D8" i="7"/>
  <c r="D9" i="7"/>
  <c r="D3" i="7"/>
  <c r="F10" i="6"/>
  <c r="F9" i="6"/>
  <c r="F8" i="6"/>
  <c r="F7" i="6"/>
  <c r="F6" i="6"/>
  <c r="C10" i="6"/>
  <c r="C9" i="6"/>
  <c r="C8" i="6"/>
  <c r="C7" i="6"/>
  <c r="C6" i="6"/>
  <c r="B2" i="2"/>
  <c r="B9" i="2"/>
  <c r="G6" i="2"/>
  <c r="G8" i="5"/>
  <c r="H8" i="5" s="1"/>
  <c r="H7" i="5"/>
  <c r="G7" i="5"/>
  <c r="H6" i="5"/>
  <c r="H5" i="5"/>
  <c r="G6" i="5"/>
  <c r="G5" i="5"/>
  <c r="C9" i="5"/>
  <c r="C8" i="5"/>
  <c r="C7" i="5"/>
  <c r="C6" i="5"/>
  <c r="C5" i="5"/>
  <c r="E6" i="4"/>
  <c r="E4" i="4"/>
  <c r="E5" i="4"/>
  <c r="E3" i="4"/>
  <c r="E6" i="3"/>
  <c r="E5" i="3"/>
  <c r="E4" i="3"/>
  <c r="E3" i="3"/>
  <c r="E9" i="1"/>
  <c r="E8" i="1"/>
  <c r="E7" i="1"/>
  <c r="E6" i="1"/>
  <c r="E5" i="1"/>
  <c r="E4" i="1"/>
  <c r="E3" i="1"/>
  <c r="B34" i="8"/>
  <c r="B35" i="8"/>
  <c r="B30" i="8"/>
  <c r="B32" i="8"/>
  <c r="B33" i="8"/>
  <c r="B27" i="8"/>
  <c r="B28" i="8"/>
  <c r="B29" i="8"/>
  <c r="B31" i="8"/>
  <c r="B26" i="8"/>
  <c r="D7" i="8"/>
  <c r="B10" i="6"/>
  <c r="D7" i="1"/>
  <c r="F5" i="5"/>
  <c r="D8" i="8"/>
  <c r="D9" i="1"/>
  <c r="E6" i="6"/>
  <c r="E8" i="6"/>
  <c r="D8" i="1"/>
  <c r="D3" i="4"/>
  <c r="F6" i="5"/>
  <c r="D5" i="3"/>
  <c r="D3" i="3"/>
  <c r="B8" i="6"/>
  <c r="D5" i="1"/>
  <c r="F8" i="5"/>
  <c r="D6" i="8"/>
  <c r="D4" i="4"/>
  <c r="E7" i="6"/>
  <c r="D3" i="1"/>
  <c r="E9" i="6"/>
  <c r="D6" i="3"/>
  <c r="D4" i="3"/>
  <c r="B7" i="6"/>
  <c r="B7" i="5"/>
  <c r="D10" i="8"/>
  <c r="B9" i="6"/>
  <c r="B8" i="5"/>
  <c r="F7" i="5"/>
  <c r="B6" i="6"/>
  <c r="B6" i="5"/>
  <c r="D9" i="8"/>
  <c r="B9" i="5"/>
  <c r="D6" i="1"/>
  <c r="B5" i="5"/>
  <c r="D4" i="1"/>
  <c r="E10" i="6"/>
  <c r="D6" i="4"/>
  <c r="D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<sst xmlns="http://schemas.openxmlformats.org/spreadsheetml/2006/main" count="76" uniqueCount="65">
  <si>
    <t>Data Used In Formula</t>
  </si>
  <si>
    <t>hello</t>
  </si>
  <si>
    <t>AGE CALCULATOR</t>
  </si>
  <si>
    <t>Enter Date of Birth:</t>
  </si>
  <si>
    <t>Age:</t>
  </si>
  <si>
    <t>Column1</t>
  </si>
  <si>
    <t>Column2</t>
  </si>
  <si>
    <t>Functions</t>
  </si>
  <si>
    <t>Result</t>
  </si>
  <si>
    <t>Fuctions</t>
  </si>
  <si>
    <t>Formula</t>
  </si>
  <si>
    <t>day</t>
  </si>
  <si>
    <t>month</t>
  </si>
  <si>
    <t>year</t>
  </si>
  <si>
    <t>Original Date</t>
  </si>
  <si>
    <t>Date</t>
  </si>
  <si>
    <t>Month</t>
  </si>
  <si>
    <t>Sl No.</t>
  </si>
  <si>
    <t>Start Date:</t>
  </si>
  <si>
    <t>Last Date: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</si>
  <si>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</si>
  <si>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</si>
  <si>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</si>
  <si>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</si>
  <si>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</si>
  <si>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</si>
  <si>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</si>
  <si>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</si>
  <si>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lookup table</t>
  </si>
  <si>
    <t>Emp ID</t>
  </si>
  <si>
    <t>Name</t>
  </si>
  <si>
    <t>Total Days:</t>
  </si>
  <si>
    <t>Net Work Days:</t>
  </si>
  <si>
    <t>Work Days Excluding Holidays:</t>
  </si>
  <si>
    <t>A</t>
  </si>
  <si>
    <t>B</t>
  </si>
  <si>
    <t>C</t>
  </si>
  <si>
    <t>D</t>
  </si>
  <si>
    <t>E</t>
  </si>
  <si>
    <t>F</t>
  </si>
  <si>
    <t>ID: 1000</t>
  </si>
  <si>
    <t>ID: 1001</t>
  </si>
  <si>
    <t>ID: 1002</t>
  </si>
  <si>
    <t>ID: 1003</t>
  </si>
  <si>
    <t>ID: 1004</t>
  </si>
  <si>
    <t>ID: 1005</t>
  </si>
  <si>
    <t>Total Working Days</t>
  </si>
  <si>
    <t xml:space="preserve">   a b  c d e     f</t>
  </si>
  <si>
    <t>Final Length</t>
  </si>
  <si>
    <t>Original Length</t>
  </si>
  <si>
    <t>Text</t>
  </si>
  <si>
    <t>Trimmed</t>
  </si>
  <si>
    <t>122    .</t>
  </si>
  <si>
    <t>1 2  3   4    5      6       7</t>
  </si>
  <si>
    <t xml:space="preserve">                 </t>
  </si>
  <si>
    <t>TRIM()</t>
  </si>
  <si>
    <t>CONCATENATE()</t>
  </si>
  <si>
    <t xml:space="preserve">Good Morning, </t>
  </si>
  <si>
    <t>How Are You?</t>
  </si>
  <si>
    <t>Akshatha</t>
  </si>
  <si>
    <t>Supriya</t>
  </si>
  <si>
    <t>Chaitra</t>
  </si>
  <si>
    <t>Rachana</t>
  </si>
  <si>
    <t>Manasa</t>
  </si>
  <si>
    <t>char()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</si>
</sst>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[$-F400]h:mm:ss\ AM/PM"/>
    <numFmt numFmtId="166" formatCode="[$-409]h:mm\ AM/PM;@"/>
    <numFmt numFmtId="167" formatCode="h:mm;@"/>
    <numFmt numFmtId="168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b/>
      <sz val="14"/>
      <color theme="1"/>
      <name val="Calibri"/>
      <family val="2"/>
      <scheme val="minor"/>
    </font>
    <font>
      <sz val="11"/>
      <color theme="0"/>
      <name val="Calibri Light"/>
      <family val="2"/>
      <scheme val="maj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2" fillId="0" borderId="0" xfId="0" applyFont="1"/>
    <xf numFmtId="2" fontId="0" fillId="0" borderId="0" xfId="0" applyNumberFormat="1"/>
    <xf numFmtId="168" fontId="0" fillId="0" borderId="0" xfId="0" applyNumberFormat="1"/>
    <xf numFmtId="14" fontId="6" fillId="0" borderId="1" xfId="0" applyNumberFormat="1" applyFont="1" applyBorder="1" applyAlignment="1">
      <alignment vertical="center"/>
    </xf>
    <xf numFmtId="0" fontId="2" fillId="2" borderId="0" xfId="0" applyFont="1" applyFill="1"/>
    <xf numFmtId="22" fontId="0" fillId="0" borderId="0" xfId="0" applyNumberFormat="1"/>
    <xf numFmtId="14" fontId="4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168" fontId="0" fillId="4" borderId="14" xfId="0" applyNumberFormat="1" applyFill="1" applyBorder="1" applyAlignment="1">
      <alignment horizontal="center"/>
    </xf>
    <xf numFmtId="0" fontId="0" fillId="4" borderId="14" xfId="0" applyFill="1" applyBorder="1"/>
    <xf numFmtId="0" fontId="0" fillId="4" borderId="13" xfId="0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0" fontId="0" fillId="4" borderId="13" xfId="0" applyFill="1" applyBorder="1"/>
    <xf numFmtId="0" fontId="3" fillId="5" borderId="15" xfId="0" applyFont="1" applyFill="1" applyBorder="1" applyAlignment="1">
      <alignment horizontal="center"/>
    </xf>
    <xf numFmtId="168" fontId="3" fillId="5" borderId="15" xfId="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10" borderId="16" xfId="0" applyFont="1" applyFill="1" applyBorder="1" applyAlignment="1">
      <alignment horizontal="center"/>
    </xf>
    <xf numFmtId="168" fontId="0" fillId="6" borderId="16" xfId="0" applyNumberFormat="1" applyFill="1" applyBorder="1" applyAlignment="1">
      <alignment horizontal="center"/>
    </xf>
    <xf numFmtId="0" fontId="0" fillId="0" borderId="16" xfId="0" applyBorder="1"/>
    <xf numFmtId="168" fontId="0" fillId="8" borderId="16" xfId="0" applyNumberFormat="1" applyFill="1" applyBorder="1" applyAlignment="1">
      <alignment horizontal="center"/>
    </xf>
    <xf numFmtId="168" fontId="0" fillId="9" borderId="16" xfId="0" applyNumberFormat="1" applyFill="1" applyBorder="1" applyAlignment="1">
      <alignment horizontal="center"/>
    </xf>
    <xf numFmtId="168" fontId="0" fillId="10" borderId="16" xfId="0" applyNumberForma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168" fontId="0" fillId="2" borderId="17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10" borderId="0" xfId="0" applyFill="1"/>
    <xf numFmtId="0" fontId="0" fillId="2" borderId="0" xfId="0" applyFill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8" formatCode="yyyy\-mm\-dd;@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m/d/yyyy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05C02-7782-4619-93AE-05E392792930}" name="Table1" displayName="Table1" ref="B2:B7" totalsRowShown="0" headerRowDxfId="25" dataDxfId="24">
  <autoFilter ref="B2:B7" xr:uid="{27F05C02-7782-4619-93AE-05E392792930}"/>
  <tableColumns count="1">
    <tableColumn id="1" xr3:uid="{BC8650E9-D6D8-4B86-B074-7C64FC7451E5}" name="Data Used In Formula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04235D-B315-4405-B790-E0F9200EF823}" name="Table2" displayName="Table2" ref="D2:E9" totalsRowShown="0">
  <autoFilter ref="D2:E9" xr:uid="{EF04235D-B315-4405-B790-E0F9200EF823}"/>
  <tableColumns count="2">
    <tableColumn id="1" xr3:uid="{FA7A06D7-25A2-4F0E-8034-52B44F8803A5}" name="Column1">
      <calculatedColumnFormula>_xlfn.FORMULATEXT(E3)</calculatedColumnFormula>
    </tableColumn>
    <tableColumn id="2" xr3:uid="{49173DB9-9EA6-407F-9120-83B87CC67D31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AB48FA-6572-4E47-825E-C1C36D27A4F6}" name="Table14" displayName="Table14" ref="B2:B6" totalsRowShown="0" headerRowDxfId="22" dataDxfId="21">
  <autoFilter ref="B2:B6" xr:uid="{D5AB48FA-6572-4E47-825E-C1C36D27A4F6}"/>
  <tableColumns count="1">
    <tableColumn id="1" xr3:uid="{C60DF0F2-D723-4EEF-B040-9D039391E2D7}" name="Data Used In Formula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96D808-3FED-49BA-87FC-B4CFA4BB15B5}" name="Table4" displayName="Table4" ref="D2:E6" totalsRowShown="0">
  <autoFilter ref="D2:E6" xr:uid="{7496D808-3FED-49BA-87FC-B4CFA4BB15B5}"/>
  <tableColumns count="2">
    <tableColumn id="1" xr3:uid="{D66FA868-D797-4580-A921-DD1AC5FEB319}" name="Functions"/>
    <tableColumn id="2" xr3:uid="{31BE1289-1ABF-46F7-9F4F-9D5A982945B2}" name="Resul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3FD03D-7BB2-45F6-B085-1AD5378E772B}" name="Table146" displayName="Table146" ref="B2:B7" totalsRowShown="0" headerRowDxfId="19" dataDxfId="18">
  <autoFilter ref="B2:B7" xr:uid="{BE3FD03D-7BB2-45F6-B085-1AD5378E772B}"/>
  <tableColumns count="1">
    <tableColumn id="1" xr3:uid="{BE4F65C2-82D0-4D3B-BB4B-A59A433B7382}" name="Data Used In Formula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6EE855-AC1A-4416-9B6E-F8923D8030FC}" name="Table6" displayName="Table6" ref="D2:E6" totalsRowShown="0">
  <autoFilter ref="D2:E6" xr:uid="{D16EE855-AC1A-4416-9B6E-F8923D8030FC}"/>
  <tableColumns count="2">
    <tableColumn id="1" xr3:uid="{BD058CA5-8595-4F7F-A406-4C6305EBF79D}" name="Fuctions">
      <calculatedColumnFormula>_xlfn.FORMULATEXT(E3)</calculatedColumnFormula>
    </tableColumn>
    <tableColumn id="2" xr3:uid="{18318847-7EB8-430F-ACD9-D0FE11B7E6E1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FA83FE-9EF6-4BC5-A2E8-4A3E9F4BC7C3}" name="Table7" displayName="Table7" ref="B4:C9" totalsRowShown="0">
  <autoFilter ref="B4:C9" xr:uid="{50FA83FE-9EF6-4BC5-A2E8-4A3E9F4BC7C3}"/>
  <tableColumns count="2">
    <tableColumn id="1" xr3:uid="{4536733B-6E01-4080-89AE-BBD192D81D4E}" name="Formula">
      <calculatedColumnFormula>_xlfn.FORMULATEXT(C5)</calculatedColumnFormula>
    </tableColumn>
    <tableColumn id="2" xr3:uid="{FEB78FB0-160E-4DD7-BC0D-86AFC852EF5E}" name="Result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0FDA70-F750-4000-BAAA-F665A8230B2D}" name="Table8" displayName="Table8" ref="B1:D2" totalsRowShown="0" headerRowDxfId="15" dataDxfId="14">
  <autoFilter ref="B1:D2" xr:uid="{6A0FDA70-F750-4000-BAAA-F665A8230B2D}"/>
  <tableColumns count="3">
    <tableColumn id="1" xr3:uid="{D00305F5-F399-4FE0-91AB-68279FD22E64}" name="day" dataDxfId="13"/>
    <tableColumn id="2" xr3:uid="{05F8D821-7EAD-418C-9691-B97384681A08}" name="month" dataDxfId="12"/>
    <tableColumn id="3" xr3:uid="{5E936192-A2A5-40A7-B529-D222C2DAECCD}" name="year" data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833DBC-F2BA-42B1-91B6-7E04AF82E336}" name="Table9" displayName="Table9" ref="F4:H8" totalsRowShown="0">
  <autoFilter ref="F4:H8" xr:uid="{8C833DBC-F2BA-42B1-91B6-7E04AF82E336}"/>
  <tableColumns count="3">
    <tableColumn id="1" xr3:uid="{539E2EEA-60B8-44FC-B9F2-CFA06571600D}" name="Formula">
      <calculatedColumnFormula>_xlfn.FORMULATEXT(G5)</calculatedColumnFormula>
    </tableColumn>
    <tableColumn id="2" xr3:uid="{44C50CD2-9909-4C68-965F-DD340D3462F0}" name="Result"/>
    <tableColumn id="3" xr3:uid="{EA9C9300-6367-4DB9-B0C8-F0551005FE7D}" name="Original Date" dataDxfId="10">
      <calculatedColumnFormula>G5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FB1AA65-1263-4064-BB9D-FB37E5EBE48A}" name="Table10" displayName="Table10" ref="B5:C10" totalsRowShown="0">
  <autoFilter ref="B5:C10" xr:uid="{EFB1AA65-1263-4064-BB9D-FB37E5EBE48A}"/>
  <tableColumns count="2">
    <tableColumn id="1" xr3:uid="{F52DD301-BF00-44E8-8659-9E0C1A1548E8}" name="Formula" dataDxfId="9">
      <calculatedColumnFormula>_xlfn.FORMULATEXT(C6)</calculatedColumnFormula>
    </tableColumn>
    <tableColumn id="2" xr3:uid="{537AAA4E-C032-401A-83A8-20CDB6EDA0AA}" name="Result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0F12802-7E0A-492F-B828-592D038A5B9F}" name="Table11" displayName="Table11" ref="E5:F11" totalsRowCount="1">
  <autoFilter ref="E5:F10" xr:uid="{90F12802-7E0A-492F-B828-592D038A5B9F}"/>
  <tableColumns count="2">
    <tableColumn id="1" xr3:uid="{6B0BAA37-EC33-44D3-A270-7AD027C6943D}" name="Formula">
      <calculatedColumnFormula>_xlfn.FORMULATEXT(F6)</calculatedColumnFormula>
    </tableColumn>
    <tableColumn id="2" xr3:uid="{CB7CFFA9-6CF1-41C6-9F88-7EBC1F65EA74}" name="Result" dataDxfId="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0F6317-3E9D-48C7-B871-CF0D4A89FF36}" name="Table12" displayName="Table12" ref="B5:F10" totalsRowShown="0" headerRowDxfId="6" dataDxfId="5">
  <autoFilter ref="B5:F10" xr:uid="{A90F6317-3E9D-48C7-B871-CF0D4A89FF36}"/>
  <tableColumns count="5">
    <tableColumn id="1" xr3:uid="{24353C48-FF33-4B49-B81D-D3192B5018EE}" name="Text" dataDxfId="4"/>
    <tableColumn id="2" xr3:uid="{9F625923-5058-469C-B1C3-3CF28E4A5206}" name="Trimmed" dataDxfId="3">
      <calculatedColumnFormula>TRIM(B6)</calculatedColumnFormula>
    </tableColumn>
    <tableColumn id="3" xr3:uid="{0969124A-2B02-44C9-B375-9019686C3C61}" name="Formula" dataDxfId="2">
      <calculatedColumnFormula>_xlfn.FORMULATEXT(C6)</calculatedColumnFormula>
    </tableColumn>
    <tableColumn id="4" xr3:uid="{BBEA0346-12E7-433D-9361-6F58D0A5C90C}" name="Original Length" dataDxfId="1">
      <calculatedColumnFormula>LEN(B6)</calculatedColumnFormula>
    </tableColumn>
    <tableColumn id="5" xr3:uid="{725C1A60-2ABA-42F0-8376-02228228C059}" name="Final Length" dataDxfId="0">
      <calculatedColumnFormula>LEN(C6)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B551-EA5F-403E-B3F9-EBCAEAF7AB3D}">
  <dimension ref="B2:E9"/>
  <sheetViews>
    <sheetView workbookViewId="0">
      <selection activeCell="B2" sqref="B2:B7"/>
    </sheetView>
  </sheetViews>
  <sheetFormatPr defaultRowHeight="14.5" x14ac:dyDescent="0.35"/>
  <cols>
    <col min="2" max="2" width="23.6328125" customWidth="1"/>
    <col min="4" max="4" width="28.26953125" customWidth="1"/>
    <col min="5" max="5" width="12.36328125" customWidth="1"/>
  </cols>
  <sheetData>
    <row r="2" spans="2:5" x14ac:dyDescent="0.35">
      <c r="B2" s="3" t="s">
        <v>0</v>
      </c>
      <c r="D2" t="s">
        <v>5</v>
      </c>
      <c r="E2" t="s">
        <v>6</v>
      </c>
    </row>
    <row r="3" spans="2:5" x14ac:dyDescent="0.35">
      <c r="B3" s="3">
        <v>24</v>
      </c>
      <c r="D3" t="str">
        <f ca="1">_xlfn.FORMULATEXT(E3)</f>
        <v>=DAY(1)</v>
      </c>
      <c r="E3">
        <f>DAY(1)</f>
        <v>1</v>
      </c>
    </row>
    <row r="4" spans="2:5" x14ac:dyDescent="0.35">
      <c r="B4" s="5">
        <v>44950</v>
      </c>
      <c r="D4" t="str">
        <f t="shared" ref="D4:D9" ca="1" si="0">_xlfn.FORMULATEXT(E4)</f>
        <v>=DAY(50000)</v>
      </c>
      <c r="E4">
        <f>DAY(50000)</f>
        <v>21</v>
      </c>
    </row>
    <row r="5" spans="2:5" x14ac:dyDescent="0.35">
      <c r="B5" s="3">
        <v>2</v>
      </c>
      <c r="D5" t="str">
        <f t="shared" ca="1" si="0"/>
        <v>=DAY(B4)</v>
      </c>
      <c r="E5">
        <f>DAY(B4)</f>
        <v>24</v>
      </c>
    </row>
    <row r="6" spans="2:5" x14ac:dyDescent="0.35">
      <c r="B6" s="3">
        <v>2001</v>
      </c>
      <c r="D6" t="str">
        <f t="shared" ca="1" si="0"/>
        <v>=DAY(B6)</v>
      </c>
      <c r="E6">
        <f>DAY(B6)</f>
        <v>23</v>
      </c>
    </row>
    <row r="7" spans="2:5" x14ac:dyDescent="0.35">
      <c r="B7" s="3" t="s">
        <v>1</v>
      </c>
      <c r="D7" t="str">
        <f t="shared" ca="1" si="0"/>
        <v>=DAY(B5&amp;"/"&amp;B3&amp;"/"&amp;B6)</v>
      </c>
      <c r="E7">
        <f>DAY(B5&amp;"/"&amp;B3&amp;"/"&amp;B6)</f>
        <v>24</v>
      </c>
    </row>
    <row r="8" spans="2:5" x14ac:dyDescent="0.35">
      <c r="D8" t="str">
        <f t="shared" ca="1" si="0"/>
        <v>=DAY(TODAY())</v>
      </c>
      <c r="E8">
        <f ca="1">DAY(TODAY())</f>
        <v>25</v>
      </c>
    </row>
    <row r="9" spans="2:5" x14ac:dyDescent="0.35">
      <c r="D9" t="str">
        <f t="shared" ca="1" si="0"/>
        <v>=MONTH(TODAY())</v>
      </c>
      <c r="E9">
        <f ca="1">MONTH(TODAY())</f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E2B7-ED82-4828-86CC-67211F26F380}">
  <dimension ref="B2:I9"/>
  <sheetViews>
    <sheetView workbookViewId="0">
      <selection activeCell="G4" sqref="G4:I5"/>
    </sheetView>
  </sheetViews>
  <sheetFormatPr defaultRowHeight="14.5" x14ac:dyDescent="0.35"/>
  <cols>
    <col min="2" max="2" width="11.26953125" bestFit="1" customWidth="1"/>
  </cols>
  <sheetData>
    <row r="2" spans="2:9" x14ac:dyDescent="0.35">
      <c r="B2" s="2" t="str">
        <f>REPT("*",90)</f>
        <v>******************************************************************************************</v>
      </c>
    </row>
    <row r="3" spans="2:9" ht="19" thickBot="1" x14ac:dyDescent="0.5">
      <c r="B3" s="2"/>
      <c r="C3" s="71" t="s">
        <v>2</v>
      </c>
      <c r="D3" s="71"/>
      <c r="E3" s="71"/>
      <c r="F3" s="71"/>
      <c r="G3" s="71"/>
      <c r="H3" s="71"/>
      <c r="I3" s="71"/>
    </row>
    <row r="4" spans="2:9" x14ac:dyDescent="0.35">
      <c r="B4" s="2"/>
      <c r="C4" s="57" t="s">
        <v>3</v>
      </c>
      <c r="D4" s="58"/>
      <c r="E4" s="58"/>
      <c r="F4" s="58"/>
      <c r="G4" s="63">
        <v>36964</v>
      </c>
      <c r="H4" s="63"/>
      <c r="I4" s="64"/>
    </row>
    <row r="5" spans="2:9" x14ac:dyDescent="0.35">
      <c r="B5" s="2"/>
      <c r="C5" s="59"/>
      <c r="D5" s="60"/>
      <c r="E5" s="60"/>
      <c r="F5" s="60"/>
      <c r="G5" s="65"/>
      <c r="H5" s="65"/>
      <c r="I5" s="66"/>
    </row>
    <row r="6" spans="2:9" x14ac:dyDescent="0.35">
      <c r="C6" s="59" t="s">
        <v>4</v>
      </c>
      <c r="D6" s="60"/>
      <c r="E6" s="60"/>
      <c r="F6" s="60"/>
      <c r="G6" s="67" t="str">
        <f ca="1">DATEDIF(G4,TODAY(),"Y") &amp; " Years " &amp; DATEDIF(G4,TODAY(),"YM") &amp; " Months " &amp; DATEDIF(G4,TODAY(),"MD") &amp; " Days "</f>
        <v xml:space="preserve">22 Years 5 Months 11 Days </v>
      </c>
      <c r="H6" s="67"/>
      <c r="I6" s="68"/>
    </row>
    <row r="7" spans="2:9" ht="15" thickBot="1" x14ac:dyDescent="0.4">
      <c r="C7" s="61"/>
      <c r="D7" s="62"/>
      <c r="E7" s="62"/>
      <c r="F7" s="62"/>
      <c r="G7" s="69"/>
      <c r="H7" s="69"/>
      <c r="I7" s="70"/>
    </row>
    <row r="9" spans="2:9" x14ac:dyDescent="0.35">
      <c r="B9" t="str">
        <f>REPT("*",90)</f>
        <v>******************************************************************************************</v>
      </c>
    </row>
  </sheetData>
  <mergeCells count="5">
    <mergeCell ref="C4:F5"/>
    <mergeCell ref="C6:F7"/>
    <mergeCell ref="G4:I5"/>
    <mergeCell ref="G6:I7"/>
    <mergeCell ref="C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04AA-87AC-40F2-BEAA-7F21C1841B41}">
  <dimension ref="B2:E6"/>
  <sheetViews>
    <sheetView workbookViewId="0">
      <selection activeCell="B12" sqref="B12"/>
    </sheetView>
  </sheetViews>
  <sheetFormatPr defaultRowHeight="14.5" x14ac:dyDescent="0.35"/>
  <cols>
    <col min="2" max="2" width="25.08984375" customWidth="1"/>
    <col min="4" max="4" width="26.36328125" customWidth="1"/>
    <col min="5" max="5" width="17" customWidth="1"/>
  </cols>
  <sheetData>
    <row r="2" spans="2:5" x14ac:dyDescent="0.35">
      <c r="B2" s="3" t="s">
        <v>0</v>
      </c>
      <c r="D2" t="s">
        <v>7</v>
      </c>
      <c r="E2" t="s">
        <v>8</v>
      </c>
    </row>
    <row r="3" spans="2:5" x14ac:dyDescent="0.35">
      <c r="B3" s="6">
        <v>0.58333333333333337</v>
      </c>
      <c r="D3" t="str">
        <f ca="1">_xlfn.FORMULATEXT(E4)</f>
        <v>=HOUR(NOW())</v>
      </c>
      <c r="E3">
        <f>HOUR(B3)</f>
        <v>14</v>
      </c>
    </row>
    <row r="4" spans="2:5" x14ac:dyDescent="0.35">
      <c r="B4" s="7">
        <v>3</v>
      </c>
      <c r="D4" t="str">
        <f ca="1">_xlfn.FORMULATEXT(E5)</f>
        <v>=HOUR(B4)</v>
      </c>
      <c r="E4">
        <f ca="1">HOUR(NOW())</f>
        <v>9</v>
      </c>
    </row>
    <row r="5" spans="2:5" x14ac:dyDescent="0.35">
      <c r="B5" s="8">
        <v>23.041666666666668</v>
      </c>
      <c r="D5" t="str">
        <f ca="1">_xlfn.FORMULATEXT(E6)</f>
        <v>=HOUR(B3)+10</v>
      </c>
      <c r="E5">
        <f>HOUR(B4)</f>
        <v>0</v>
      </c>
    </row>
    <row r="6" spans="2:5" x14ac:dyDescent="0.35">
      <c r="B6" s="6">
        <v>45</v>
      </c>
      <c r="D6" t="str">
        <f ca="1">_xlfn.FORMULATEXT(E6)</f>
        <v>=HOUR(B3)+10</v>
      </c>
      <c r="E6" s="2">
        <f>HOUR(B3)+10</f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E5BB-1AF5-4470-9271-1472791EA1DB}">
  <dimension ref="B2:E7"/>
  <sheetViews>
    <sheetView workbookViewId="0">
      <selection activeCell="D2" sqref="D2"/>
    </sheetView>
  </sheetViews>
  <sheetFormatPr defaultRowHeight="14.5" x14ac:dyDescent="0.35"/>
  <cols>
    <col min="2" max="2" width="24.81640625" customWidth="1"/>
    <col min="4" max="4" width="26.26953125" customWidth="1"/>
    <col min="5" max="5" width="10.26953125" customWidth="1"/>
  </cols>
  <sheetData>
    <row r="2" spans="2:5" x14ac:dyDescent="0.35">
      <c r="B2" s="3" t="s">
        <v>0</v>
      </c>
      <c r="D2" t="s">
        <v>9</v>
      </c>
      <c r="E2" t="s">
        <v>6</v>
      </c>
    </row>
    <row r="3" spans="2:5" x14ac:dyDescent="0.35">
      <c r="B3" s="8">
        <v>0.61458333333333337</v>
      </c>
      <c r="D3" t="str">
        <f ca="1">_xlfn.FORMULATEXT(E3)</f>
        <v>=MINUTE(B3)</v>
      </c>
      <c r="E3">
        <f>MINUTE(B3)</f>
        <v>45</v>
      </c>
    </row>
    <row r="4" spans="2:5" x14ac:dyDescent="0.35">
      <c r="B4" s="7">
        <v>3</v>
      </c>
      <c r="D4" t="str">
        <f t="shared" ref="D4:D6" ca="1" si="0">_xlfn.FORMULATEXT(E4)</f>
        <v>=MINUTE(B5)</v>
      </c>
      <c r="E4">
        <f>MINUTE(B5)</f>
        <v>4</v>
      </c>
    </row>
    <row r="5" spans="2:5" x14ac:dyDescent="0.35">
      <c r="B5" s="8">
        <v>23.045011574074074</v>
      </c>
      <c r="D5" t="str">
        <f t="shared" ca="1" si="0"/>
        <v>=MINUTE(B7)</v>
      </c>
      <c r="E5">
        <f>MINUTE(B7)</f>
        <v>43</v>
      </c>
    </row>
    <row r="6" spans="2:5" x14ac:dyDescent="0.35">
      <c r="B6" s="6">
        <v>45</v>
      </c>
      <c r="D6" t="str">
        <f t="shared" ca="1" si="0"/>
        <v>=MINUTE(566.89)</v>
      </c>
      <c r="E6">
        <f>MINUTE(566.89)</f>
        <v>21</v>
      </c>
    </row>
    <row r="7" spans="2:5" x14ac:dyDescent="0.35">
      <c r="B7" s="3">
        <v>6666.78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AC59-CF11-4DF7-A6F3-6CD23D1F3585}">
  <dimension ref="B1:H9"/>
  <sheetViews>
    <sheetView workbookViewId="0">
      <selection activeCell="F13" sqref="F13"/>
    </sheetView>
  </sheetViews>
  <sheetFormatPr defaultRowHeight="14.5" x14ac:dyDescent="0.35"/>
  <cols>
    <col min="2" max="2" width="19.54296875" customWidth="1"/>
    <col min="3" max="3" width="15.453125" customWidth="1"/>
    <col min="4" max="4" width="10.26953125" customWidth="1"/>
    <col min="6" max="6" width="23.54296875" customWidth="1"/>
    <col min="7" max="7" width="10.26953125" customWidth="1"/>
    <col min="8" max="8" width="16" customWidth="1"/>
  </cols>
  <sheetData>
    <row r="1" spans="2:8" x14ac:dyDescent="0.35">
      <c r="B1" s="4" t="s">
        <v>11</v>
      </c>
      <c r="C1" s="4" t="s">
        <v>12</v>
      </c>
      <c r="D1" s="4" t="s">
        <v>13</v>
      </c>
    </row>
    <row r="2" spans="2:8" x14ac:dyDescent="0.35">
      <c r="B2" s="4">
        <v>14</v>
      </c>
      <c r="C2" s="4">
        <v>3</v>
      </c>
      <c r="D2" s="4">
        <v>2001</v>
      </c>
    </row>
    <row r="3" spans="2:8" x14ac:dyDescent="0.35">
      <c r="B3" s="4"/>
      <c r="C3" s="4"/>
      <c r="D3" s="4"/>
    </row>
    <row r="4" spans="2:8" x14ac:dyDescent="0.35">
      <c r="B4" t="s">
        <v>10</v>
      </c>
      <c r="C4" s="1" t="s">
        <v>8</v>
      </c>
      <c r="F4" t="s">
        <v>10</v>
      </c>
      <c r="G4" t="s">
        <v>8</v>
      </c>
      <c r="H4" s="1" t="s">
        <v>14</v>
      </c>
    </row>
    <row r="5" spans="2:8" x14ac:dyDescent="0.35">
      <c r="B5" t="str">
        <f ca="1">_xlfn.FORMULATEXT(C5)</f>
        <v>=DATE(2023,8,24)</v>
      </c>
      <c r="C5" s="1">
        <f>DATE(2023,8,24)</f>
        <v>45162</v>
      </c>
      <c r="F5" t="str">
        <f ca="1">_xlfn.FORMULATEXT(G5)</f>
        <v>=DATEVALUE("3/14/2001")</v>
      </c>
      <c r="G5">
        <f>DATEVALUE("3/14/2001")</f>
        <v>36964</v>
      </c>
      <c r="H5" s="1">
        <f>G5</f>
        <v>36964</v>
      </c>
    </row>
    <row r="6" spans="2:8" x14ac:dyDescent="0.35">
      <c r="B6" t="str">
        <f t="shared" ref="B6:B9" ca="1" si="0">_xlfn.FORMULATEXT(C6)</f>
        <v>=DATE(D2,C2,B2)</v>
      </c>
      <c r="C6" s="1">
        <f>DATE(D2,C2,B2)</f>
        <v>36964</v>
      </c>
      <c r="F6" t="str">
        <f t="shared" ref="F6:F8" ca="1" si="1">_xlfn.FORMULATEXT(G6)</f>
        <v>=DATEVALUE("2-23-2023")</v>
      </c>
      <c r="G6">
        <f>DATEVALUE("2-23-2023")</f>
        <v>44980</v>
      </c>
      <c r="H6" s="1">
        <f>G6</f>
        <v>44980</v>
      </c>
    </row>
    <row r="7" spans="2:8" x14ac:dyDescent="0.35">
      <c r="B7" t="str">
        <f t="shared" ca="1" si="0"/>
        <v>=DATE(14,3,1)</v>
      </c>
      <c r="C7" s="1">
        <f>DATE(14,3,1)</f>
        <v>5174</v>
      </c>
      <c r="F7" t="str">
        <f t="shared" ca="1" si="1"/>
        <v>=DATEVALUE("01-march")</v>
      </c>
      <c r="G7">
        <f>DATEVALUE("01-march")</f>
        <v>44986</v>
      </c>
      <c r="H7" s="1">
        <f>G7</f>
        <v>44986</v>
      </c>
    </row>
    <row r="8" spans="2:8" x14ac:dyDescent="0.35">
      <c r="B8" t="str">
        <f t="shared" ca="1" si="0"/>
        <v>=DATE(2023,-1,1)</v>
      </c>
      <c r="C8" s="1">
        <f>DATE(2023,-1,1)</f>
        <v>44866</v>
      </c>
      <c r="F8" t="str">
        <f t="shared" ca="1" si="1"/>
        <v>=DATEVALUE("april-2023")</v>
      </c>
      <c r="G8">
        <f>DATEVALUE("april-2023")</f>
        <v>45017</v>
      </c>
      <c r="H8" s="1">
        <f>G8</f>
        <v>45017</v>
      </c>
    </row>
    <row r="9" spans="2:8" x14ac:dyDescent="0.35">
      <c r="B9" t="str">
        <f t="shared" ca="1" si="0"/>
        <v>=DATE(2023,14,2)</v>
      </c>
      <c r="C9" s="1">
        <f>DATE(2023,14,2)</f>
        <v>45324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49B2-14CB-49F2-B6DD-EFF8627AC176}">
  <dimension ref="B2:F10"/>
  <sheetViews>
    <sheetView workbookViewId="0">
      <selection activeCell="F16" sqref="F16"/>
    </sheetView>
  </sheetViews>
  <sheetFormatPr defaultRowHeight="14.5" x14ac:dyDescent="0.35"/>
  <cols>
    <col min="2" max="2" width="22.26953125" customWidth="1"/>
    <col min="3" max="3" width="15.1796875" customWidth="1"/>
    <col min="4" max="4" width="17.1796875" customWidth="1"/>
    <col min="5" max="5" width="20.54296875" customWidth="1"/>
    <col min="6" max="6" width="14.54296875" bestFit="1" customWidth="1"/>
  </cols>
  <sheetData>
    <row r="2" spans="2:6" x14ac:dyDescent="0.35">
      <c r="B2" s="13">
        <v>15</v>
      </c>
      <c r="C2" s="9"/>
      <c r="D2" s="9"/>
      <c r="E2" s="9"/>
      <c r="F2" s="9"/>
    </row>
    <row r="4" spans="2:6" ht="15" thickBot="1" x14ac:dyDescent="0.4"/>
    <row r="5" spans="2:6" ht="15" thickBot="1" x14ac:dyDescent="0.4">
      <c r="B5" s="11" t="s">
        <v>10</v>
      </c>
      <c r="C5" s="12" t="s">
        <v>8</v>
      </c>
      <c r="D5" s="10"/>
      <c r="E5" t="s">
        <v>10</v>
      </c>
      <c r="F5" s="14" t="s">
        <v>8</v>
      </c>
    </row>
    <row r="6" spans="2:6" ht="15" thickBot="1" x14ac:dyDescent="0.4">
      <c r="B6" s="11" t="str">
        <f ca="1">_xlfn.FORMULATEXT(C6)</f>
        <v>=TODAY()</v>
      </c>
      <c r="C6" s="15">
        <f ca="1">TODAY()</f>
        <v>45163</v>
      </c>
      <c r="E6" t="str">
        <f ca="1">_xlfn.FORMULATEXT(F6)</f>
        <v>=NOW()</v>
      </c>
      <c r="F6" s="17">
        <f ca="1">NOW()</f>
        <v>45163.392758796297</v>
      </c>
    </row>
    <row r="7" spans="2:6" x14ac:dyDescent="0.35">
      <c r="B7" s="11" t="str">
        <f t="shared" ref="B7:B10" ca="1" si="0">_xlfn.FORMULATEXT(C7)</f>
        <v>=TODAY()+2</v>
      </c>
      <c r="C7" s="16">
        <f ca="1">TODAY()+2</f>
        <v>45165</v>
      </c>
      <c r="E7" t="str">
        <f t="shared" ref="E7:E9" ca="1" si="1">_xlfn.FORMULATEXT(F7)</f>
        <v>=NOW()+B2</v>
      </c>
      <c r="F7" s="17">
        <f ca="1">NOW()+B2</f>
        <v>45178.392758796297</v>
      </c>
    </row>
    <row r="8" spans="2:6" x14ac:dyDescent="0.35">
      <c r="B8" s="11" t="str">
        <f t="shared" ca="1" si="0"/>
        <v>=TEXT(TODAY(),"MMM")</v>
      </c>
      <c r="C8" s="3" t="str">
        <f ca="1">TEXT(TODAY(),"MMM")</f>
        <v>Aug</v>
      </c>
      <c r="E8" t="str">
        <f t="shared" ca="1" si="1"/>
        <v>=DAY(NOW())</v>
      </c>
      <c r="F8" s="3">
        <f ca="1">DAY(NOW())</f>
        <v>25</v>
      </c>
    </row>
    <row r="9" spans="2:6" x14ac:dyDescent="0.35">
      <c r="B9" s="11" t="str">
        <f t="shared" ca="1" si="0"/>
        <v>=TEXT(TODAY(),"YY")</v>
      </c>
      <c r="C9" s="3" t="str">
        <f ca="1">TEXT(TODAY(),"YY")</f>
        <v>23</v>
      </c>
      <c r="E9" t="str">
        <f t="shared" ca="1" si="1"/>
        <v>=HOUR(NOW())</v>
      </c>
      <c r="F9" s="3">
        <f ca="1">HOUR(NOW())</f>
        <v>9</v>
      </c>
    </row>
    <row r="10" spans="2:6" x14ac:dyDescent="0.35">
      <c r="B10" s="11" t="str">
        <f t="shared" ca="1" si="0"/>
        <v>=TODAY()+B2</v>
      </c>
      <c r="C10" s="16">
        <f ca="1">TODAY()+B2</f>
        <v>45178</v>
      </c>
      <c r="E10" t="str">
        <f ca="1">_xlfn.FORMULATEXT(F10)</f>
        <v>=MINUTE(NOW())</v>
      </c>
      <c r="F10" s="17">
        <f ca="1">MINUTE(NOW())</f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8302-E4C7-4FC0-854B-5F4CC165D542}">
  <dimension ref="B1:N22"/>
  <sheetViews>
    <sheetView topLeftCell="A5" zoomScale="83" zoomScaleNormal="85" workbookViewId="0">
      <selection activeCell="G19" sqref="G19"/>
    </sheetView>
  </sheetViews>
  <sheetFormatPr defaultRowHeight="14.5" x14ac:dyDescent="0.35"/>
  <cols>
    <col min="3" max="3" width="12.453125" customWidth="1"/>
    <col min="4" max="4" width="20.26953125" customWidth="1"/>
    <col min="5" max="5" width="17.81640625" customWidth="1"/>
    <col min="6" max="7" width="14.1796875" customWidth="1"/>
    <col min="8" max="8" width="25.6328125" customWidth="1"/>
    <col min="9" max="9" width="14.453125" customWidth="1"/>
    <col min="10" max="10" width="10.7265625" bestFit="1" customWidth="1"/>
    <col min="11" max="11" width="14.81640625" customWidth="1"/>
    <col min="12" max="12" width="13.1796875" customWidth="1"/>
    <col min="14" max="14" width="12.1796875" customWidth="1"/>
  </cols>
  <sheetData>
    <row r="1" spans="2:14" ht="15" thickBot="1" x14ac:dyDescent="0.4"/>
    <row r="2" spans="2:14" ht="15.5" thickTop="1" thickBot="1" x14ac:dyDescent="0.4">
      <c r="B2" s="18" t="s">
        <v>17</v>
      </c>
      <c r="C2" s="19" t="s">
        <v>15</v>
      </c>
      <c r="D2" s="20" t="s">
        <v>16</v>
      </c>
      <c r="E2" s="72" t="s">
        <v>20</v>
      </c>
      <c r="F2" s="73"/>
      <c r="G2" s="3"/>
      <c r="H2" s="27" t="s">
        <v>18</v>
      </c>
      <c r="I2" s="28">
        <v>45145</v>
      </c>
      <c r="M2" s="67" t="s">
        <v>28</v>
      </c>
      <c r="N2" s="67"/>
    </row>
    <row r="3" spans="2:14" ht="15.5" thickTop="1" thickBot="1" x14ac:dyDescent="0.4">
      <c r="B3" s="21">
        <v>1</v>
      </c>
      <c r="C3" s="22">
        <v>45153</v>
      </c>
      <c r="D3" s="21" t="str">
        <f>TEXT(C3, "mmm")</f>
        <v>Aug</v>
      </c>
      <c r="E3" s="21">
        <f>WEEKDAY(C3)</f>
        <v>3</v>
      </c>
      <c r="F3" s="23" t="str">
        <f>VLOOKUP(E3,M$3:N$9,2)</f>
        <v>Tuesday</v>
      </c>
      <c r="H3" s="27" t="s">
        <v>19</v>
      </c>
      <c r="I3" s="28">
        <v>45285</v>
      </c>
      <c r="M3" s="3">
        <v>1</v>
      </c>
      <c r="N3" s="3" t="s">
        <v>21</v>
      </c>
    </row>
    <row r="4" spans="2:14" ht="15" thickTop="1" x14ac:dyDescent="0.35">
      <c r="B4" s="24">
        <v>2</v>
      </c>
      <c r="C4" s="25">
        <v>45187</v>
      </c>
      <c r="D4" s="24" t="str">
        <f t="shared" ref="D4:D9" si="0">TEXT(C4, "mmm")</f>
        <v>Sep</v>
      </c>
      <c r="E4" s="24">
        <f t="shared" ref="E4:E9" si="1">WEEKDAY(C4)</f>
        <v>2</v>
      </c>
      <c r="F4" s="26" t="str">
        <f t="shared" ref="F4:F9" si="2">VLOOKUP(E4,M$3:N$9,2)</f>
        <v>Monday</v>
      </c>
      <c r="M4" s="3">
        <v>2</v>
      </c>
      <c r="N4" s="3" t="s">
        <v>22</v>
      </c>
    </row>
    <row r="5" spans="2:14" x14ac:dyDescent="0.35">
      <c r="B5" s="24">
        <v>3</v>
      </c>
      <c r="C5" s="25">
        <v>45201</v>
      </c>
      <c r="D5" s="24" t="str">
        <f t="shared" si="0"/>
        <v>Oct</v>
      </c>
      <c r="E5" s="24">
        <f t="shared" si="1"/>
        <v>2</v>
      </c>
      <c r="F5" s="26" t="str">
        <f t="shared" si="2"/>
        <v>Monday</v>
      </c>
      <c r="H5" t="s">
        <v>31</v>
      </c>
      <c r="I5">
        <f>_xlfn.DAYS(I3,I2)</f>
        <v>140</v>
      </c>
      <c r="M5" s="3">
        <v>3</v>
      </c>
      <c r="N5" s="3" t="s">
        <v>23</v>
      </c>
    </row>
    <row r="6" spans="2:14" x14ac:dyDescent="0.35">
      <c r="B6" s="24">
        <v>4</v>
      </c>
      <c r="C6" s="25">
        <v>45223</v>
      </c>
      <c r="D6" s="24" t="str">
        <f t="shared" si="0"/>
        <v>Oct</v>
      </c>
      <c r="E6" s="24">
        <f t="shared" si="1"/>
        <v>3</v>
      </c>
      <c r="F6" s="26" t="str">
        <f t="shared" si="2"/>
        <v>Tuesday</v>
      </c>
      <c r="H6" t="s">
        <v>32</v>
      </c>
      <c r="I6">
        <f>NETWORKDAYS(I2,I3)</f>
        <v>101</v>
      </c>
      <c r="M6" s="3">
        <v>4</v>
      </c>
      <c r="N6" s="3" t="s">
        <v>24</v>
      </c>
    </row>
    <row r="7" spans="2:14" x14ac:dyDescent="0.35">
      <c r="B7" s="24">
        <v>5</v>
      </c>
      <c r="C7" s="25">
        <v>45231</v>
      </c>
      <c r="D7" s="24" t="str">
        <f t="shared" si="0"/>
        <v>Nov</v>
      </c>
      <c r="E7" s="24">
        <f t="shared" si="1"/>
        <v>4</v>
      </c>
      <c r="F7" s="26" t="str">
        <f t="shared" si="2"/>
        <v>Wednesday</v>
      </c>
      <c r="H7" t="s">
        <v>33</v>
      </c>
      <c r="I7">
        <f>NETWORKDAYS(I2,I3,C3:C9)</f>
        <v>94</v>
      </c>
      <c r="M7" s="3">
        <v>5</v>
      </c>
      <c r="N7" s="3" t="s">
        <v>25</v>
      </c>
    </row>
    <row r="8" spans="2:14" x14ac:dyDescent="0.35">
      <c r="B8" s="24">
        <v>6</v>
      </c>
      <c r="C8" s="25">
        <v>45244</v>
      </c>
      <c r="D8" s="24" t="str">
        <f t="shared" si="0"/>
        <v>Nov</v>
      </c>
      <c r="E8" s="24">
        <f t="shared" si="1"/>
        <v>3</v>
      </c>
      <c r="F8" s="26" t="str">
        <f t="shared" si="2"/>
        <v>Tuesday</v>
      </c>
      <c r="M8" s="3">
        <v>6</v>
      </c>
      <c r="N8" s="3" t="s">
        <v>26</v>
      </c>
    </row>
    <row r="9" spans="2:14" x14ac:dyDescent="0.35">
      <c r="B9" s="24">
        <v>7</v>
      </c>
      <c r="C9" s="25">
        <v>45285</v>
      </c>
      <c r="D9" s="24" t="str">
        <f t="shared" si="0"/>
        <v>Dec</v>
      </c>
      <c r="E9" s="24">
        <f t="shared" si="1"/>
        <v>2</v>
      </c>
      <c r="F9" s="26" t="str">
        <f t="shared" si="2"/>
        <v>Monday</v>
      </c>
      <c r="M9" s="3">
        <v>7</v>
      </c>
      <c r="N9" s="3" t="s">
        <v>27</v>
      </c>
    </row>
    <row r="11" spans="2:14" ht="15" thickBot="1" x14ac:dyDescent="0.4"/>
    <row r="12" spans="2:14" ht="15.5" thickTop="1" thickBot="1" x14ac:dyDescent="0.4">
      <c r="B12" s="29" t="s">
        <v>29</v>
      </c>
      <c r="C12" s="29" t="s">
        <v>30</v>
      </c>
      <c r="D12" s="29" t="s">
        <v>46</v>
      </c>
      <c r="E12" s="43"/>
      <c r="F12" s="50"/>
      <c r="G12" s="47" t="s">
        <v>40</v>
      </c>
      <c r="H12" s="37" t="s">
        <v>41</v>
      </c>
      <c r="I12" s="38" t="s">
        <v>42</v>
      </c>
      <c r="J12" s="39" t="s">
        <v>43</v>
      </c>
      <c r="K12" s="40" t="s">
        <v>44</v>
      </c>
      <c r="L12" s="41" t="s">
        <v>45</v>
      </c>
      <c r="M12" s="4"/>
    </row>
    <row r="13" spans="2:14" ht="15.5" thickTop="1" thickBot="1" x14ac:dyDescent="0.4">
      <c r="B13" s="30">
        <v>1000</v>
      </c>
      <c r="C13" s="31" t="s">
        <v>34</v>
      </c>
      <c r="D13" s="31">
        <f>NETWORKDAYS.INTL(I2,I3,1,G13:G14)-COUNT(C3:C9)</f>
        <v>92</v>
      </c>
      <c r="E13" s="43" t="str">
        <f>IF(D13&gt;=92," ","holiday exceeds")</f>
        <v xml:space="preserve"> </v>
      </c>
      <c r="F13" s="51"/>
      <c r="G13" s="48">
        <v>45163</v>
      </c>
      <c r="H13" s="42">
        <v>45187</v>
      </c>
      <c r="I13" s="43"/>
      <c r="J13" s="44">
        <v>45180</v>
      </c>
      <c r="K13" s="45">
        <v>45217</v>
      </c>
      <c r="L13" s="46">
        <v>45243</v>
      </c>
    </row>
    <row r="14" spans="2:14" ht="15.5" thickTop="1" thickBot="1" x14ac:dyDescent="0.4">
      <c r="B14" s="32">
        <v>1001</v>
      </c>
      <c r="C14" s="31" t="s">
        <v>35</v>
      </c>
      <c r="D14" s="31">
        <f>NETWORKDAYS.INTL(I$2,I$3,1,H13)-COUNT(C$3:C$9)</f>
        <v>93</v>
      </c>
      <c r="E14" s="43" t="str">
        <f t="shared" ref="E14:E18" si="3">IF(D14&gt;=92," ","holiday exceeds")</f>
        <v xml:space="preserve"> </v>
      </c>
      <c r="F14" s="51"/>
      <c r="G14" s="48">
        <v>45272</v>
      </c>
      <c r="H14" s="31"/>
      <c r="I14" s="31"/>
      <c r="J14" s="44">
        <v>45244</v>
      </c>
      <c r="K14" s="43"/>
      <c r="L14" s="46">
        <v>45210</v>
      </c>
    </row>
    <row r="15" spans="2:14" ht="15.5" thickTop="1" thickBot="1" x14ac:dyDescent="0.4">
      <c r="B15" s="33">
        <v>1002</v>
      </c>
      <c r="C15" s="31" t="s">
        <v>36</v>
      </c>
      <c r="D15" s="31">
        <f>NETWORKDAYS.INTL(I$2,I$3,1,I13)-COUNT(C$3:C$9)</f>
        <v>94</v>
      </c>
      <c r="E15" s="43" t="str">
        <f t="shared" si="3"/>
        <v xml:space="preserve"> </v>
      </c>
      <c r="F15" s="51"/>
      <c r="G15" s="49"/>
      <c r="H15" s="31"/>
      <c r="I15" s="43"/>
      <c r="J15" s="44">
        <v>45259</v>
      </c>
      <c r="K15" s="43"/>
      <c r="L15" s="43"/>
    </row>
    <row r="16" spans="2:14" ht="15.5" thickTop="1" thickBot="1" x14ac:dyDescent="0.4">
      <c r="B16" s="34">
        <v>1003</v>
      </c>
      <c r="C16" s="31" t="s">
        <v>37</v>
      </c>
      <c r="D16" s="31">
        <f>NETWORKDAYS.INTL(I$2,I$3,1,J13:J15)-COUNT(C$3:C$9)</f>
        <v>91</v>
      </c>
      <c r="E16" s="43" t="str">
        <f t="shared" si="3"/>
        <v>holiday exceeds</v>
      </c>
      <c r="F16" s="52"/>
      <c r="G16" s="3"/>
      <c r="H16" s="16"/>
    </row>
    <row r="17" spans="2:10" ht="15.5" thickTop="1" thickBot="1" x14ac:dyDescent="0.4">
      <c r="B17" s="35">
        <v>1004</v>
      </c>
      <c r="C17" s="31" t="s">
        <v>38</v>
      </c>
      <c r="D17" s="31">
        <f>NETWORKDAYS.INTL(I$2,I$3,1,K13)-COUNT(C$3:C$9)</f>
        <v>93</v>
      </c>
      <c r="E17" s="43" t="str">
        <f t="shared" si="3"/>
        <v xml:space="preserve"> </v>
      </c>
      <c r="F17" s="3"/>
      <c r="G17" s="3"/>
      <c r="H17" s="16"/>
    </row>
    <row r="18" spans="2:10" ht="15.5" thickTop="1" thickBot="1" x14ac:dyDescent="0.4">
      <c r="B18" s="36">
        <v>1005</v>
      </c>
      <c r="C18" s="31" t="s">
        <v>39</v>
      </c>
      <c r="D18" s="31">
        <f>NETWORKDAYS.INTL(I$2,I$3,1,L13:L14)-COUNT(C$3:C$9)</f>
        <v>92</v>
      </c>
      <c r="E18" s="43" t="str">
        <f t="shared" si="3"/>
        <v xml:space="preserve"> </v>
      </c>
      <c r="F18" s="3"/>
      <c r="G18" s="3"/>
      <c r="H18" s="16"/>
    </row>
    <row r="19" spans="2:10" ht="15" thickTop="1" x14ac:dyDescent="0.35">
      <c r="F19" s="3"/>
      <c r="G19" s="3"/>
      <c r="H19" s="16"/>
    </row>
    <row r="20" spans="2:10" x14ac:dyDescent="0.35">
      <c r="F20" s="3"/>
      <c r="G20" s="3"/>
      <c r="H20" s="16"/>
    </row>
    <row r="21" spans="2:10" x14ac:dyDescent="0.35">
      <c r="F21" s="3"/>
      <c r="G21" s="3"/>
      <c r="H21" s="16"/>
    </row>
    <row r="22" spans="2:10" x14ac:dyDescent="0.35">
      <c r="H22" s="3"/>
      <c r="I22" s="3"/>
      <c r="J22" s="16"/>
    </row>
  </sheetData>
  <mergeCells count="2">
    <mergeCell ref="E2:F2"/>
    <mergeCell ref="M2:N2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8031-61D0-42BE-9F03-E883692478F9}">
  <dimension ref="B2:F35"/>
  <sheetViews>
    <sheetView tabSelected="1" topLeftCell="A19" workbookViewId="0">
      <selection activeCell="E34" sqref="E34"/>
    </sheetView>
  </sheetViews>
  <sheetFormatPr defaultRowHeight="14.5" x14ac:dyDescent="0.35"/>
  <cols>
    <col min="2" max="2" width="19.7265625" customWidth="1"/>
    <col min="3" max="3" width="18.26953125" customWidth="1"/>
    <col min="4" max="4" width="18.7265625" customWidth="1"/>
    <col min="5" max="5" width="22.08984375" customWidth="1"/>
    <col min="6" max="6" width="20.26953125" customWidth="1"/>
  </cols>
  <sheetData>
    <row r="2" spans="2:6" x14ac:dyDescent="0.35">
      <c r="B2" t="str">
        <f>REPT("*",98)</f>
        <v>**************************************************************************************************</v>
      </c>
    </row>
    <row r="3" spans="2:6" ht="21" x14ac:dyDescent="0.5">
      <c r="D3" s="54" t="s">
        <v>55</v>
      </c>
    </row>
    <row r="5" spans="2:6" x14ac:dyDescent="0.35">
      <c r="B5" s="53" t="s">
        <v>50</v>
      </c>
      <c r="C5" s="53" t="s">
        <v>51</v>
      </c>
      <c r="D5" s="53" t="s">
        <v>10</v>
      </c>
      <c r="E5" s="53" t="s">
        <v>49</v>
      </c>
      <c r="F5" s="53" t="s">
        <v>48</v>
      </c>
    </row>
    <row r="6" spans="2:6" x14ac:dyDescent="0.35">
      <c r="B6" s="3" t="s">
        <v>47</v>
      </c>
      <c r="C6" s="3" t="str">
        <f>TRIM(B6)</f>
        <v>a b c d e f</v>
      </c>
      <c r="D6" s="3" t="str">
        <f ca="1">_xlfn.FORMULATEXT(C6)</f>
        <v>=TRIM(B6)</v>
      </c>
      <c r="E6" s="3">
        <f>LEN(B6)</f>
        <v>19</v>
      </c>
      <c r="F6" s="3">
        <f>LEN(C6)</f>
        <v>11</v>
      </c>
    </row>
    <row r="7" spans="2:6" x14ac:dyDescent="0.35">
      <c r="B7" s="3" t="s">
        <v>52</v>
      </c>
      <c r="C7" s="3" t="str">
        <f t="shared" ref="C7:C10" si="0">TRIM(B7)</f>
        <v>122 .</v>
      </c>
      <c r="D7" s="3" t="str">
        <f t="shared" ref="D7:D10" ca="1" si="1">_xlfn.FORMULATEXT(C7)</f>
        <v>=TRIM(B7)</v>
      </c>
      <c r="E7" s="3">
        <f t="shared" ref="E7:E10" si="2">LEN(B7)</f>
        <v>8</v>
      </c>
      <c r="F7" s="3">
        <f t="shared" ref="F7:F10" si="3">LEN(C7)</f>
        <v>5</v>
      </c>
    </row>
    <row r="8" spans="2:6" x14ac:dyDescent="0.35">
      <c r="B8" s="3">
        <v>55</v>
      </c>
      <c r="C8" s="3" t="str">
        <f t="shared" si="0"/>
        <v>55</v>
      </c>
      <c r="D8" s="3" t="str">
        <f t="shared" ca="1" si="1"/>
        <v>=TRIM(B8)</v>
      </c>
      <c r="E8" s="3">
        <f t="shared" si="2"/>
        <v>2</v>
      </c>
      <c r="F8" s="3">
        <f t="shared" si="3"/>
        <v>2</v>
      </c>
    </row>
    <row r="9" spans="2:6" x14ac:dyDescent="0.35">
      <c r="B9" s="3" t="s">
        <v>53</v>
      </c>
      <c r="C9" s="3" t="str">
        <f t="shared" si="0"/>
        <v>1 2 3 4 5 6 7</v>
      </c>
      <c r="D9" s="3" t="str">
        <f t="shared" ca="1" si="1"/>
        <v>=TRIM(B9)</v>
      </c>
      <c r="E9" s="3">
        <f t="shared" si="2"/>
        <v>30</v>
      </c>
      <c r="F9" s="3">
        <f t="shared" si="3"/>
        <v>13</v>
      </c>
    </row>
    <row r="10" spans="2:6" x14ac:dyDescent="0.35">
      <c r="B10" s="3" t="s">
        <v>54</v>
      </c>
      <c r="C10" s="3" t="str">
        <f t="shared" si="0"/>
        <v/>
      </c>
      <c r="D10" s="3" t="str">
        <f t="shared" ca="1" si="1"/>
        <v>=TRIM(B10)</v>
      </c>
      <c r="E10" s="3">
        <f t="shared" si="2"/>
        <v>17</v>
      </c>
      <c r="F10" s="3">
        <f t="shared" si="3"/>
        <v>0</v>
      </c>
    </row>
    <row r="12" spans="2:6" x14ac:dyDescent="0.35">
      <c r="B12" t="str">
        <f>REPT("*",98)</f>
        <v>**************************************************************************************************</v>
      </c>
    </row>
    <row r="13" spans="2:6" ht="21" x14ac:dyDescent="0.5">
      <c r="D13" s="54" t="s">
        <v>56</v>
      </c>
    </row>
    <row r="15" spans="2:6" x14ac:dyDescent="0.35">
      <c r="C15" s="55" t="s">
        <v>57</v>
      </c>
      <c r="D15" s="56" t="s">
        <v>58</v>
      </c>
    </row>
    <row r="17" spans="2:5" x14ac:dyDescent="0.35">
      <c r="B17" t="s">
        <v>59</v>
      </c>
      <c r="C17" s="67" t="str">
        <f>CONCATENATE(C$15,B17,"! ", D$15)</f>
        <v>Good Morning, Akshatha! How Are You?</v>
      </c>
      <c r="D17" s="67"/>
      <c r="E17" t="str">
        <f>LEFT(C17,SEARCH("!",C17,1)-1)</f>
        <v>Good Morning, Akshatha</v>
      </c>
    </row>
    <row r="18" spans="2:5" x14ac:dyDescent="0.35">
      <c r="B18" t="s">
        <v>60</v>
      </c>
      <c r="C18" s="67" t="str">
        <f t="shared" ref="C18:C21" si="4">CONCATENATE(C$15,B18,"! ", D$15)</f>
        <v>Good Morning, Supriya! How Are You?</v>
      </c>
      <c r="D18" s="67"/>
      <c r="E18" t="str">
        <f t="shared" ref="E18:E21" si="5">LEFT(C18,SEARCH("!",C18,1)-1)</f>
        <v>Good Morning, Supriya</v>
      </c>
    </row>
    <row r="19" spans="2:5" x14ac:dyDescent="0.35">
      <c r="B19" t="s">
        <v>61</v>
      </c>
      <c r="C19" s="67" t="str">
        <f t="shared" si="4"/>
        <v>Good Morning, Chaitra! How Are You?</v>
      </c>
      <c r="D19" s="67"/>
      <c r="E19" t="str">
        <f t="shared" si="5"/>
        <v>Good Morning, Chaitra</v>
      </c>
    </row>
    <row r="20" spans="2:5" x14ac:dyDescent="0.35">
      <c r="B20" t="s">
        <v>62</v>
      </c>
      <c r="C20" s="67" t="str">
        <f t="shared" si="4"/>
        <v>Good Morning, Rachana! How Are You?</v>
      </c>
      <c r="D20" s="67"/>
      <c r="E20" t="str">
        <f t="shared" si="5"/>
        <v>Good Morning, Rachana</v>
      </c>
    </row>
    <row r="21" spans="2:5" x14ac:dyDescent="0.35">
      <c r="B21" t="s">
        <v>63</v>
      </c>
      <c r="C21" s="67" t="str">
        <f t="shared" si="4"/>
        <v>Good Morning, Manasa! How Are You?</v>
      </c>
      <c r="D21" s="67"/>
      <c r="E21" t="str">
        <f t="shared" si="5"/>
        <v>Good Morning, Manasa</v>
      </c>
    </row>
    <row r="25" spans="2:5" x14ac:dyDescent="0.35">
      <c r="B25" s="74" t="s">
        <v>64</v>
      </c>
      <c r="C25" s="74"/>
    </row>
    <row r="26" spans="2:5" x14ac:dyDescent="0.35">
      <c r="B26" t="str">
        <f ca="1">_xlfn.FORMULATEXT(C26)</f>
        <v>=CHAR(64)</v>
      </c>
      <c r="C26" t="str">
        <f>CHAR(64)</f>
        <v>@</v>
      </c>
    </row>
    <row r="27" spans="2:5" x14ac:dyDescent="0.35">
      <c r="B27" t="str">
        <f t="shared" ref="B27:B35" ca="1" si="6">_xlfn.FORMULATEXT(C27)</f>
        <v>=CHAR(65)</v>
      </c>
      <c r="C27" t="str">
        <f>CHAR(65)</f>
        <v>A</v>
      </c>
    </row>
    <row r="28" spans="2:5" x14ac:dyDescent="0.35">
      <c r="B28" t="str">
        <f t="shared" ca="1" si="6"/>
        <v>=CHAR(66)</v>
      </c>
      <c r="C28" t="str">
        <f>CHAR(66)</f>
        <v>B</v>
      </c>
    </row>
    <row r="29" spans="2:5" x14ac:dyDescent="0.35">
      <c r="B29" t="str">
        <f t="shared" ca="1" si="6"/>
        <v>=CHAR(67)</v>
      </c>
      <c r="C29" t="str">
        <f>CHAR(67)</f>
        <v>C</v>
      </c>
    </row>
    <row r="30" spans="2:5" x14ac:dyDescent="0.35">
      <c r="B30" t="str">
        <f t="shared" ca="1" si="6"/>
        <v>=CHAR(68)</v>
      </c>
      <c r="C30" t="str">
        <f>CHAR(68)</f>
        <v>D</v>
      </c>
    </row>
    <row r="31" spans="2:5" x14ac:dyDescent="0.35">
      <c r="B31" t="str">
        <f t="shared" ca="1" si="6"/>
        <v>=CHAR(89)</v>
      </c>
      <c r="C31" t="str">
        <f>CHAR(89)</f>
        <v>Y</v>
      </c>
    </row>
    <row r="32" spans="2:5" x14ac:dyDescent="0.35">
      <c r="B32" t="str">
        <f t="shared" ca="1" si="6"/>
        <v>=CHAR(100)</v>
      </c>
      <c r="C32" t="str">
        <f>CHAR(100)</f>
        <v>d</v>
      </c>
    </row>
    <row r="33" spans="2:3" x14ac:dyDescent="0.35">
      <c r="B33" t="str">
        <f t="shared" ca="1" si="6"/>
        <v>=CHAR(2000)</v>
      </c>
      <c r="C33" t="e">
        <f>CHAR(2000)</f>
        <v>#VALUE!</v>
      </c>
    </row>
    <row r="34" spans="2:3" x14ac:dyDescent="0.35">
      <c r="B34" t="str">
        <f t="shared" ca="1" si="6"/>
        <v>=CHAR(-1)</v>
      </c>
      <c r="C34" t="e">
        <f>CHAR(-1)</f>
        <v>#VALUE!</v>
      </c>
    </row>
    <row r="35" spans="2:3" x14ac:dyDescent="0.35">
      <c r="B35" t="str">
        <f t="shared" ca="1" si="6"/>
        <v>=CHAR(hh)</v>
      </c>
      <c r="C35" t="e" cm="1">
        <f t="array" ref="C35">CHAR(hh)</f>
        <v>#NAME?</v>
      </c>
    </row>
  </sheetData>
  <mergeCells count="6">
    <mergeCell ref="B25:C25"/>
    <mergeCell ref="C17:D17"/>
    <mergeCell ref="C18:D18"/>
    <mergeCell ref="C19:D19"/>
    <mergeCell ref="C20:D20"/>
    <mergeCell ref="C21:D2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DAY()</vt:lpstr>
      <vt:lpstr>AGE CALCULATOR</vt:lpstr>
      <vt:lpstr>HOUR()</vt:lpstr>
      <vt:lpstr>MINUTE()</vt:lpstr>
      <vt:lpstr>DATE()</vt:lpstr>
      <vt:lpstr>TODAY()</vt:lpstr>
      <vt:lpstr>networkday()</vt:lpstr>
      <vt:lpstr>trim and concatenate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Natolana Palangappa, Thrishala</dc:creator>
  <cp:lastModifiedBy>Natolana Palangappa, Thrishala</cp:lastModifiedBy>
  <dcterms:created xsi:type="dcterms:W3CDTF">2023-08-24T08:52:18Z</dcterms:created>
  <dcterms:modified xsi:type="dcterms:W3CDTF">2023-08-25T03:55:36Z</dcterms:modified>
</cp:coreProperties>
</file>