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<sst xmlns="http://schemas.openxmlformats.org/spreadsheetml/2006/main" count="60" uniqueCount="60">
  <si>
    <r>
      <rPr>
        <rFont val="Arial"/>
        <b/>
        <color theme="1"/>
      </rPr>
      <t>Note:</t>
    </r>
    <r>
      <rPr>
        <rFont val="Arial"/>
        <color theme="1"/>
      </rPr>
      <t xml:space="preserve"> Primary energy is in TBtu, emissions are in MMT CO2 equivalent</t>
    </r>
  </si>
  <si>
    <t>Name</t>
  </si>
  <si>
    <t>NAICS code</t>
  </si>
  <si>
    <t>Primary energy</t>
  </si>
  <si>
    <t>onsite GHG emissions</t>
  </si>
  <si>
    <r>
      <rPr/>
      <t xml:space="preserve">Data source: </t>
    </r>
    <r>
      <rPr>
        <color rgb="FF1155CC"/>
        <u/>
      </rPr>
      <t>https://www.energy.gov/sites/default/files/2022-10/2018_mecs_energy_carbon_footprint_combined_2022-10-12.pdf</t>
    </r>
  </si>
  <si>
    <t>All manufacturing</t>
  </si>
  <si>
    <t>31-33</t>
  </si>
  <si>
    <t>Report is total-sector emissions for manufacturing and different categories of manufacturing in the US.</t>
  </si>
  <si>
    <t>alumina and aluminum</t>
  </si>
  <si>
    <t>From 2018.</t>
  </si>
  <si>
    <t>cement</t>
  </si>
  <si>
    <r>
      <rPr/>
      <t xml:space="preserve">Combine with data on number of firms in each code categor from </t>
    </r>
    <r>
      <rPr>
        <color rgb="FF1155CC"/>
        <u/>
      </rPr>
      <t>https://www.naics.com/</t>
    </r>
    <r>
      <rPr/>
      <t xml:space="preserve"> to get mean emissions</t>
    </r>
  </si>
  <si>
    <t>chemicals</t>
  </si>
  <si>
    <t>petrochemicals</t>
  </si>
  <si>
    <t>Categories in Bold are candidates for sustainable development strategies (my best guess at present)</t>
  </si>
  <si>
    <t>plastics material and resins</t>
  </si>
  <si>
    <t>computers electronics and electrical equipment</t>
  </si>
  <si>
    <t>334, 335</t>
  </si>
  <si>
    <t>1 Btu = 0.293 W-hr</t>
  </si>
  <si>
    <t>semiconductor and related devices</t>
  </si>
  <si>
    <t>fabricated metals</t>
  </si>
  <si>
    <r>
      <rPr>
        <rFont val="Arial"/>
      </rPr>
      <t xml:space="preserve">From </t>
    </r>
    <r>
      <rPr>
        <rFont val="Arial"/>
        <color rgb="FF1155CC"/>
        <u/>
      </rPr>
      <t>https://www.epa.gov/system/files/documents/2024-02/ghg-emission-factors-hub-2024.pdf</t>
    </r>
  </si>
  <si>
    <t>food and beverage</t>
  </si>
  <si>
    <t>311, 312</t>
  </si>
  <si>
    <t>Electricity emissions factors</t>
  </si>
  <si>
    <t>forest products</t>
  </si>
  <si>
    <t>321, 322</t>
  </si>
  <si>
    <t>lb CO2/mW-hr</t>
  </si>
  <si>
    <t>lb CH4/mW-hr</t>
  </si>
  <si>
    <t>lb N20/mW-hr</t>
  </si>
  <si>
    <t>lb CO2/mW-hr equivalent</t>
  </si>
  <si>
    <t>foundries</t>
  </si>
  <si>
    <t>2024 CA</t>
  </si>
  <si>
    <t>glass and glass products</t>
  </si>
  <si>
    <t>3272, 327993</t>
  </si>
  <si>
    <t>2024 US average</t>
  </si>
  <si>
    <t>iron and steel</t>
  </si>
  <si>
    <t>331110, 3312</t>
  </si>
  <si>
    <t>2018 CA</t>
  </si>
  <si>
    <t>machinery</t>
  </si>
  <si>
    <t>2018 US average</t>
  </si>
  <si>
    <t>petroleum refining</t>
  </si>
  <si>
    <t>plastics and rubber products</t>
  </si>
  <si>
    <t>2024 CA vs US '24</t>
  </si>
  <si>
    <t>textiles</t>
  </si>
  <si>
    <t>313-316</t>
  </si>
  <si>
    <t>2024 CA vs US '18</t>
  </si>
  <si>
    <t>transportation equipment</t>
  </si>
  <si>
    <t>automobile and light duty MV</t>
  </si>
  <si>
    <t>Natural gas emissions factors</t>
  </si>
  <si>
    <t>multiply by 1e6 to get kg CO2/TBtu</t>
  </si>
  <si>
    <t>aerospace products and parts</t>
  </si>
  <si>
    <t>kg CO2/mmBtu</t>
  </si>
  <si>
    <t>g CH4/mmBtu</t>
  </si>
  <si>
    <t>g N2O/mmBtu</t>
  </si>
  <si>
    <t>MMT CO2/TBtu</t>
  </si>
  <si>
    <t>MMT CH4/TBtu</t>
  </si>
  <si>
    <t>MMT N2O/TBtu</t>
  </si>
  <si>
    <t>MMT CO2/TBtu equivalent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</si>
</sst>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1" numFmtId="3" xfId="0" applyAlignment="1" applyFont="1" applyNumberForma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ergy.gov/sites/default/files/2022-10/2018_mecs_energy_carbon_footprint_combined_2022-10-12.pdf" TargetMode="External"/><Relationship Id="rId2" Type="http://schemas.openxmlformats.org/officeDocument/2006/relationships/hyperlink" Target="https://www.naics.com/" TargetMode="External"/><Relationship Id="rId3" Type="http://schemas.openxmlformats.org/officeDocument/2006/relationships/hyperlink" Target="https://www.epa.gov/system/files/documents/2024-02/ghg-emission-factors-hub-2024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4" max="4" width="18.75"/>
    <col customWidth="1" min="5" max="5" width="5.63"/>
    <col customWidth="1" min="6" max="6" width="18.13"/>
  </cols>
  <sheetData>
    <row r="1">
      <c r="F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F2" s="2" t="s">
        <v>5</v>
      </c>
    </row>
    <row r="3">
      <c r="A3" s="1" t="s">
        <v>6</v>
      </c>
      <c r="B3" s="1" t="s">
        <v>7</v>
      </c>
      <c r="C3" s="1">
        <v>19663.0</v>
      </c>
      <c r="D3" s="1">
        <v>1165.0</v>
      </c>
      <c r="F3" s="1" t="s">
        <v>8</v>
      </c>
    </row>
    <row r="4">
      <c r="A4" s="1" t="s">
        <v>9</v>
      </c>
      <c r="B4" s="1">
        <v>3313.0</v>
      </c>
      <c r="C4" s="1">
        <v>372.0</v>
      </c>
      <c r="D4" s="1">
        <v>21.0</v>
      </c>
      <c r="F4" s="1" t="s">
        <v>10</v>
      </c>
    </row>
    <row r="5">
      <c r="A5" s="1" t="s">
        <v>11</v>
      </c>
      <c r="B5" s="1">
        <v>327310.0</v>
      </c>
      <c r="C5" s="1">
        <v>367.0</v>
      </c>
      <c r="D5" s="1">
        <v>66.0</v>
      </c>
      <c r="F5" s="2" t="s">
        <v>12</v>
      </c>
    </row>
    <row r="6">
      <c r="A6" s="1" t="s">
        <v>13</v>
      </c>
      <c r="B6" s="1">
        <v>325.0</v>
      </c>
      <c r="C6" s="1">
        <v>4842.0</v>
      </c>
      <c r="D6" s="1">
        <v>332.0</v>
      </c>
    </row>
    <row r="7">
      <c r="A7" s="1" t="s">
        <v>14</v>
      </c>
      <c r="B7" s="1">
        <v>325110.0</v>
      </c>
      <c r="C7" s="1">
        <v>629.0</v>
      </c>
      <c r="D7" s="1">
        <v>55.0</v>
      </c>
      <c r="F7" s="1" t="s">
        <v>15</v>
      </c>
    </row>
    <row r="8">
      <c r="A8" s="1" t="s">
        <v>16</v>
      </c>
      <c r="B8" s="1">
        <v>325211.0</v>
      </c>
      <c r="C8" s="1">
        <v>809.0</v>
      </c>
      <c r="D8" s="1">
        <v>43.0</v>
      </c>
    </row>
    <row r="9">
      <c r="A9" s="3" t="s">
        <v>17</v>
      </c>
      <c r="B9" s="3" t="s">
        <v>18</v>
      </c>
      <c r="C9" s="3">
        <v>393.0</v>
      </c>
      <c r="D9" s="3">
        <v>24.0</v>
      </c>
      <c r="F9" s="4" t="s">
        <v>19</v>
      </c>
      <c r="G9" s="4"/>
      <c r="H9" s="4"/>
      <c r="I9" s="4"/>
    </row>
    <row r="10">
      <c r="A10" s="3" t="s">
        <v>20</v>
      </c>
      <c r="B10" s="3">
        <v>334413.0</v>
      </c>
      <c r="C10" s="3">
        <v>127.0</v>
      </c>
      <c r="D10" s="3">
        <v>6.0</v>
      </c>
      <c r="F10" s="4"/>
      <c r="G10" s="4"/>
      <c r="H10" s="4"/>
      <c r="I10" s="4"/>
    </row>
    <row r="11">
      <c r="A11" s="3" t="s">
        <v>21</v>
      </c>
      <c r="B11" s="3">
        <v>332.0</v>
      </c>
      <c r="C11" s="3">
        <v>479.0</v>
      </c>
      <c r="D11" s="3">
        <v>24.0</v>
      </c>
      <c r="F11" s="5" t="s">
        <v>22</v>
      </c>
      <c r="G11" s="4"/>
      <c r="H11" s="4"/>
      <c r="I11" s="4"/>
    </row>
    <row r="12">
      <c r="A12" s="1" t="s">
        <v>23</v>
      </c>
      <c r="B12" s="6" t="s">
        <v>24</v>
      </c>
      <c r="C12" s="1">
        <v>1935.0</v>
      </c>
      <c r="D12" s="1">
        <v>96.0</v>
      </c>
      <c r="F12" s="7" t="s">
        <v>25</v>
      </c>
      <c r="G12" s="4"/>
      <c r="H12" s="4"/>
      <c r="I12" s="4"/>
    </row>
    <row r="13">
      <c r="A13" s="1" t="s">
        <v>26</v>
      </c>
      <c r="B13" s="1" t="s">
        <v>27</v>
      </c>
      <c r="C13" s="1">
        <v>2883.0</v>
      </c>
      <c r="D13" s="1">
        <v>80.0</v>
      </c>
      <c r="F13" s="4"/>
      <c r="G13" s="4" t="s">
        <v>28</v>
      </c>
      <c r="H13" s="4" t="s">
        <v>29</v>
      </c>
      <c r="I13" s="4" t="s">
        <v>30</v>
      </c>
      <c r="J13" s="1" t="s">
        <v>31</v>
      </c>
    </row>
    <row r="14">
      <c r="A14" s="1" t="s">
        <v>32</v>
      </c>
      <c r="B14" s="1">
        <v>3315.0</v>
      </c>
      <c r="C14" s="1">
        <v>160.0</v>
      </c>
      <c r="D14" s="1">
        <v>7.0</v>
      </c>
      <c r="F14" s="4" t="s">
        <v>33</v>
      </c>
      <c r="G14" s="8">
        <v>497.4</v>
      </c>
      <c r="H14" s="8">
        <v>0.03</v>
      </c>
      <c r="I14" s="8">
        <v>0.004</v>
      </c>
      <c r="J14" s="9">
        <f t="shared" ref="J14:J17" si="1">G14+28*H14+265*I14</f>
        <v>499.3</v>
      </c>
    </row>
    <row r="15">
      <c r="A15" s="1" t="s">
        <v>34</v>
      </c>
      <c r="B15" s="1" t="s">
        <v>35</v>
      </c>
      <c r="C15" s="1">
        <v>272.0</v>
      </c>
      <c r="D15" s="1">
        <v>15.0</v>
      </c>
      <c r="F15" s="4" t="s">
        <v>36</v>
      </c>
      <c r="G15" s="8">
        <v>823.1</v>
      </c>
      <c r="H15" s="8">
        <v>0.066</v>
      </c>
      <c r="I15" s="8">
        <v>0.009</v>
      </c>
      <c r="J15" s="9">
        <f t="shared" si="1"/>
        <v>827.333</v>
      </c>
    </row>
    <row r="16">
      <c r="A16" s="1" t="s">
        <v>37</v>
      </c>
      <c r="B16" s="1" t="s">
        <v>38</v>
      </c>
      <c r="C16" s="1">
        <v>1469.0</v>
      </c>
      <c r="D16" s="1">
        <v>100.0</v>
      </c>
      <c r="F16" s="4" t="s">
        <v>39</v>
      </c>
      <c r="G16" s="8">
        <v>527.9</v>
      </c>
      <c r="H16" s="8">
        <v>0.033</v>
      </c>
      <c r="I16" s="8">
        <v>0.004</v>
      </c>
      <c r="J16" s="9">
        <f t="shared" si="1"/>
        <v>529.884</v>
      </c>
    </row>
    <row r="17">
      <c r="A17" s="3" t="s">
        <v>40</v>
      </c>
      <c r="B17" s="3">
        <v>333.0</v>
      </c>
      <c r="C17" s="3">
        <v>299.0</v>
      </c>
      <c r="D17" s="3">
        <v>14.0</v>
      </c>
      <c r="F17" s="4" t="s">
        <v>41</v>
      </c>
      <c r="G17" s="8">
        <v>998.4</v>
      </c>
      <c r="H17" s="8">
        <v>0.08</v>
      </c>
      <c r="I17" s="8">
        <v>0.013</v>
      </c>
      <c r="J17" s="9">
        <f t="shared" si="1"/>
        <v>1004.085</v>
      </c>
    </row>
    <row r="18">
      <c r="A18" s="1" t="s">
        <v>42</v>
      </c>
      <c r="B18" s="1">
        <v>324110.0</v>
      </c>
      <c r="C18" s="1">
        <v>3728.0</v>
      </c>
      <c r="D18" s="1">
        <v>244.0</v>
      </c>
      <c r="F18" s="4"/>
      <c r="G18" s="4"/>
      <c r="H18" s="4"/>
      <c r="I18" s="4"/>
    </row>
    <row r="19">
      <c r="A19" s="3" t="s">
        <v>43</v>
      </c>
      <c r="B19" s="3">
        <v>326.0</v>
      </c>
      <c r="C19" s="3">
        <v>562.0</v>
      </c>
      <c r="D19" s="3">
        <v>27.0</v>
      </c>
      <c r="F19" s="4" t="s">
        <v>44</v>
      </c>
      <c r="G19" s="8">
        <f t="shared" ref="G19:J19" si="2">G14/G15</f>
        <v>0.604300814</v>
      </c>
      <c r="H19" s="8">
        <f t="shared" si="2"/>
        <v>0.4545454545</v>
      </c>
      <c r="I19" s="8">
        <f t="shared" si="2"/>
        <v>0.4444444444</v>
      </c>
      <c r="J19" s="9">
        <f t="shared" si="2"/>
        <v>0.6035054809</v>
      </c>
    </row>
    <row r="20">
      <c r="A20" s="1" t="s">
        <v>45</v>
      </c>
      <c r="B20" s="1" t="s">
        <v>46</v>
      </c>
      <c r="C20" s="1">
        <v>183.0</v>
      </c>
      <c r="D20" s="1">
        <v>9.0</v>
      </c>
      <c r="F20" s="4" t="s">
        <v>47</v>
      </c>
      <c r="G20" s="8">
        <f t="shared" ref="G20:J20" si="3">G14/G17</f>
        <v>0.4981971154</v>
      </c>
      <c r="H20" s="8">
        <f t="shared" si="3"/>
        <v>0.375</v>
      </c>
      <c r="I20" s="8">
        <f t="shared" si="3"/>
        <v>0.3076923077</v>
      </c>
      <c r="J20" s="9">
        <f t="shared" si="3"/>
        <v>0.4972686575</v>
      </c>
    </row>
    <row r="21">
      <c r="A21" s="3" t="s">
        <v>48</v>
      </c>
      <c r="B21" s="3">
        <v>336.0</v>
      </c>
      <c r="C21" s="3">
        <v>659.0</v>
      </c>
      <c r="D21" s="3">
        <v>32.0</v>
      </c>
    </row>
    <row r="22">
      <c r="A22" s="1" t="s">
        <v>49</v>
      </c>
      <c r="B22" s="1">
        <v>33611.0</v>
      </c>
      <c r="C22" s="1">
        <v>125.0</v>
      </c>
      <c r="D22" s="1">
        <v>6.0</v>
      </c>
      <c r="F22" s="1" t="s">
        <v>50</v>
      </c>
      <c r="H22" s="1" t="s">
        <v>51</v>
      </c>
    </row>
    <row r="23">
      <c r="A23" s="3" t="s">
        <v>52</v>
      </c>
      <c r="B23" s="3">
        <v>3364.0</v>
      </c>
      <c r="C23" s="3">
        <v>124.0</v>
      </c>
      <c r="D23" s="3">
        <v>6.0</v>
      </c>
      <c r="F23" s="1" t="s">
        <v>53</v>
      </c>
      <c r="G23" s="1" t="s">
        <v>54</v>
      </c>
      <c r="H23" s="1" t="s">
        <v>55</v>
      </c>
    </row>
    <row r="24">
      <c r="F24" s="1">
        <v>53.06</v>
      </c>
      <c r="G24" s="1">
        <v>1.0</v>
      </c>
      <c r="H24" s="1">
        <v>0.1</v>
      </c>
    </row>
    <row r="25">
      <c r="F25" s="1" t="s">
        <v>56</v>
      </c>
      <c r="G25" s="1" t="s">
        <v>57</v>
      </c>
      <c r="H25" s="1" t="s">
        <v>58</v>
      </c>
      <c r="I25" s="1" t="s">
        <v>59</v>
      </c>
    </row>
    <row r="26">
      <c r="F26" s="9">
        <f t="shared" ref="F26:H26" si="4">0.001*F24</f>
        <v>0.05306</v>
      </c>
      <c r="G26" s="9">
        <f t="shared" si="4"/>
        <v>0.001</v>
      </c>
      <c r="H26" s="9">
        <f t="shared" si="4"/>
        <v>0.0001</v>
      </c>
      <c r="I26" s="9">
        <f>F26+28*G26+265*H26</f>
        <v>0.10756</v>
      </c>
    </row>
  </sheetData>
  <hyperlinks>
    <hyperlink r:id="rId1" ref="F2"/>
    <hyperlink r:id="rId2" ref="F5"/>
    <hyperlink r:id="rId3" ref="F11"/>
  </hyperlinks>
  <drawing r:id="rId4"/>
</worksheet>
</file>