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31"/>
  <workbookPr filterPrivacy="1"/>
  <xr:revisionPtr revIDLastSave="1" documentId="8_{217F641F-2B7E-8E45-8747-ECF3CCB8B2BB}" xr6:coauthVersionLast="47" xr6:coauthVersionMax="47" xr10:uidLastSave="{658FAA25-AF29-4DB4-A44A-6F08A0EC348A}"/>
  <bookViews>
    <workbookView xWindow="0" yWindow="760" windowWidth="34560" windowHeight="20180" firstSheet="1" activeTab="1" xr2:uid="{00000000-000D-0000-FFFF-FFFF00000000}"/>
  </bookViews>
  <sheets>
    <sheet name="Information" sheetId="1" r:id="rId1"/>
    <sheet name="Social Data" sheetId="2" r:id="rId2"/>
    <sheet name="LANGUAGE SPOKEN AT HOME" sheetId="3" r:id="rId3"/>
  </sheets>
  <definedNames>
    <definedName name="_xlnm.Print_Titles" localSheetId="1">'Social Data'!$A:$A,'Social Data'!$1:$2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 i="3" l="1"/>
  <c r="B2" i="3" s="1"/>
  <c r="C2" i="3" s="1"/>
  <c r="C3" i="3"/>
  <c r="C4" i="3"/>
  <c r="C8" i="3"/>
  <c r="C5" i="3"/>
  <c r="C7" i="3"/>
  <c r="C6" i="3"/>
  <c r="F176" i="2"/>
  <c r="B176" i="2"/>
  <c r="B143" i="2"/>
  <c r="F143" i="2" s="1"/>
  <c r="B140" i="2"/>
  <c r="F140" i="2" s="1"/>
  <c r="B137" i="2"/>
  <c r="B134" i="2"/>
  <c r="F134" i="2" s="1"/>
  <c r="F180" i="2"/>
  <c r="F179" i="2"/>
  <c r="F120" i="2"/>
  <c r="F119" i="2"/>
  <c r="F117" i="2"/>
  <c r="F116" i="2"/>
  <c r="F132" i="2"/>
  <c r="F133" i="2"/>
  <c r="F135" i="2"/>
  <c r="F136" i="2"/>
  <c r="F138" i="2"/>
  <c r="F139" i="2"/>
  <c r="F141" i="2"/>
  <c r="F142" i="2"/>
  <c r="F144" i="2"/>
  <c r="F145" i="2"/>
  <c r="F131" i="2"/>
  <c r="F124" i="2"/>
  <c r="F125" i="2"/>
  <c r="F126" i="2"/>
  <c r="F127" i="2"/>
  <c r="F128" i="2"/>
  <c r="F123"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49" i="2"/>
  <c r="F112" i="2"/>
  <c r="F111" i="2"/>
  <c r="F107" i="2"/>
  <c r="F108" i="2"/>
  <c r="F104" i="2"/>
  <c r="F105" i="2"/>
  <c r="F106" i="2"/>
  <c r="F103" i="2"/>
  <c r="F94" i="2"/>
  <c r="F95" i="2"/>
  <c r="F96" i="2"/>
  <c r="F97" i="2"/>
  <c r="F98" i="2"/>
  <c r="F99" i="2"/>
  <c r="F100" i="2"/>
  <c r="F93" i="2"/>
  <c r="F90" i="2"/>
  <c r="F88" i="2"/>
  <c r="F86" i="2"/>
  <c r="F84" i="2"/>
  <c r="F81" i="2"/>
  <c r="F71" i="2"/>
  <c r="F72" i="2"/>
  <c r="F73" i="2"/>
  <c r="F74" i="2"/>
  <c r="F75" i="2"/>
  <c r="F76" i="2"/>
  <c r="F77" i="2"/>
  <c r="F78" i="2"/>
  <c r="F70" i="2"/>
  <c r="F64" i="2"/>
  <c r="F65" i="2"/>
  <c r="F66" i="2"/>
  <c r="F67" i="2"/>
  <c r="F63" i="2"/>
  <c r="F60" i="2"/>
  <c r="F59" i="2"/>
  <c r="F57" i="2"/>
  <c r="F56" i="2"/>
  <c r="F55" i="2"/>
  <c r="F54" i="2"/>
  <c r="F52" i="2"/>
  <c r="F44" i="2"/>
  <c r="F38" i="2"/>
  <c r="F39" i="2"/>
  <c r="F40" i="2"/>
  <c r="F41" i="2"/>
  <c r="F37" i="2"/>
  <c r="F32" i="2"/>
  <c r="F33" i="2"/>
  <c r="F34" i="2"/>
  <c r="F35" i="2"/>
  <c r="F31" i="2"/>
  <c r="F24" i="2"/>
  <c r="F25" i="2"/>
  <c r="F26" i="2"/>
  <c r="F27" i="2"/>
  <c r="F28" i="2"/>
  <c r="F23" i="2"/>
  <c r="F6" i="2"/>
  <c r="F7" i="2"/>
  <c r="F8" i="2"/>
  <c r="F9" i="2"/>
  <c r="F10" i="2"/>
  <c r="F11" i="2"/>
  <c r="F12" i="2"/>
  <c r="F13" i="2"/>
  <c r="F14" i="2"/>
  <c r="F15" i="2"/>
  <c r="F16" i="2"/>
  <c r="F17" i="2"/>
  <c r="F18" i="2"/>
  <c r="F5" i="2"/>
</calcChain>
</file>

<file path=xl/sharedStrings.xml><?xml version="1.0" encoding="utf-8"?>
<sst xmlns="http://schemas.openxmlformats.org/spreadsheetml/2006/main" count="587" uniqueCount="379">
  <si>
    <t>SELECTED SOCIAL CHARACTERISTICS IN THE UNITED STATES</t>
  </si>
  <si>
    <t>Note: The table shown may have been modified by user selections. Some information may be missing.</t>
  </si>
  <si>
    <t>DATA NOTES</t>
  </si>
  <si>
    <t/>
  </si>
  <si>
    <t>TABLE ID:</t>
  </si>
  <si>
    <t>DP02</t>
  </si>
  <si>
    <t>SURVEY/PROGRAM:</t>
  </si>
  <si>
    <t>American Community Survey</t>
  </si>
  <si>
    <t>VINTAGE:</t>
  </si>
  <si>
    <t>2021</t>
  </si>
  <si>
    <t>DATASET:</t>
  </si>
  <si>
    <t>ACSDP1Y2021</t>
  </si>
  <si>
    <t>PRODUCT:</t>
  </si>
  <si>
    <t>ACS 1-Year Estimates Data Profiles</t>
  </si>
  <si>
    <t>UNIVERSE:</t>
  </si>
  <si>
    <t>None</t>
  </si>
  <si>
    <t>FTP URL:</t>
  </si>
  <si>
    <t>API URL:</t>
  </si>
  <si>
    <t>https://api.census.gov/data/2021/acs/acs1/profile</t>
  </si>
  <si>
    <t>USER SELECTIONS</t>
  </si>
  <si>
    <t>TABLES</t>
  </si>
  <si>
    <t>GEOS</t>
  </si>
  <si>
    <t>Riverside-San Bernardino-Ontario, CA Metro Area</t>
  </si>
  <si>
    <t>EXCLUDED COLUMNS</t>
  </si>
  <si>
    <t>APPLIED FILTERS</t>
  </si>
  <si>
    <t>APPLIED SORTS</t>
  </si>
  <si>
    <t>PIVOT &amp; GROUPING</t>
  </si>
  <si>
    <t>PIVOT COLUMNS</t>
  </si>
  <si>
    <t>PIVOT MODE</t>
  </si>
  <si>
    <t>Off</t>
  </si>
  <si>
    <t>ROW GROUPS</t>
  </si>
  <si>
    <t>VALUE COLUMNS</t>
  </si>
  <si>
    <t>WEB ADDRESS</t>
  </si>
  <si>
    <t>https://data.census.gov/table?q=DP02&amp;g=310XX00US40140&amp;tid=ACSDP1Y2021.DP02</t>
  </si>
  <si>
    <t>TABLE NOTES</t>
  </si>
  <si>
    <t>Although the American Community Survey (ACS) produces population, demographic and housing unit estimates, it is the Census Bureau's Population Estimates Program that produces and disseminates the official estimates of the population for the nation, states, counties, cities, and towns and estimates of housing units for states and counties.</t>
  </si>
  <si>
    <t>Supporting documentation on code lists, subject definitions, data accuracy, and statistical testing can be found on the American Community Survey website in the Technical Documentation section.
Sample size and data quality measures (including coverage rates, allocation rates, and response rates) can be found on the American Community Survey website in the Methodology section.</t>
  </si>
  <si>
    <t>Source: U.S. Census Bureau, 2021 American Community Survey 1-Year Estimates</t>
  </si>
  <si>
    <t>Data are based on a sample and are subject to sampling variability. The degree of uncertainty for an estimate arising from sampling variability is represented through the use of a margin of error. The value shown here is the 90 percent margin of error. The margin of error can be interpreted roughly as providing a 90 percent probability that the interval defined by the estimate minus the margin of error and the estimate plus the margin of error (the lower and upper confidence bounds) contains the true value. In addition to sampling variability, the ACS estimates are subject to nonsampling error (for a discussion of nonsampling variability, see ACS Technical Documentation). The effect of nonsampling error is not represented in these tables.</t>
  </si>
  <si>
    <t>Ancestry listed in this table refers to the total number of people who responded with a particular ancestry; for example, the estimate given for Russian represents the number of people who listed Russian as either their first or second ancestry. This table lists only the largest ancestry groups; see the Detailed Tables for more categories. Race and Hispanic origin groups are not included in this table because official data for those groups come from the Race and Hispanic origin questions rather than the ancestry question (see Demographic Table).</t>
  </si>
  <si>
    <t>Data for year of entry of the native population reflect the year of entry into the U.S. by people who were born in Puerto Rico or U.S. Island Areas or born outside the U.S. to a U.S. citizen parent and who subsequently moved to the U.S.</t>
  </si>
  <si>
    <t>The Census Bureau introduced a new set of disability questions in the 2008 ACS questionnaire. Accordingly, comparisons of disability data from 2008 or later with data from prior years are not recommended. For more information on these questions and their evaluation in the 2006 ACS Content Test, see the Evaluation Report Covering Disability.</t>
  </si>
  <si>
    <t>Data about computer and Internet use were collected by asking respondents to select "Yes" or "No" to each type of computer and each type of Internet subscription. Therefore, respondents were able to select more than one type of computer and more than one type of Internet subscription.</t>
  </si>
  <si>
    <t>The category "with a broadband Internet subscription" refers to those who said "Yes" to at least one of the following types of Internet subscriptions: Broadband such as cable, fiber optic, or DSL; a cellular data plan; satellite; a fixed wireless subscription; or other non-dial up subscription types.</t>
  </si>
  <si>
    <t>An Internet "subscription" refers to a type of service that someone pays for to access the Internet such as a cellular data plan, broadband such as cable, fiber optic or DSL, or other type of service. This will normally refer to a service that someone is billed for directly for Internet alone or sometimes as part of a bundle.</t>
  </si>
  <si>
    <t>With a computer includes those who said "Yes" to at least one of the following types of computers: Desktop or laptop; smartphone; tablet or other portable wireless computer; or some other type of computer.</t>
  </si>
  <si>
    <t>Caution should be used when comparing data for computer and Internet use before and after 2016. Changes in 2016 to the questions involving the wording as well as the response options resulted in changed response patterns in the data. Most noticeable are increases in overall computer ownership or use, the total of Internet subscriptions, satellite subscriptions, and cellular data plans for a smartphone or other mobile device. For more detailed information about these changes, see the 2016 American Community Survey Content Test Report for Computer and Internet Use located at https://www.census.gov/library/working-papers/2017/acs/2017_Lewis_01.html or the user note regarding changes in the 2016 questions located at https://www.census.gov/programs-surveys/acs/technical-documentation/user-notes/2017-03.html.</t>
  </si>
  <si>
    <t>The 2021 American Community Survey (ACS) data generally reflect the March 2020 Office of Management and Budget (OMB) delineations of metropolitan and micropolitan statistical areas. In certain instances the names, codes, and boundaries of the principal cities shown in ACS tables may differ from the OMB delineations due to differences in the effective dates of the geographic entities.</t>
  </si>
  <si>
    <t>Estimates of urban and rural populations, housing units, and characteristics reflect boundaries of urban areas defined based on Census 2010 data. As a result, data for urban and rural areas from the ACS do not necessarily reflect the results of ongoing urbanization.</t>
  </si>
  <si>
    <t>Explanation of Symbols:- The estimate could not be computed because there were an insufficient number of sample observations. For a ratio of medians estimate, one or both of the median estimates falls in the lowest interval or highest interval of an open-ended distribution. For a 5-year median estimate, the margin of error associated with a median was larger than the median itself.N The estimate or margin of error cannot be displayed because there were an insufficient number of sample cases in the selected geographic area. (X) The estimate or margin of error is not applicable or not available.median- The median falls in the lowest interval of an open-ended distribution (for example "2,500-")median+ The median falls in the highest interval of an open-ended distribution (for example "250,000+").** The margin of error could not be computed because there were an insufficient number of sample observations.*** The margin of error could not be computed because the median falls in the lowest interval or highest interval of an open-ended distribution.***** A margin of error is not appropriate because the corresponding estimate is controlled to an independent population or housing estimate. Effectively, the corresponding estimate has no sampling error and the margin of error may be treated as zero.</t>
  </si>
  <si>
    <t>COLUMN NOTES</t>
  </si>
  <si>
    <t>Label</t>
  </si>
  <si>
    <t>Estimate</t>
  </si>
  <si>
    <t>Margin of Error</t>
  </si>
  <si>
    <t>Percent</t>
  </si>
  <si>
    <t>Percent Margin of Error</t>
  </si>
  <si>
    <t>Check %</t>
  </si>
  <si>
    <t>HOUSEHOLDS BY TYPE</t>
  </si>
  <si>
    <t>Total households</t>
  </si>
  <si>
    <t>±7,286</t>
  </si>
  <si>
    <t>(X)</t>
  </si>
  <si>
    <t>Married-couple household</t>
  </si>
  <si>
    <t>±10,596</t>
  </si>
  <si>
    <t>±0.7</t>
  </si>
  <si>
    <t>With children of the householder under 18 years</t>
  </si>
  <si>
    <t>±8,600</t>
  </si>
  <si>
    <t>±0.6</t>
  </si>
  <si>
    <t>Cohabiting couple household</t>
  </si>
  <si>
    <t>±5,320</t>
  </si>
  <si>
    <t>±0.4</t>
  </si>
  <si>
    <t>±4,111</t>
  </si>
  <si>
    <t>±0.3</t>
  </si>
  <si>
    <t>Male householder, no spouse/partner present</t>
  </si>
  <si>
    <t>±7,421</t>
  </si>
  <si>
    <t>±0.5</t>
  </si>
  <si>
    <t>±3,168</t>
  </si>
  <si>
    <t>±0.2</t>
  </si>
  <si>
    <t>Householder living alone</t>
  </si>
  <si>
    <t>±6,504</t>
  </si>
  <si>
    <t>65 years and over</t>
  </si>
  <si>
    <t>±2,990</t>
  </si>
  <si>
    <t>Female householder, no spouse/partner present</t>
  </si>
  <si>
    <t>±8,265</t>
  </si>
  <si>
    <t>±5,620</t>
  </si>
  <si>
    <t>±6,282</t>
  </si>
  <si>
    <t>±3,853</t>
  </si>
  <si>
    <t>Households with one or more people under 18 years</t>
  </si>
  <si>
    <t>±10,805</t>
  </si>
  <si>
    <t>Households with one or more people 65 years and over</t>
  </si>
  <si>
    <t>±5,744</t>
  </si>
  <si>
    <t>Average household size</t>
  </si>
  <si>
    <t>±0.01</t>
  </si>
  <si>
    <t>Average family size</t>
  </si>
  <si>
    <t>±0.03</t>
  </si>
  <si>
    <t>RELATIONSHIP</t>
  </si>
  <si>
    <t>Population in households</t>
  </si>
  <si>
    <t>±6,466</t>
  </si>
  <si>
    <t>Householder</t>
  </si>
  <si>
    <t>±0.1</t>
  </si>
  <si>
    <t>Spouse</t>
  </si>
  <si>
    <t>±10,674</t>
  </si>
  <si>
    <t>Unmarried partner</t>
  </si>
  <si>
    <t>±5,380</t>
  </si>
  <si>
    <t>Child</t>
  </si>
  <si>
    <t>±17,351</t>
  </si>
  <si>
    <t>Other relatives</t>
  </si>
  <si>
    <t>±16,400</t>
  </si>
  <si>
    <t>Other nonrelatives</t>
  </si>
  <si>
    <t>±9,995</t>
  </si>
  <si>
    <t>MARITAL STATUS</t>
  </si>
  <si>
    <t>Males 15 years and over</t>
  </si>
  <si>
    <t>±888</t>
  </si>
  <si>
    <t>Never married</t>
  </si>
  <si>
    <t>±8,540</t>
  </si>
  <si>
    <t>Now married, except separated</t>
  </si>
  <si>
    <t>±10,280</t>
  </si>
  <si>
    <t>Separated</t>
  </si>
  <si>
    <t>±3,123</t>
  </si>
  <si>
    <t>Widowed</t>
  </si>
  <si>
    <t>±3,311</t>
  </si>
  <si>
    <t>Divorced</t>
  </si>
  <si>
    <t>±7,226</t>
  </si>
  <si>
    <t>Females 15 years and over</t>
  </si>
  <si>
    <t>±779</t>
  </si>
  <si>
    <t>±9,056</t>
  </si>
  <si>
    <t>±12,800</t>
  </si>
  <si>
    <t>±4,018</t>
  </si>
  <si>
    <t>±5,891</t>
  </si>
  <si>
    <t>±8,732</t>
  </si>
  <si>
    <t>FERTILITY</t>
  </si>
  <si>
    <t>Number of women 15 to 50 years old who had a birth in the past 12 months</t>
  </si>
  <si>
    <t>±4,580</t>
  </si>
  <si>
    <t>Unmarried women (widowed, divorced, and never married)</t>
  </si>
  <si>
    <t>±3,235</t>
  </si>
  <si>
    <t>±4.4</t>
  </si>
  <si>
    <t>Per 1,000 unmarried women</t>
  </si>
  <si>
    <t>±5</t>
  </si>
  <si>
    <t>Per 1,000 women 15 to 50 years old</t>
  </si>
  <si>
    <t>±4</t>
  </si>
  <si>
    <t>Per 1,000 women 15 to 19 years old</t>
  </si>
  <si>
    <t>±3</t>
  </si>
  <si>
    <t>Per 1,000 women 20 to 34 years old</t>
  </si>
  <si>
    <t>±8</t>
  </si>
  <si>
    <t>Per 1,000 women 35 to 50 years old</t>
  </si>
  <si>
    <t>GRANDPARENTS</t>
  </si>
  <si>
    <t>Number of grandparents living with own grandchildren under 18 years</t>
  </si>
  <si>
    <t>±8,545</t>
  </si>
  <si>
    <t>Grandparents responsible for grandchildren</t>
  </si>
  <si>
    <t>±3,664</t>
  </si>
  <si>
    <t>±2.0</t>
  </si>
  <si>
    <t>Years responsible for grandchildren</t>
  </si>
  <si>
    <t>Less than 1 year</t>
  </si>
  <si>
    <t>±1,050</t>
  </si>
  <si>
    <t>1 or 2 years</t>
  </si>
  <si>
    <t>±2,002</t>
  </si>
  <si>
    <t>±1.3</t>
  </si>
  <si>
    <t>3 or 4 years</t>
  </si>
  <si>
    <t>±1,508</t>
  </si>
  <si>
    <t>±1.0</t>
  </si>
  <si>
    <t>5 or more years</t>
  </si>
  <si>
    <t>±2,551</t>
  </si>
  <si>
    <t>±1.5</t>
  </si>
  <si>
    <t>Number of grandparents responsible for own grandchildren under 18 years</t>
  </si>
  <si>
    <t>Who are female</t>
  </si>
  <si>
    <t>±2,561</t>
  </si>
  <si>
    <t>±4.6</t>
  </si>
  <si>
    <t>Who are married</t>
  </si>
  <si>
    <t>±2,862</t>
  </si>
  <si>
    <t>±5.9</t>
  </si>
  <si>
    <t>SCHOOL ENROLLMENT. Population 3 years and over enrolled in school</t>
  </si>
  <si>
    <t>Population 3 years and over enrolled in school</t>
  </si>
  <si>
    <t>±12,895</t>
  </si>
  <si>
    <t>Nursery school, preschool</t>
  </si>
  <si>
    <t>±4,507</t>
  </si>
  <si>
    <t>Kindergarten</t>
  </si>
  <si>
    <t>±4,438</t>
  </si>
  <si>
    <t>Elementary school (grades 1-8)</t>
  </si>
  <si>
    <t>±8,397</t>
  </si>
  <si>
    <t>±0.8</t>
  </si>
  <si>
    <t>High school (grades 9-12)</t>
  </si>
  <si>
    <t>±6,432</t>
  </si>
  <si>
    <t>College or graduate school</t>
  </si>
  <si>
    <t>±11,974</t>
  </si>
  <si>
    <t>EDUCATIONAL ATTAINMENT. Population 25 years and over</t>
  </si>
  <si>
    <t>Population 25 years and over</t>
  </si>
  <si>
    <t>±871</t>
  </si>
  <si>
    <t>Less than 9th grade</t>
  </si>
  <si>
    <t>±8,870</t>
  </si>
  <si>
    <t>9th to 12th grade, no diploma</t>
  </si>
  <si>
    <t>±10,878</t>
  </si>
  <si>
    <t>High school graduate (includes equivalency)</t>
  </si>
  <si>
    <t>±15,125</t>
  </si>
  <si>
    <t>Some college, no degree</t>
  </si>
  <si>
    <t>±16,765</t>
  </si>
  <si>
    <t>Associate's degree</t>
  </si>
  <si>
    <t>±9,178</t>
  </si>
  <si>
    <t>Bachelor's degree</t>
  </si>
  <si>
    <t>±12,009</t>
  </si>
  <si>
    <t>Graduate or professional degree</t>
  </si>
  <si>
    <t>±10,478</t>
  </si>
  <si>
    <t>High school graduate or higher</t>
  </si>
  <si>
    <t>±14,624</t>
  </si>
  <si>
    <t>Bachelor's degree or higher</t>
  </si>
  <si>
    <t>±14,348</t>
  </si>
  <si>
    <t>VETERAN STATUS</t>
  </si>
  <si>
    <t>Civilian population 18 years and over</t>
  </si>
  <si>
    <t>±2,568</t>
  </si>
  <si>
    <t>Civilian veterans</t>
  </si>
  <si>
    <t>±7,311</t>
  </si>
  <si>
    <t>DISABILITY STATUS OF THE CIVILIAN NONINSTITUTIONALIZED POPULATION</t>
  </si>
  <si>
    <t>Total Civilian Noninstitutionalized Population</t>
  </si>
  <si>
    <t>±3,940</t>
  </si>
  <si>
    <t>With a disability</t>
  </si>
  <si>
    <t>±13,129</t>
  </si>
  <si>
    <t>Under 18 years</t>
  </si>
  <si>
    <t>±462</t>
  </si>
  <si>
    <t>±4,766</t>
  </si>
  <si>
    <t>18 to 64 years</t>
  </si>
  <si>
    <t>±3,624</t>
  </si>
  <si>
    <t>±10,068</t>
  </si>
  <si>
    <t>±1,361</t>
  </si>
  <si>
    <t>±5,534</t>
  </si>
  <si>
    <t>±0.9</t>
  </si>
  <si>
    <t>RESIDENCE 1 YEAR AGO</t>
  </si>
  <si>
    <t>Population 1 year and over</t>
  </si>
  <si>
    <t>±3,620</t>
  </si>
  <si>
    <t>Same house</t>
  </si>
  <si>
    <t>±19,871</t>
  </si>
  <si>
    <t>Different house (in the U.S. or abroad)</t>
  </si>
  <si>
    <t>±20,719</t>
  </si>
  <si>
    <t>Different house in the U.S.</t>
  </si>
  <si>
    <t>±20,678</t>
  </si>
  <si>
    <t>Same county</t>
  </si>
  <si>
    <t>±17,944</t>
  </si>
  <si>
    <t>Different county</t>
  </si>
  <si>
    <t>±11,530</t>
  </si>
  <si>
    <t>Same state</t>
  </si>
  <si>
    <t>±11,208</t>
  </si>
  <si>
    <t>Different state</t>
  </si>
  <si>
    <t>±5,657</t>
  </si>
  <si>
    <t>Abroad</t>
  </si>
  <si>
    <t>±1,824</t>
  </si>
  <si>
    <t>PLACE OF BIRTH</t>
  </si>
  <si>
    <t>Total population</t>
  </si>
  <si>
    <t>*****</t>
  </si>
  <si>
    <t>Native</t>
  </si>
  <si>
    <t>±17,125</t>
  </si>
  <si>
    <t>Born in United States</t>
  </si>
  <si>
    <t>±16,877</t>
  </si>
  <si>
    <t>State of residence</t>
  </si>
  <si>
    <t>±19,868</t>
  </si>
  <si>
    <t>±12,608</t>
  </si>
  <si>
    <t>Born in Puerto Rico, U.S. Island areas, or born abroad to American parent(s)</t>
  </si>
  <si>
    <t>±4,638</t>
  </si>
  <si>
    <t>Foreign born</t>
  </si>
  <si>
    <t>U.S. CITIZENSHIP STATUS</t>
  </si>
  <si>
    <t>Foreign-born population</t>
  </si>
  <si>
    <t>Naturalized U.S. citizen</t>
  </si>
  <si>
    <t>±13,704</t>
  </si>
  <si>
    <t>±1.2</t>
  </si>
  <si>
    <t>Not a U.S. citizen</t>
  </si>
  <si>
    <t>±15,828</t>
  </si>
  <si>
    <t>YEAR OF ENTRY</t>
  </si>
  <si>
    <t>Population born outside the United States</t>
  </si>
  <si>
    <t>Entered 2010 or later</t>
  </si>
  <si>
    <t>±2,643</t>
  </si>
  <si>
    <t>±3.8</t>
  </si>
  <si>
    <t>Entered before 2010</t>
  </si>
  <si>
    <t>±3,818</t>
  </si>
  <si>
    <t>±9,449</t>
  </si>
  <si>
    <t>±15,420</t>
  </si>
  <si>
    <t>WORLD REGION OF BIRTH OF FOREIGN BORN</t>
  </si>
  <si>
    <t>Foreign-born population, excluding population born at sea</t>
  </si>
  <si>
    <t>Europe</t>
  </si>
  <si>
    <t>±4,894</t>
  </si>
  <si>
    <t>Asia</t>
  </si>
  <si>
    <t>±7,727</t>
  </si>
  <si>
    <t>Africa</t>
  </si>
  <si>
    <t>±4,408</t>
  </si>
  <si>
    <t>Oceania</t>
  </si>
  <si>
    <t>±1,166</t>
  </si>
  <si>
    <t>Latin America</t>
  </si>
  <si>
    <t>±16,144</t>
  </si>
  <si>
    <t>Northern America</t>
  </si>
  <si>
    <t>±1,892</t>
  </si>
  <si>
    <t>LANGUAGE SPOKEN AT HOME</t>
  </si>
  <si>
    <t>Population 5 years and over</t>
  </si>
  <si>
    <t>±574</t>
  </si>
  <si>
    <t>English only</t>
  </si>
  <si>
    <t>±23,617</t>
  </si>
  <si>
    <t>Language other than English</t>
  </si>
  <si>
    <t>±23,574</t>
  </si>
  <si>
    <t>Language other than English + Speak English less than "very well"</t>
  </si>
  <si>
    <t>±13,918</t>
  </si>
  <si>
    <t>Language other than English + Speak "very well"</t>
  </si>
  <si>
    <t>Spanish</t>
  </si>
  <si>
    <t>±20,815</t>
  </si>
  <si>
    <t>Spanish + Speak English less than "very well"</t>
  </si>
  <si>
    <t>±12,229</t>
  </si>
  <si>
    <t>Spanish + Speak English "very well"</t>
  </si>
  <si>
    <t>Other Indo-European languages</t>
  </si>
  <si>
    <t>±7,367</t>
  </si>
  <si>
    <t>Other Indo European + Speak English less than "very well"</t>
  </si>
  <si>
    <t>±2,582</t>
  </si>
  <si>
    <t>Other Indo European + Speak English "very well"</t>
  </si>
  <si>
    <t>Asian and Pacific Islander languages</t>
  </si>
  <si>
    <t>±8,409</t>
  </si>
  <si>
    <t>API  + Speak English less than "very well"</t>
  </si>
  <si>
    <t>±5,151</t>
  </si>
  <si>
    <t>API  + Speak English "very well"</t>
  </si>
  <si>
    <t>Other languages</t>
  </si>
  <si>
    <t>±7,362</t>
  </si>
  <si>
    <t>Other + Speak English less than "very well"</t>
  </si>
  <si>
    <t>±3,426</t>
  </si>
  <si>
    <t>ANCESTRY</t>
  </si>
  <si>
    <t>American</t>
  </si>
  <si>
    <t>±9,203</t>
  </si>
  <si>
    <t>Arab</t>
  </si>
  <si>
    <t>±7,676</t>
  </si>
  <si>
    <t>Czech</t>
  </si>
  <si>
    <t>±1,842</t>
  </si>
  <si>
    <t>Danish</t>
  </si>
  <si>
    <t>±1,968</t>
  </si>
  <si>
    <t>Dutch</t>
  </si>
  <si>
    <t>±4,382</t>
  </si>
  <si>
    <t>English</t>
  </si>
  <si>
    <t>±12,789</t>
  </si>
  <si>
    <t>French (except Basque)</t>
  </si>
  <si>
    <t>±5,374</t>
  </si>
  <si>
    <t>French Canadian</t>
  </si>
  <si>
    <t>±2,624</t>
  </si>
  <si>
    <t>German</t>
  </si>
  <si>
    <t>±13,942</t>
  </si>
  <si>
    <t>Greek</t>
  </si>
  <si>
    <t>±1,865</t>
  </si>
  <si>
    <t>Hungarian</t>
  </si>
  <si>
    <t>±1,688</t>
  </si>
  <si>
    <t>Irish</t>
  </si>
  <si>
    <t>±11,292</t>
  </si>
  <si>
    <t>Italian</t>
  </si>
  <si>
    <t>±10,439</t>
  </si>
  <si>
    <t>Lithuanian</t>
  </si>
  <si>
    <t>±2,001</t>
  </si>
  <si>
    <t>Norwegian</t>
  </si>
  <si>
    <t>±4,945</t>
  </si>
  <si>
    <t>Polish</t>
  </si>
  <si>
    <t>±4,447</t>
  </si>
  <si>
    <t>Portuguese</t>
  </si>
  <si>
    <t>±2,810</t>
  </si>
  <si>
    <t>Russian</t>
  </si>
  <si>
    <t>±4,298</t>
  </si>
  <si>
    <t>Scotch-Irish</t>
  </si>
  <si>
    <t>±2,632</t>
  </si>
  <si>
    <t>Scottish</t>
  </si>
  <si>
    <t>±4,970</t>
  </si>
  <si>
    <t>Slovak</t>
  </si>
  <si>
    <t>±1,281</t>
  </si>
  <si>
    <t>Subsaharan African</t>
  </si>
  <si>
    <t>±7,648</t>
  </si>
  <si>
    <t>Swedish</t>
  </si>
  <si>
    <t>±4,254</t>
  </si>
  <si>
    <t>Swiss</t>
  </si>
  <si>
    <t>±1,825</t>
  </si>
  <si>
    <t>Ukrainian</t>
  </si>
  <si>
    <t>±951</t>
  </si>
  <si>
    <t>Welsh</t>
  </si>
  <si>
    <t>±2,455</t>
  </si>
  <si>
    <t>West Indian (excluding Hispanic origin groups)</t>
  </si>
  <si>
    <t>±2,844</t>
  </si>
  <si>
    <t>Other</t>
  </si>
  <si>
    <t>COMPUTERS AND INTERNET USE</t>
  </si>
  <si>
    <t>With a computer</t>
  </si>
  <si>
    <t>±7,915</t>
  </si>
  <si>
    <t>With a broadband Internet subscription</t>
  </si>
  <si>
    <t>±8,916</t>
  </si>
  <si>
    <t>Speak English less than "very well"</t>
  </si>
  <si>
    <t>Speak English "very well"</t>
  </si>
  <si>
    <t>Total</t>
  </si>
  <si>
    <t xml:space="preserve">Spanish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</si>
</sst>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font>
      <sz val="11"/>
      <color theme="1"/>
      <name val="Calibri"/>
      <family val="2"/>
      <scheme val="minor"/>
    </font>
    <font>
      <b/>
      <sz val="16"/>
      <name val="Calibri"/>
      <family val="2"/>
    </font>
    <font>
      <b/>
      <sz val="11"/>
      <name val="Calibri"/>
      <family val="2"/>
    </font>
    <font>
      <sz val="11"/>
      <color theme="1"/>
      <name val="Calibri"/>
      <family val="2"/>
      <scheme val="minor"/>
    </font>
    <font>
      <sz val="11"/>
      <color rgb="FF000000"/>
      <name val="Calibri"/>
      <family val="2"/>
      <scheme val="minor"/>
    </font>
    <font>
      <b/>
      <sz val="11"/>
      <color theme="1"/>
      <name val="Calibri"/>
      <family val="2"/>
      <scheme val="minor"/>
    </font>
  </fonts>
  <fills count="2">
    <fill>
      <patternFill patternType="none"/>
    </fill>
    <fill>
      <patternFill patternType="gray125"/>
    </fill>
  </fills>
  <borders count="4">
    <border>
      <left/>
      <right/>
      <top/>
      <bottom/>
      <diagonal/>
    </border>
    <border>
      <left/>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9" fontId="3" fillId="0" borderId="0" applyFont="0" applyFill="0" applyBorder="0" applyAlignment="0" applyProtection="0"/>
  </cellStyleXfs>
  <cellXfs count="24">
    <xf numFmtId="0" fontId="0" fillId="0" borderId="0" xfId="0"/>
    <xf numFmtId="0" fontId="0" fillId="0" borderId="0" xfId="0" applyAlignment="1">
      <alignment vertical="top" wrapText="1"/>
    </xf>
    <xf numFmtId="0" fontId="0" fillId="0" borderId="1" xfId="0" applyBorder="1"/>
    <xf numFmtId="0" fontId="2" fillId="0" borderId="0" xfId="0" applyFont="1" applyAlignment="1">
      <alignment vertical="top" wrapText="1"/>
    </xf>
    <xf numFmtId="0" fontId="0" fillId="0" borderId="0" xfId="0" applyAlignment="1">
      <alignment wrapText="1"/>
    </xf>
    <xf numFmtId="0" fontId="2" fillId="0" borderId="2" xfId="0" applyFont="1" applyBorder="1" applyAlignment="1">
      <alignment horizontal="left" vertical="center" wrapText="1" indent="1"/>
    </xf>
    <xf numFmtId="0" fontId="0" fillId="0" borderId="0" xfId="0" applyAlignment="1">
      <alignment wrapText="1" indent="1"/>
    </xf>
    <xf numFmtId="0" fontId="0" fillId="0" borderId="0" xfId="0" applyAlignment="1">
      <alignment wrapText="1" indent="2"/>
    </xf>
    <xf numFmtId="0" fontId="0" fillId="0" borderId="0" xfId="0" applyAlignment="1">
      <alignment wrapText="1" indent="3"/>
    </xf>
    <xf numFmtId="0" fontId="0" fillId="0" borderId="0" xfId="0" applyAlignment="1">
      <alignment wrapText="1" indent="4"/>
    </xf>
    <xf numFmtId="0" fontId="0" fillId="0" borderId="0" xfId="0" applyAlignment="1">
      <alignment wrapText="1" indent="5"/>
    </xf>
    <xf numFmtId="3" fontId="0" fillId="0" borderId="0" xfId="0" applyNumberFormat="1" applyAlignment="1">
      <alignment wrapText="1"/>
    </xf>
    <xf numFmtId="10" fontId="0" fillId="0" borderId="0" xfId="0" applyNumberFormat="1" applyAlignment="1">
      <alignment wrapText="1"/>
    </xf>
    <xf numFmtId="0" fontId="2" fillId="0" borderId="3" xfId="0" applyFont="1" applyBorder="1" applyAlignment="1">
      <alignment horizontal="left" vertical="center" wrapText="1" indent="1"/>
    </xf>
    <xf numFmtId="164" fontId="0" fillId="0" borderId="0" xfId="1" applyNumberFormat="1" applyFont="1"/>
    <xf numFmtId="10" fontId="0" fillId="0" borderId="0" xfId="1" applyNumberFormat="1" applyFont="1"/>
    <xf numFmtId="10" fontId="4" fillId="0" borderId="0" xfId="0" applyNumberFormat="1" applyFont="1"/>
    <xf numFmtId="164" fontId="0" fillId="0" borderId="0" xfId="1" applyNumberFormat="1" applyFont="1" applyAlignment="1">
      <alignment wrapText="1"/>
    </xf>
    <xf numFmtId="0" fontId="5" fillId="0" borderId="0" xfId="0" applyFont="1" applyAlignment="1">
      <alignment horizontal="left" wrapText="1" indent="1"/>
    </xf>
    <xf numFmtId="3" fontId="0" fillId="0" borderId="0" xfId="0" applyNumberFormat="1"/>
    <xf numFmtId="0" fontId="0" fillId="0" borderId="0" xfId="0" applyAlignment="1">
      <alignment vertical="top" wrapText="1"/>
    </xf>
    <xf numFmtId="0" fontId="1" fillId="0" borderId="1" xfId="0" applyFont="1" applyBorder="1" applyAlignment="1">
      <alignment horizontal="center" vertical="center" wrapText="1" shrinkToFit="1"/>
    </xf>
    <xf numFmtId="0" fontId="2" fillId="0" borderId="2" xfId="0" applyFont="1" applyBorder="1" applyAlignment="1">
      <alignment horizontal="left" vertical="center" wrapText="1" indent="1"/>
    </xf>
    <xf numFmtId="0" fontId="2" fillId="0" borderId="0" xfId="0" applyFont="1" applyAlignme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'Social Data'!$A$68</c:f>
          <c:strCache>
            <c:ptCount val="1"/>
            <c:pt idx="0">
              <c:v>EDUCATIONAL ATTAINMENT. Population 25 years and over</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c:spPr>
            <c:extLst>
              <c:ext xmlns:c16="http://schemas.microsoft.com/office/drawing/2014/chart" uri="{C3380CC4-5D6E-409C-BE32-E72D297353CC}">
                <c16:uniqueId val="{00000001-CEF4-4EFE-A2E5-F59588512B3E}"/>
              </c:ext>
            </c:extLst>
          </c:dPt>
          <c:dPt>
            <c:idx val="1"/>
            <c:bubble3D val="0"/>
            <c:spPr>
              <a:solidFill>
                <a:schemeClr val="accent2"/>
              </a:solidFill>
              <a:ln>
                <a:noFill/>
              </a:ln>
              <a:effectLst/>
            </c:spPr>
            <c:extLst>
              <c:ext xmlns:c16="http://schemas.microsoft.com/office/drawing/2014/chart" uri="{C3380CC4-5D6E-409C-BE32-E72D297353CC}">
                <c16:uniqueId val="{00000003-CEF4-4EFE-A2E5-F59588512B3E}"/>
              </c:ext>
            </c:extLst>
          </c:dPt>
          <c:dPt>
            <c:idx val="2"/>
            <c:bubble3D val="0"/>
            <c:spPr>
              <a:solidFill>
                <a:schemeClr val="accent3"/>
              </a:solidFill>
              <a:ln>
                <a:noFill/>
              </a:ln>
              <a:effectLst/>
            </c:spPr>
            <c:extLst>
              <c:ext xmlns:c16="http://schemas.microsoft.com/office/drawing/2014/chart" uri="{C3380CC4-5D6E-409C-BE32-E72D297353CC}">
                <c16:uniqueId val="{00000005-CEF4-4EFE-A2E5-F59588512B3E}"/>
              </c:ext>
            </c:extLst>
          </c:dPt>
          <c:dPt>
            <c:idx val="3"/>
            <c:bubble3D val="0"/>
            <c:spPr>
              <a:solidFill>
                <a:schemeClr val="accent4"/>
              </a:solidFill>
              <a:ln>
                <a:noFill/>
              </a:ln>
              <a:effectLst/>
            </c:spPr>
            <c:extLst>
              <c:ext xmlns:c16="http://schemas.microsoft.com/office/drawing/2014/chart" uri="{C3380CC4-5D6E-409C-BE32-E72D297353CC}">
                <c16:uniqueId val="{00000007-CEF4-4EFE-A2E5-F59588512B3E}"/>
              </c:ext>
            </c:extLst>
          </c:dPt>
          <c:dPt>
            <c:idx val="4"/>
            <c:bubble3D val="0"/>
            <c:spPr>
              <a:solidFill>
                <a:schemeClr val="accent5"/>
              </a:solidFill>
              <a:ln>
                <a:noFill/>
              </a:ln>
              <a:effectLst/>
            </c:spPr>
            <c:extLst>
              <c:ext xmlns:c16="http://schemas.microsoft.com/office/drawing/2014/chart" uri="{C3380CC4-5D6E-409C-BE32-E72D297353CC}">
                <c16:uniqueId val="{00000009-CEF4-4EFE-A2E5-F59588512B3E}"/>
              </c:ext>
            </c:extLst>
          </c:dPt>
          <c:dPt>
            <c:idx val="5"/>
            <c:bubble3D val="0"/>
            <c:spPr>
              <a:solidFill>
                <a:schemeClr val="accent6"/>
              </a:solidFill>
              <a:ln>
                <a:noFill/>
              </a:ln>
              <a:effectLst/>
            </c:spPr>
            <c:extLst>
              <c:ext xmlns:c16="http://schemas.microsoft.com/office/drawing/2014/chart" uri="{C3380CC4-5D6E-409C-BE32-E72D297353CC}">
                <c16:uniqueId val="{0000000B-CEF4-4EFE-A2E5-F59588512B3E}"/>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CEF4-4EFE-A2E5-F59588512B3E}"/>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'Social Data'!$A$70:$A$76</c:f>
              <c:strCache>
                <c:ptCount val="7"/>
                <c:pt idx="0">
                  <c:v>Less than 9th grade</c:v>
                </c:pt>
                <c:pt idx="1">
                  <c:v>9th to 12th grade, no diploma</c:v>
                </c:pt>
                <c:pt idx="2">
                  <c:v>High school graduate (includes equivalency)</c:v>
                </c:pt>
                <c:pt idx="3">
                  <c:v>Some college, no degree</c:v>
                </c:pt>
                <c:pt idx="4">
                  <c:v>Associate's degree</c:v>
                </c:pt>
                <c:pt idx="5">
                  <c:v>Bachelor's degree</c:v>
                </c:pt>
                <c:pt idx="6">
                  <c:v>Graduate or professional degree</c:v>
                </c:pt>
              </c:strCache>
            </c:strRef>
          </c:cat>
          <c:val>
            <c:numRef>
              <c:f>'Social Data'!$B$70:$B$76</c:f>
              <c:numCache>
                <c:formatCode>#,##0</c:formatCode>
                <c:ptCount val="7"/>
                <c:pt idx="0">
                  <c:v>261864</c:v>
                </c:pt>
                <c:pt idx="1">
                  <c:v>260812</c:v>
                </c:pt>
                <c:pt idx="2">
                  <c:v>846531</c:v>
                </c:pt>
                <c:pt idx="3">
                  <c:v>683261</c:v>
                </c:pt>
                <c:pt idx="4">
                  <c:v>261662</c:v>
                </c:pt>
                <c:pt idx="5">
                  <c:v>465097</c:v>
                </c:pt>
                <c:pt idx="6">
                  <c:v>252263</c:v>
                </c:pt>
              </c:numCache>
            </c:numRef>
          </c:val>
          <c:extLst>
            <c:ext xmlns:c16="http://schemas.microsoft.com/office/drawing/2014/chart" uri="{C3380CC4-5D6E-409C-BE32-E72D297353CC}">
              <c16:uniqueId val="{00000000-CE2A-D54E-8922-5FC50F883FA5}"/>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'Social Data'!$A$61</c:f>
          <c:strCache>
            <c:ptCount val="1"/>
            <c:pt idx="0">
              <c:v>SCHOOL ENROLLMENT. Population 3 years and over enrolled in school</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AE5-4E5D-B4AC-E8BFB5F4D6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AE5-4E5D-B4AC-E8BFB5F4D6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AE5-4E5D-B4AC-E8BFB5F4D6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AE5-4E5D-B4AC-E8BFB5F4D6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AE5-4E5D-B4AC-E8BFB5F4D6F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'Social Data'!$A$63:$A$67</c:f>
              <c:strCache>
                <c:ptCount val="5"/>
                <c:pt idx="0">
                  <c:v>Nursery school, preschool</c:v>
                </c:pt>
                <c:pt idx="1">
                  <c:v>Kindergarten</c:v>
                </c:pt>
                <c:pt idx="2">
                  <c:v>Elementary school (grades 1-8)</c:v>
                </c:pt>
                <c:pt idx="3">
                  <c:v>High school (grades 9-12)</c:v>
                </c:pt>
                <c:pt idx="4">
                  <c:v>College or graduate school</c:v>
                </c:pt>
              </c:strCache>
            </c:strRef>
          </c:cat>
          <c:val>
            <c:numRef>
              <c:f>'Social Data'!$B$63:$B$67</c:f>
              <c:numCache>
                <c:formatCode>#,##0</c:formatCode>
                <c:ptCount val="5"/>
                <c:pt idx="0">
                  <c:v>40280</c:v>
                </c:pt>
                <c:pt idx="1">
                  <c:v>60923</c:v>
                </c:pt>
                <c:pt idx="2">
                  <c:v>520770</c:v>
                </c:pt>
                <c:pt idx="3">
                  <c:v>287046</c:v>
                </c:pt>
                <c:pt idx="4">
                  <c:v>329090</c:v>
                </c:pt>
              </c:numCache>
            </c:numRef>
          </c:val>
          <c:extLst>
            <c:ext xmlns:c16="http://schemas.microsoft.com/office/drawing/2014/chart" uri="{C3380CC4-5D6E-409C-BE32-E72D297353CC}">
              <c16:uniqueId val="{00000000-2F05-3E40-8707-E2741A39E122}"/>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'LANGUAGE SPOKEN AT HOME'!$A$1</c:f>
          <c:strCache>
            <c:ptCount val="1"/>
            <c:pt idx="0">
              <c:v>LANGUAGE SPOKEN AT HOME</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strRef>
              <c:f>'LANGUAGE SPOKEN AT HOME'!$C$1</c:f>
              <c:strCache>
                <c:ptCount val="1"/>
                <c:pt idx="0">
                  <c:v>Speak English "very well"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'LANGUAGE SPOKEN AT HOME'!$A$2:$A$8</c:f>
              <c:strCache>
                <c:ptCount val="7"/>
                <c:pt idx="0">
                  <c:v>Population 5 years and over</c:v>
                </c:pt>
                <c:pt idx="1">
                  <c:v>English only</c:v>
                </c:pt>
                <c:pt idx="2">
                  <c:v>Language other than English</c:v>
                </c:pt>
                <c:pt idx="3">
                  <c:v>Spanish	</c:v>
                </c:pt>
                <c:pt idx="4">
                  <c:v>Other Indo-European languages</c:v>
                </c:pt>
                <c:pt idx="5">
                  <c:v>Asian and Pacific Islander languages</c:v>
                </c:pt>
                <c:pt idx="6">
                  <c:v>Other languages</c:v>
                </c:pt>
              </c:strCache>
            </c:strRef>
          </c:cat>
          <c:val>
            <c:numRef>
              <c:f>'LANGUAGE SPOKEN AT HOME'!$C$2:$C$8</c:f>
              <c:numCache>
                <c:formatCode>#,##0</c:formatCode>
                <c:ptCount val="7"/>
                <c:pt idx="0">
                  <c:v>3072169</c:v>
                </c:pt>
                <c:pt idx="1">
                  <c:v>2493244</c:v>
                </c:pt>
                <c:pt idx="2">
                  <c:v>1224778</c:v>
                </c:pt>
                <c:pt idx="3">
                  <c:v>1024887</c:v>
                </c:pt>
                <c:pt idx="4">
                  <c:v>59360</c:v>
                </c:pt>
                <c:pt idx="5">
                  <c:v>111755</c:v>
                </c:pt>
                <c:pt idx="6">
                  <c:v>28776</c:v>
                </c:pt>
              </c:numCache>
            </c:numRef>
          </c:val>
          <c:extLst>
            <c:ext xmlns:c16="http://schemas.microsoft.com/office/drawing/2014/chart" uri="{C3380CC4-5D6E-409C-BE32-E72D297353CC}">
              <c16:uniqueId val="{00000001-BFF3-194B-8957-E1D5E9BED21C}"/>
            </c:ext>
          </c:extLst>
        </c:ser>
        <c:ser>
          <c:idx val="0"/>
          <c:order val="1"/>
          <c:tx>
            <c:strRef>
              <c:f>'LANGUAGE SPOKEN AT HOME'!$B$1</c:f>
              <c:strCache>
                <c:ptCount val="1"/>
                <c:pt idx="0">
                  <c:v>Speak English less than "very well"</c:v>
                </c:pt>
              </c:strCache>
            </c:strRef>
          </c:tx>
          <c:spPr>
            <a:solidFill>
              <a:schemeClr val="accent1"/>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'LANGUAGE SPOKEN AT HOME'!$A$2:$A$8</c:f>
              <c:strCache>
                <c:ptCount val="7"/>
                <c:pt idx="0">
                  <c:v>Population 5 years and over</c:v>
                </c:pt>
                <c:pt idx="1">
                  <c:v>English only</c:v>
                </c:pt>
                <c:pt idx="2">
                  <c:v>Language other than English</c:v>
                </c:pt>
                <c:pt idx="3">
                  <c:v>Spanish	</c:v>
                </c:pt>
                <c:pt idx="4">
                  <c:v>Other Indo-European languages</c:v>
                </c:pt>
                <c:pt idx="5">
                  <c:v>Asian and Pacific Islander languages</c:v>
                </c:pt>
                <c:pt idx="6">
                  <c:v>Other languages</c:v>
                </c:pt>
              </c:strCache>
            </c:strRef>
          </c:cat>
          <c:val>
            <c:numRef>
              <c:f>'LANGUAGE SPOKEN AT HOME'!$B$2:$B$8</c:f>
              <c:numCache>
                <c:formatCode>General</c:formatCode>
                <c:ptCount val="7"/>
                <c:pt idx="0">
                  <c:v>1291706</c:v>
                </c:pt>
                <c:pt idx="1">
                  <c:v>0</c:v>
                </c:pt>
                <c:pt idx="2" formatCode="#,##0">
                  <c:v>645853</c:v>
                </c:pt>
                <c:pt idx="3" formatCode="#,##0">
                  <c:v>514388</c:v>
                </c:pt>
                <c:pt idx="4" formatCode="#,##0">
                  <c:v>18366</c:v>
                </c:pt>
                <c:pt idx="5" formatCode="#,##0">
                  <c:v>98394</c:v>
                </c:pt>
                <c:pt idx="6" formatCode="#,##0">
                  <c:v>14705</c:v>
                </c:pt>
              </c:numCache>
            </c:numRef>
          </c:val>
          <c:extLst>
            <c:ext xmlns:c16="http://schemas.microsoft.com/office/drawing/2014/chart" uri="{C3380CC4-5D6E-409C-BE32-E72D297353CC}">
              <c16:uniqueId val="{00000000-BFF3-194B-8957-E1D5E9BED21C}"/>
            </c:ext>
          </c:extLst>
        </c:ser>
        <c:dLbls>
          <c:showLegendKey val="0"/>
          <c:showVal val="1"/>
          <c:showCatName val="0"/>
          <c:showSerName val="0"/>
          <c:showPercent val="0"/>
          <c:showBubbleSize val="0"/>
        </c:dLbls>
        <c:gapWidth val="150"/>
        <c:overlap val="100"/>
        <c:axId val="950612111"/>
        <c:axId val="950130831"/>
      </c:barChart>
      <c:catAx>
        <c:axId val="950612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130831"/>
        <c:crosses val="autoZero"/>
        <c:auto val="1"/>
        <c:lblAlgn val="ctr"/>
        <c:lblOffset val="100"/>
        <c:noMultiLvlLbl val="0"/>
      </c:catAx>
      <c:valAx>
        <c:axId val="95013083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6121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'LANGUAGE SPOKEN AT HOME'!$A$1</c:f>
          <c:strCache>
            <c:ptCount val="1"/>
            <c:pt idx="0">
              <c:v>LANGUAGE SPOKEN AT HOME</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1"/>
          <c:order val="0"/>
          <c:tx>
            <c:strRef>
              <c:f>'LANGUAGE SPOKEN AT HOME'!$C$1</c:f>
              <c:strCache>
                <c:ptCount val="1"/>
                <c:pt idx="0">
                  <c:v>Speak English "very well"</c:v>
                </c:pt>
              </c:strCache>
            </c:strRef>
          </c:tx>
          <c:spPr>
            <a:solidFill>
              <a:schemeClr val="accent2"/>
            </a:solidFill>
            <a:ln>
              <a:noFill/>
            </a:ln>
            <a:effectLst/>
          </c:spPr>
          <c:invertIfNegative val="0"/>
          <c:cat>
            <c:strRef>
              <c:f>'LANGUAGE SPOKEN AT HOME'!$A$2:$A$8</c:f>
              <c:strCache>
                <c:ptCount val="7"/>
                <c:pt idx="0">
                  <c:v>Population 5 years and over</c:v>
                </c:pt>
                <c:pt idx="1">
                  <c:v>English only</c:v>
                </c:pt>
                <c:pt idx="2">
                  <c:v>Language other than English</c:v>
                </c:pt>
                <c:pt idx="3">
                  <c:v>Spanish	</c:v>
                </c:pt>
                <c:pt idx="4">
                  <c:v>Other Indo-European languages</c:v>
                </c:pt>
                <c:pt idx="5">
                  <c:v>Asian and Pacific Islander languages</c:v>
                </c:pt>
                <c:pt idx="6">
                  <c:v>Other languages</c:v>
                </c:pt>
              </c:strCache>
            </c:strRef>
          </c:cat>
          <c:val>
            <c:numRef>
              <c:f>'LANGUAGE SPOKEN AT HOME'!$C$2:$C$8</c:f>
              <c:numCache>
                <c:formatCode>#,##0</c:formatCode>
                <c:ptCount val="7"/>
                <c:pt idx="0">
                  <c:v>3072169</c:v>
                </c:pt>
                <c:pt idx="1">
                  <c:v>2493244</c:v>
                </c:pt>
                <c:pt idx="2">
                  <c:v>1224778</c:v>
                </c:pt>
                <c:pt idx="3">
                  <c:v>1024887</c:v>
                </c:pt>
                <c:pt idx="4">
                  <c:v>59360</c:v>
                </c:pt>
                <c:pt idx="5">
                  <c:v>111755</c:v>
                </c:pt>
                <c:pt idx="6">
                  <c:v>28776</c:v>
                </c:pt>
              </c:numCache>
            </c:numRef>
          </c:val>
          <c:extLst>
            <c:ext xmlns:c16="http://schemas.microsoft.com/office/drawing/2014/chart" uri="{C3380CC4-5D6E-409C-BE32-E72D297353CC}">
              <c16:uniqueId val="{00000001-8912-404B-B604-0AD0A5FE2BEA}"/>
            </c:ext>
          </c:extLst>
        </c:ser>
        <c:ser>
          <c:idx val="0"/>
          <c:order val="1"/>
          <c:tx>
            <c:strRef>
              <c:f>'LANGUAGE SPOKEN AT HOME'!$B$1</c:f>
              <c:strCache>
                <c:ptCount val="1"/>
                <c:pt idx="0">
                  <c:v>Speak English less than "very well"</c:v>
                </c:pt>
              </c:strCache>
            </c:strRef>
          </c:tx>
          <c:spPr>
            <a:solidFill>
              <a:schemeClr val="accent1"/>
            </a:solidFill>
            <a:ln>
              <a:noFill/>
            </a:ln>
            <a:effectLst/>
          </c:spPr>
          <c:invertIfNegative val="0"/>
          <c:cat>
            <c:strRef>
              <c:f>'LANGUAGE SPOKEN AT HOME'!$A$2:$A$8</c:f>
              <c:strCache>
                <c:ptCount val="7"/>
                <c:pt idx="0">
                  <c:v>Population 5 years and over</c:v>
                </c:pt>
                <c:pt idx="1">
                  <c:v>English only</c:v>
                </c:pt>
                <c:pt idx="2">
                  <c:v>Language other than English</c:v>
                </c:pt>
                <c:pt idx="3">
                  <c:v>Spanish	</c:v>
                </c:pt>
                <c:pt idx="4">
                  <c:v>Other Indo-European languages</c:v>
                </c:pt>
                <c:pt idx="5">
                  <c:v>Asian and Pacific Islander languages</c:v>
                </c:pt>
                <c:pt idx="6">
                  <c:v>Other languages</c:v>
                </c:pt>
              </c:strCache>
            </c:strRef>
          </c:cat>
          <c:val>
            <c:numRef>
              <c:f>'LANGUAGE SPOKEN AT HOME'!$B$2:$B$8</c:f>
              <c:numCache>
                <c:formatCode>General</c:formatCode>
                <c:ptCount val="7"/>
                <c:pt idx="0">
                  <c:v>1291706</c:v>
                </c:pt>
                <c:pt idx="1">
                  <c:v>0</c:v>
                </c:pt>
                <c:pt idx="2" formatCode="#,##0">
                  <c:v>645853</c:v>
                </c:pt>
                <c:pt idx="3" formatCode="#,##0">
                  <c:v>514388</c:v>
                </c:pt>
                <c:pt idx="4" formatCode="#,##0">
                  <c:v>18366</c:v>
                </c:pt>
                <c:pt idx="5" formatCode="#,##0">
                  <c:v>98394</c:v>
                </c:pt>
                <c:pt idx="6" formatCode="#,##0">
                  <c:v>14705</c:v>
                </c:pt>
              </c:numCache>
            </c:numRef>
          </c:val>
          <c:extLst>
            <c:ext xmlns:c16="http://schemas.microsoft.com/office/drawing/2014/chart" uri="{C3380CC4-5D6E-409C-BE32-E72D297353CC}">
              <c16:uniqueId val="{00000000-8912-404B-B604-0AD0A5FE2BEA}"/>
            </c:ext>
          </c:extLst>
        </c:ser>
        <c:dLbls>
          <c:showLegendKey val="0"/>
          <c:showVal val="0"/>
          <c:showCatName val="0"/>
          <c:showSerName val="0"/>
          <c:showPercent val="0"/>
          <c:showBubbleSize val="0"/>
        </c:dLbls>
        <c:gapWidth val="150"/>
        <c:overlap val="100"/>
        <c:axId val="950612111"/>
        <c:axId val="950130831"/>
      </c:barChart>
      <c:catAx>
        <c:axId val="950612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130831"/>
        <c:crosses val="autoZero"/>
        <c:auto val="1"/>
        <c:lblAlgn val="ctr"/>
        <c:lblOffset val="100"/>
        <c:noMultiLvlLbl val="0"/>
      </c:catAx>
      <c:valAx>
        <c:axId val="95013083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6121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data.census.gov" TargetMode="Externa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2</xdr:col>
      <xdr:colOff>95999</xdr:colOff>
      <xdr:row>0</xdr:row>
      <xdr:rowOff>125999</xdr:rowOff>
    </xdr:from>
    <xdr:ext cx="1228725" cy="476250"/>
    <xdr:pic>
      <xdr:nvPicPr>
        <xdr:cNvPr id="2" name="Picture 1">
          <a:hlinkClick xmlns:r="http://schemas.openxmlformats.org/officeDocument/2006/relationships" r:id="rId1" tooltip="https://data.census.gov"/>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8</xdr:col>
      <xdr:colOff>311150</xdr:colOff>
      <xdr:row>62</xdr:row>
      <xdr:rowOff>158750</xdr:rowOff>
    </xdr:from>
    <xdr:to>
      <xdr:col>18</xdr:col>
      <xdr:colOff>139700</xdr:colOff>
      <xdr:row>86</xdr:row>
      <xdr:rowOff>152400</xdr:rowOff>
    </xdr:to>
    <xdr:graphicFrame macro="">
      <xdr:nvGraphicFramePr>
        <xdr:cNvPr id="3" name="Chart 2">
          <a:extLst>
            <a:ext uri="{FF2B5EF4-FFF2-40B4-BE49-F238E27FC236}">
              <a16:creationId xmlns:a16="http://schemas.microsoft.com/office/drawing/2014/main" id="{53D3195C-1FA5-4049-B062-658F4B6F6B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42</xdr:row>
      <xdr:rowOff>127000</xdr:rowOff>
    </xdr:from>
    <xdr:to>
      <xdr:col>18</xdr:col>
      <xdr:colOff>177800</xdr:colOff>
      <xdr:row>61</xdr:row>
      <xdr:rowOff>196850</xdr:rowOff>
    </xdr:to>
    <xdr:graphicFrame macro="">
      <xdr:nvGraphicFramePr>
        <xdr:cNvPr id="4" name="Chart 3">
          <a:extLst>
            <a:ext uri="{FF2B5EF4-FFF2-40B4-BE49-F238E27FC236}">
              <a16:creationId xmlns:a16="http://schemas.microsoft.com/office/drawing/2014/main" id="{A238B17E-7D08-BDF3-E2E5-26733574235E}"/>
            </a:ext>
            <a:ext uri="{147F2762-F138-4A5C-976F-8EAC2B608ADB}">
              <a16:predDERef xmlns:a16="http://schemas.microsoft.com/office/drawing/2014/main" pred="{53D3195C-1FA5-4049-B062-658F4B6F6B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622300</xdr:colOff>
      <xdr:row>0</xdr:row>
      <xdr:rowOff>342900</xdr:rowOff>
    </xdr:from>
    <xdr:to>
      <xdr:col>22</xdr:col>
      <xdr:colOff>25400</xdr:colOff>
      <xdr:row>46</xdr:row>
      <xdr:rowOff>38100</xdr:rowOff>
    </xdr:to>
    <xdr:graphicFrame macro="">
      <xdr:nvGraphicFramePr>
        <xdr:cNvPr id="3" name="Chart 2">
          <a:extLst>
            <a:ext uri="{FF2B5EF4-FFF2-40B4-BE49-F238E27FC236}">
              <a16:creationId xmlns:a16="http://schemas.microsoft.com/office/drawing/2014/main" id="{5050194A-17A9-82C4-0A2E-184E4655FB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88900</xdr:colOff>
      <xdr:row>53</xdr:row>
      <xdr:rowOff>12700</xdr:rowOff>
    </xdr:from>
    <xdr:to>
      <xdr:col>21</xdr:col>
      <xdr:colOff>101600</xdr:colOff>
      <xdr:row>90</xdr:row>
      <xdr:rowOff>50800</xdr:rowOff>
    </xdr:to>
    <xdr:graphicFrame macro="">
      <xdr:nvGraphicFramePr>
        <xdr:cNvPr id="4" name="Chart 3">
          <a:extLst>
            <a:ext uri="{FF2B5EF4-FFF2-40B4-BE49-F238E27FC236}">
              <a16:creationId xmlns:a16="http://schemas.microsoft.com/office/drawing/2014/main" id="{2063C5AE-2251-2C40-A591-DECEF08706B1}"/>
            </a:ext>
            <a:ext uri="{147F2762-F138-4A5C-976F-8EAC2B608ADB}">
              <a16:predDERef xmlns:a16="http://schemas.microsoft.com/office/drawing/2014/main" pred="{5050194A-17A9-82C4-0A2E-184E4655FB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50"/>
  <sheetViews>
    <sheetView workbookViewId="0">
      <selection sqref="A1:B1"/>
    </sheetView>
  </sheetViews>
  <sheetFormatPr defaultColWidth="8.85546875" defaultRowHeight="15"/>
  <cols>
    <col min="1" max="1" width="25" style="1" customWidth="1"/>
    <col min="2" max="2" width="80" style="1" customWidth="1"/>
    <col min="3" max="3" width="20" customWidth="1"/>
  </cols>
  <sheetData>
    <row r="1" spans="1:3" ht="80.099999999999994" customHeight="1">
      <c r="A1" s="21" t="s">
        <v>0</v>
      </c>
      <c r="B1" s="21"/>
      <c r="C1" s="2"/>
    </row>
    <row r="2" spans="1:3">
      <c r="A2" s="20"/>
      <c r="B2" s="20"/>
      <c r="C2" s="20"/>
    </row>
    <row r="3" spans="1:3">
      <c r="A3" s="23" t="s">
        <v>1</v>
      </c>
      <c r="B3" s="23"/>
      <c r="C3" s="23"/>
    </row>
    <row r="4" spans="1:3">
      <c r="A4" s="20"/>
      <c r="B4" s="20"/>
      <c r="C4" s="20"/>
    </row>
    <row r="5" spans="1:3" ht="21.2" customHeight="1">
      <c r="A5" s="3" t="s">
        <v>2</v>
      </c>
      <c r="B5" s="20" t="s">
        <v>3</v>
      </c>
      <c r="C5" s="20"/>
    </row>
    <row r="6" spans="1:3" ht="21.2" customHeight="1">
      <c r="A6" s="1" t="s">
        <v>4</v>
      </c>
      <c r="B6" s="20" t="s">
        <v>5</v>
      </c>
      <c r="C6" s="20"/>
    </row>
    <row r="7" spans="1:3" ht="21.2" customHeight="1">
      <c r="A7" s="1" t="s">
        <v>6</v>
      </c>
      <c r="B7" s="20" t="s">
        <v>7</v>
      </c>
      <c r="C7" s="20"/>
    </row>
    <row r="8" spans="1:3" ht="21.2" customHeight="1">
      <c r="A8" s="1" t="s">
        <v>8</v>
      </c>
      <c r="B8" s="20" t="s">
        <v>9</v>
      </c>
      <c r="C8" s="20"/>
    </row>
    <row r="9" spans="1:3" ht="21.2" customHeight="1">
      <c r="A9" s="1" t="s">
        <v>10</v>
      </c>
      <c r="B9" s="20" t="s">
        <v>11</v>
      </c>
      <c r="C9" s="20"/>
    </row>
    <row r="10" spans="1:3" ht="21.2" customHeight="1">
      <c r="A10" s="1" t="s">
        <v>12</v>
      </c>
      <c r="B10" s="20" t="s">
        <v>13</v>
      </c>
      <c r="C10" s="20"/>
    </row>
    <row r="11" spans="1:3" ht="21.2" customHeight="1">
      <c r="A11" s="1" t="s">
        <v>14</v>
      </c>
      <c r="B11" s="20" t="s">
        <v>15</v>
      </c>
      <c r="C11" s="20"/>
    </row>
    <row r="12" spans="1:3" ht="21.2" customHeight="1">
      <c r="A12" s="1" t="s">
        <v>16</v>
      </c>
      <c r="B12" s="20" t="s">
        <v>15</v>
      </c>
      <c r="C12" s="20"/>
    </row>
    <row r="13" spans="1:3" ht="21.2" customHeight="1">
      <c r="A13" s="1" t="s">
        <v>17</v>
      </c>
      <c r="B13" s="20" t="s">
        <v>18</v>
      </c>
      <c r="C13" s="20"/>
    </row>
    <row r="14" spans="1:3">
      <c r="A14" s="20"/>
      <c r="B14" s="20"/>
      <c r="C14" s="20"/>
    </row>
    <row r="15" spans="1:3" ht="21.2" customHeight="1">
      <c r="A15" s="3" t="s">
        <v>19</v>
      </c>
      <c r="B15" s="20" t="s">
        <v>3</v>
      </c>
      <c r="C15" s="20"/>
    </row>
    <row r="16" spans="1:3" ht="21.2" customHeight="1">
      <c r="A16" s="1" t="s">
        <v>20</v>
      </c>
      <c r="B16" s="20" t="s">
        <v>5</v>
      </c>
      <c r="C16" s="20"/>
    </row>
    <row r="17" spans="1:3" ht="21.2" customHeight="1">
      <c r="A17" s="1" t="s">
        <v>21</v>
      </c>
      <c r="B17" s="20" t="s">
        <v>22</v>
      </c>
      <c r="C17" s="20"/>
    </row>
    <row r="18" spans="1:3">
      <c r="A18" s="20"/>
      <c r="B18" s="20"/>
      <c r="C18" s="20"/>
    </row>
    <row r="19" spans="1:3" ht="21.2" customHeight="1">
      <c r="A19" s="3" t="s">
        <v>23</v>
      </c>
      <c r="B19" s="20" t="s">
        <v>15</v>
      </c>
      <c r="C19" s="20"/>
    </row>
    <row r="20" spans="1:3">
      <c r="A20" s="20"/>
      <c r="B20" s="20"/>
      <c r="C20" s="20"/>
    </row>
    <row r="21" spans="1:3" ht="21.2" customHeight="1">
      <c r="A21" s="3" t="s">
        <v>24</v>
      </c>
      <c r="B21" s="20" t="s">
        <v>15</v>
      </c>
      <c r="C21" s="20"/>
    </row>
    <row r="22" spans="1:3">
      <c r="A22" s="20"/>
      <c r="B22" s="20"/>
      <c r="C22" s="20"/>
    </row>
    <row r="23" spans="1:3" ht="21.2" customHeight="1">
      <c r="A23" s="3" t="s">
        <v>25</v>
      </c>
      <c r="B23" s="20" t="s">
        <v>15</v>
      </c>
      <c r="C23" s="20"/>
    </row>
    <row r="24" spans="1:3">
      <c r="A24" s="20"/>
      <c r="B24" s="20"/>
      <c r="C24" s="20"/>
    </row>
    <row r="25" spans="1:3" ht="21.2" customHeight="1">
      <c r="A25" s="3" t="s">
        <v>26</v>
      </c>
      <c r="B25" s="20" t="s">
        <v>3</v>
      </c>
      <c r="C25" s="20"/>
    </row>
    <row r="26" spans="1:3" ht="21.2" customHeight="1">
      <c r="A26" s="1" t="s">
        <v>27</v>
      </c>
      <c r="B26" s="20" t="s">
        <v>15</v>
      </c>
      <c r="C26" s="20"/>
    </row>
    <row r="27" spans="1:3" ht="21.2" customHeight="1">
      <c r="A27" s="1" t="s">
        <v>28</v>
      </c>
      <c r="B27" s="20" t="s">
        <v>29</v>
      </c>
      <c r="C27" s="20"/>
    </row>
    <row r="28" spans="1:3" ht="21.2" customHeight="1">
      <c r="A28" s="1" t="s">
        <v>30</v>
      </c>
      <c r="B28" s="20" t="s">
        <v>15</v>
      </c>
      <c r="C28" s="20"/>
    </row>
    <row r="29" spans="1:3" ht="21.2" customHeight="1">
      <c r="A29" s="1" t="s">
        <v>31</v>
      </c>
      <c r="B29" s="20" t="s">
        <v>15</v>
      </c>
      <c r="C29" s="20"/>
    </row>
    <row r="30" spans="1:3">
      <c r="A30" s="20"/>
      <c r="B30" s="20"/>
      <c r="C30" s="20"/>
    </row>
    <row r="31" spans="1:3" ht="42.75" customHeight="1">
      <c r="A31" s="3" t="s">
        <v>32</v>
      </c>
      <c r="B31" s="20" t="s">
        <v>33</v>
      </c>
      <c r="C31" s="20"/>
    </row>
    <row r="32" spans="1:3">
      <c r="A32" s="20"/>
      <c r="B32" s="20"/>
      <c r="C32" s="20"/>
    </row>
    <row r="33" spans="1:3" ht="85.35" customHeight="1">
      <c r="A33" s="3" t="s">
        <v>34</v>
      </c>
      <c r="B33" s="20" t="s">
        <v>35</v>
      </c>
      <c r="C33" s="20"/>
    </row>
    <row r="34" spans="1:3" ht="149.25" customHeight="1">
      <c r="A34" s="1" t="s">
        <v>3</v>
      </c>
      <c r="B34" s="20" t="s">
        <v>36</v>
      </c>
      <c r="C34" s="20"/>
    </row>
    <row r="35" spans="1:3" ht="42.75" customHeight="1">
      <c r="A35" s="1" t="s">
        <v>3</v>
      </c>
      <c r="B35" s="20" t="s">
        <v>37</v>
      </c>
      <c r="C35" s="20"/>
    </row>
    <row r="36" spans="1:3" ht="149.25" customHeight="1">
      <c r="A36" s="1" t="s">
        <v>3</v>
      </c>
      <c r="B36" s="20" t="s">
        <v>38</v>
      </c>
      <c r="C36" s="20"/>
    </row>
    <row r="37" spans="1:3" ht="128.1" customHeight="1">
      <c r="A37" s="1" t="s">
        <v>3</v>
      </c>
      <c r="B37" s="20" t="s">
        <v>39</v>
      </c>
      <c r="C37" s="20"/>
    </row>
    <row r="38" spans="1:3" ht="63.95" customHeight="1">
      <c r="A38" s="1" t="s">
        <v>3</v>
      </c>
      <c r="B38" s="20" t="s">
        <v>40</v>
      </c>
      <c r="C38" s="20"/>
    </row>
    <row r="39" spans="1:3" ht="85.35" customHeight="1">
      <c r="A39" s="1" t="s">
        <v>3</v>
      </c>
      <c r="B39" s="20" t="s">
        <v>41</v>
      </c>
      <c r="C39" s="20"/>
    </row>
    <row r="40" spans="1:3" ht="63.95" customHeight="1">
      <c r="A40" s="1" t="s">
        <v>3</v>
      </c>
      <c r="B40" s="20" t="s">
        <v>42</v>
      </c>
      <c r="C40" s="20"/>
    </row>
    <row r="41" spans="1:3" ht="85.35" customHeight="1">
      <c r="A41" s="1" t="s">
        <v>3</v>
      </c>
      <c r="B41" s="20" t="s">
        <v>43</v>
      </c>
      <c r="C41" s="20"/>
    </row>
    <row r="42" spans="1:3" ht="85.35" customHeight="1">
      <c r="A42" s="1" t="s">
        <v>3</v>
      </c>
      <c r="B42" s="20" t="s">
        <v>44</v>
      </c>
      <c r="C42" s="20"/>
    </row>
    <row r="43" spans="1:3" ht="63.95" customHeight="1">
      <c r="A43" s="1" t="s">
        <v>3</v>
      </c>
      <c r="B43" s="20" t="s">
        <v>45</v>
      </c>
      <c r="C43" s="20"/>
    </row>
    <row r="44" spans="1:3" ht="170.85" customHeight="1">
      <c r="A44" s="1" t="s">
        <v>3</v>
      </c>
      <c r="B44" s="20" t="s">
        <v>46</v>
      </c>
      <c r="C44" s="20"/>
    </row>
    <row r="45" spans="1:3" ht="85.35" customHeight="1">
      <c r="A45" s="1" t="s">
        <v>3</v>
      </c>
      <c r="B45" s="20" t="s">
        <v>47</v>
      </c>
      <c r="C45" s="20"/>
    </row>
    <row r="46" spans="1:3" ht="63.95" customHeight="1">
      <c r="A46" s="1" t="s">
        <v>3</v>
      </c>
      <c r="B46" s="20" t="s">
        <v>48</v>
      </c>
      <c r="C46" s="20"/>
    </row>
    <row r="47" spans="1:3" ht="255.95" customHeight="1">
      <c r="A47" s="1" t="s">
        <v>3</v>
      </c>
      <c r="B47" s="20" t="s">
        <v>49</v>
      </c>
      <c r="C47" s="20"/>
    </row>
    <row r="48" spans="1:3">
      <c r="A48" s="20"/>
      <c r="B48" s="20"/>
      <c r="C48" s="20"/>
    </row>
    <row r="49" spans="1:3" ht="21.2" customHeight="1">
      <c r="A49" s="3" t="s">
        <v>50</v>
      </c>
      <c r="B49" s="20" t="s">
        <v>15</v>
      </c>
      <c r="C49" s="20"/>
    </row>
    <row r="50" spans="1:3">
      <c r="A50" s="20"/>
      <c r="B50" s="20"/>
      <c r="C50" s="20"/>
    </row>
  </sheetData>
  <mergeCells count="50">
    <mergeCell ref="A1:B1"/>
    <mergeCell ref="A2:C2"/>
    <mergeCell ref="A3:C3"/>
    <mergeCell ref="A4:C4"/>
    <mergeCell ref="B5:C5"/>
    <mergeCell ref="B6:C6"/>
    <mergeCell ref="B7:C7"/>
    <mergeCell ref="B8:C8"/>
    <mergeCell ref="B9:C9"/>
    <mergeCell ref="B10:C10"/>
    <mergeCell ref="B11:C11"/>
    <mergeCell ref="B12:C12"/>
    <mergeCell ref="B13:C13"/>
    <mergeCell ref="A14:C14"/>
    <mergeCell ref="B15:C15"/>
    <mergeCell ref="B16:C16"/>
    <mergeCell ref="B17:C17"/>
    <mergeCell ref="A18:C18"/>
    <mergeCell ref="B19:C19"/>
    <mergeCell ref="A20:C20"/>
    <mergeCell ref="B21:C21"/>
    <mergeCell ref="A22:C22"/>
    <mergeCell ref="B23:C23"/>
    <mergeCell ref="A24:C24"/>
    <mergeCell ref="B25:C25"/>
    <mergeCell ref="B26:C26"/>
    <mergeCell ref="B27:C27"/>
    <mergeCell ref="B28:C28"/>
    <mergeCell ref="B29:C29"/>
    <mergeCell ref="A30:C30"/>
    <mergeCell ref="B31:C31"/>
    <mergeCell ref="A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A48:C48"/>
    <mergeCell ref="B49:C49"/>
    <mergeCell ref="A50:C50"/>
  </mergeCells>
  <printOptions gridLines="1"/>
  <pageMargins left="0.7" right="0.7" top="0.75" bottom="0.75" header="0.3" footer="0.3"/>
  <pageSetup fitToHeight="0" orientation="landscape"/>
  <headerFooter>
    <oddHeader>&amp;LTable: ACSDP1Y2021.DP02</oddHeader>
    <oddFooter>&amp;L&amp;Bdata.census.gov&amp;B | Measuring America's People, Places, and Economy &amp;R&amp;P</oddFooter>
    <evenHeader>&amp;LTable: ACSDP1Y2021.DP02</evenHeader>
    <evenFooter>&amp;L&amp;Bdata.census.gov&amp;B | Measuring America's People, Places, and Economy &amp;R&amp;P</even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80"/>
  <sheetViews>
    <sheetView tabSelected="1" workbookViewId="0">
      <pane xSplit="1" ySplit="2" topLeftCell="B3" activePane="bottomRight" state="frozen"/>
      <selection pane="bottomRight" activeCell="A62" sqref="A62"/>
      <selection pane="bottomLeft"/>
      <selection pane="topRight"/>
    </sheetView>
  </sheetViews>
  <sheetFormatPr defaultColWidth="8.85546875" defaultRowHeight="15"/>
  <cols>
    <col min="1" max="1" width="30" style="4" customWidth="1"/>
    <col min="2" max="5" width="20" style="4" customWidth="1"/>
    <col min="6" max="6" width="9.7109375" bestFit="1" customWidth="1"/>
  </cols>
  <sheetData>
    <row r="1" spans="1:6" ht="30" customHeight="1">
      <c r="A1" s="5" t="s">
        <v>3</v>
      </c>
      <c r="B1" s="22" t="s">
        <v>22</v>
      </c>
      <c r="C1" s="22"/>
      <c r="D1" s="22"/>
      <c r="E1" s="22"/>
    </row>
    <row r="2" spans="1:6" ht="30" customHeight="1">
      <c r="A2" s="5" t="s">
        <v>51</v>
      </c>
      <c r="B2" s="5" t="s">
        <v>52</v>
      </c>
      <c r="C2" s="5" t="s">
        <v>53</v>
      </c>
      <c r="D2" s="5" t="s">
        <v>54</v>
      </c>
      <c r="E2" s="5" t="s">
        <v>55</v>
      </c>
      <c r="F2" s="13" t="s">
        <v>56</v>
      </c>
    </row>
    <row r="3" spans="1:6" ht="15.95">
      <c r="A3" s="4" t="s">
        <v>57</v>
      </c>
    </row>
    <row r="4" spans="1:6" ht="15.95">
      <c r="A4" s="6" t="s">
        <v>58</v>
      </c>
      <c r="B4" s="11">
        <v>1441602</v>
      </c>
      <c r="C4" s="4" t="s">
        <v>59</v>
      </c>
      <c r="D4" s="11">
        <v>1441602</v>
      </c>
      <c r="E4" s="4" t="s">
        <v>60</v>
      </c>
    </row>
    <row r="5" spans="1:6" ht="15.95">
      <c r="A5" s="7" t="s">
        <v>61</v>
      </c>
      <c r="B5" s="11">
        <v>755508</v>
      </c>
      <c r="C5" s="4" t="s">
        <v>62</v>
      </c>
      <c r="D5" s="12">
        <v>0.52400000000000002</v>
      </c>
      <c r="E5" s="4" t="s">
        <v>63</v>
      </c>
      <c r="F5" s="15">
        <f>B5/B$4</f>
        <v>0.52407529956256993</v>
      </c>
    </row>
    <row r="6" spans="1:6" ht="32.1">
      <c r="A6" s="8" t="s">
        <v>64</v>
      </c>
      <c r="B6" s="11">
        <v>320186</v>
      </c>
      <c r="C6" s="4" t="s">
        <v>65</v>
      </c>
      <c r="D6" s="12">
        <v>0.222</v>
      </c>
      <c r="E6" s="4" t="s">
        <v>66</v>
      </c>
      <c r="F6" s="15">
        <f t="shared" ref="F6:F18" si="0">B6/B$4</f>
        <v>0.22210429785752239</v>
      </c>
    </row>
    <row r="7" spans="1:6" ht="15.95">
      <c r="A7" s="7" t="s">
        <v>67</v>
      </c>
      <c r="B7" s="11">
        <v>113874</v>
      </c>
      <c r="C7" s="4" t="s">
        <v>68</v>
      </c>
      <c r="D7" s="12">
        <v>7.9000000000000001E-2</v>
      </c>
      <c r="E7" s="4" t="s">
        <v>69</v>
      </c>
      <c r="F7" s="15">
        <f t="shared" si="0"/>
        <v>7.8991288857812356E-2</v>
      </c>
    </row>
    <row r="8" spans="1:6" ht="32.1">
      <c r="A8" s="8" t="s">
        <v>64</v>
      </c>
      <c r="B8" s="11">
        <v>52418</v>
      </c>
      <c r="C8" s="4" t="s">
        <v>70</v>
      </c>
      <c r="D8" s="12">
        <v>3.5999999999999997E-2</v>
      </c>
      <c r="E8" s="4" t="s">
        <v>71</v>
      </c>
      <c r="F8" s="15">
        <f t="shared" si="0"/>
        <v>3.636093734609136E-2</v>
      </c>
    </row>
    <row r="9" spans="1:6" ht="32.1">
      <c r="A9" s="7" t="s">
        <v>72</v>
      </c>
      <c r="B9" s="11">
        <v>219678</v>
      </c>
      <c r="C9" s="4" t="s">
        <v>73</v>
      </c>
      <c r="D9" s="12">
        <v>0.152</v>
      </c>
      <c r="E9" s="4" t="s">
        <v>74</v>
      </c>
      <c r="F9" s="15">
        <f t="shared" si="0"/>
        <v>0.15238463875605057</v>
      </c>
    </row>
    <row r="10" spans="1:6" ht="32.1">
      <c r="A10" s="8" t="s">
        <v>64</v>
      </c>
      <c r="B10" s="11">
        <v>22611</v>
      </c>
      <c r="C10" s="4" t="s">
        <v>75</v>
      </c>
      <c r="D10" s="12">
        <v>1.6E-2</v>
      </c>
      <c r="E10" s="4" t="s">
        <v>76</v>
      </c>
      <c r="F10" s="15">
        <f t="shared" si="0"/>
        <v>1.5684634177810519E-2</v>
      </c>
    </row>
    <row r="11" spans="1:6" ht="15.95">
      <c r="A11" s="8" t="s">
        <v>77</v>
      </c>
      <c r="B11" s="11">
        <v>125247</v>
      </c>
      <c r="C11" s="4" t="s">
        <v>78</v>
      </c>
      <c r="D11" s="12">
        <v>8.6999999999999994E-2</v>
      </c>
      <c r="E11" s="4" t="s">
        <v>74</v>
      </c>
      <c r="F11" s="15">
        <f t="shared" si="0"/>
        <v>8.6880428856230776E-2</v>
      </c>
    </row>
    <row r="12" spans="1:6" ht="15.95">
      <c r="A12" s="9" t="s">
        <v>79</v>
      </c>
      <c r="B12" s="11">
        <v>43258</v>
      </c>
      <c r="C12" s="4" t="s">
        <v>80</v>
      </c>
      <c r="D12" s="12">
        <v>0.03</v>
      </c>
      <c r="E12" s="4" t="s">
        <v>76</v>
      </c>
      <c r="F12" s="15">
        <f t="shared" si="0"/>
        <v>3.0006895106971271E-2</v>
      </c>
    </row>
    <row r="13" spans="1:6" ht="32.1">
      <c r="A13" s="7" t="s">
        <v>81</v>
      </c>
      <c r="B13" s="11">
        <v>352542</v>
      </c>
      <c r="C13" s="4" t="s">
        <v>82</v>
      </c>
      <c r="D13" s="12">
        <v>0.245</v>
      </c>
      <c r="E13" s="4" t="s">
        <v>66</v>
      </c>
      <c r="F13" s="15">
        <f t="shared" si="0"/>
        <v>0.24454877282356713</v>
      </c>
    </row>
    <row r="14" spans="1:6" ht="32.1">
      <c r="A14" s="8" t="s">
        <v>64</v>
      </c>
      <c r="B14" s="11">
        <v>78563</v>
      </c>
      <c r="C14" s="4" t="s">
        <v>83</v>
      </c>
      <c r="D14" s="12">
        <v>5.3999999999999999E-2</v>
      </c>
      <c r="E14" s="4" t="s">
        <v>69</v>
      </c>
      <c r="F14" s="15">
        <f t="shared" si="0"/>
        <v>5.4497010964191225E-2</v>
      </c>
    </row>
    <row r="15" spans="1:6" ht="15.95">
      <c r="A15" s="8" t="s">
        <v>77</v>
      </c>
      <c r="B15" s="11">
        <v>150963</v>
      </c>
      <c r="C15" s="4" t="s">
        <v>84</v>
      </c>
      <c r="D15" s="12">
        <v>0.105</v>
      </c>
      <c r="E15" s="4" t="s">
        <v>69</v>
      </c>
      <c r="F15" s="15">
        <f t="shared" si="0"/>
        <v>0.10471891687164696</v>
      </c>
    </row>
    <row r="16" spans="1:6" ht="15.95">
      <c r="A16" s="9" t="s">
        <v>79</v>
      </c>
      <c r="B16" s="11">
        <v>81343</v>
      </c>
      <c r="C16" s="4" t="s">
        <v>85</v>
      </c>
      <c r="D16" s="12">
        <v>5.6000000000000001E-2</v>
      </c>
      <c r="E16" s="4" t="s">
        <v>71</v>
      </c>
      <c r="F16" s="15">
        <f t="shared" si="0"/>
        <v>5.6425421163400165E-2</v>
      </c>
    </row>
    <row r="17" spans="1:6" ht="32.1">
      <c r="A17" s="7" t="s">
        <v>86</v>
      </c>
      <c r="B17" s="11">
        <v>550516</v>
      </c>
      <c r="C17" s="4" t="s">
        <v>87</v>
      </c>
      <c r="D17" s="12">
        <v>0.38200000000000001</v>
      </c>
      <c r="E17" s="4" t="s">
        <v>63</v>
      </c>
      <c r="F17" s="15">
        <f t="shared" si="0"/>
        <v>0.3818779385711174</v>
      </c>
    </row>
    <row r="18" spans="1:6" ht="32.1">
      <c r="A18" s="7" t="s">
        <v>88</v>
      </c>
      <c r="B18" s="11">
        <v>452443</v>
      </c>
      <c r="C18" s="4" t="s">
        <v>89</v>
      </c>
      <c r="D18" s="12">
        <v>0.314</v>
      </c>
      <c r="E18" s="4" t="s">
        <v>69</v>
      </c>
      <c r="F18" s="15">
        <f t="shared" si="0"/>
        <v>0.31384737257578721</v>
      </c>
    </row>
    <row r="19" spans="1:6" ht="15.95">
      <c r="A19" s="7" t="s">
        <v>90</v>
      </c>
      <c r="B19" s="4">
        <v>3.17</v>
      </c>
      <c r="C19" s="4" t="s">
        <v>91</v>
      </c>
      <c r="D19" s="4" t="s">
        <v>60</v>
      </c>
      <c r="E19" s="4" t="s">
        <v>60</v>
      </c>
    </row>
    <row r="20" spans="1:6" ht="15.95">
      <c r="A20" s="7" t="s">
        <v>92</v>
      </c>
      <c r="B20" s="4">
        <v>3.64</v>
      </c>
      <c r="C20" s="4" t="s">
        <v>93</v>
      </c>
      <c r="D20" s="4" t="s">
        <v>60</v>
      </c>
      <c r="E20" s="4" t="s">
        <v>60</v>
      </c>
    </row>
    <row r="21" spans="1:6" ht="15.95">
      <c r="A21" s="4" t="s">
        <v>94</v>
      </c>
    </row>
    <row r="22" spans="1:6" ht="15.95">
      <c r="A22" s="6" t="s">
        <v>95</v>
      </c>
      <c r="B22" s="11">
        <v>4569840</v>
      </c>
      <c r="C22" s="4" t="s">
        <v>96</v>
      </c>
      <c r="D22" s="11">
        <v>4569840</v>
      </c>
      <c r="E22" s="4" t="s">
        <v>60</v>
      </c>
    </row>
    <row r="23" spans="1:6" ht="15.95">
      <c r="A23" s="7" t="s">
        <v>97</v>
      </c>
      <c r="B23" s="11">
        <v>1441602</v>
      </c>
      <c r="C23" s="4" t="s">
        <v>59</v>
      </c>
      <c r="D23" s="12">
        <v>0.315</v>
      </c>
      <c r="E23" s="4" t="s">
        <v>98</v>
      </c>
      <c r="F23" s="15">
        <f>B23/B$22</f>
        <v>0.31546005987080511</v>
      </c>
    </row>
    <row r="24" spans="1:6" ht="15.95">
      <c r="A24" s="7" t="s">
        <v>99</v>
      </c>
      <c r="B24" s="11">
        <v>753602</v>
      </c>
      <c r="C24" s="4" t="s">
        <v>100</v>
      </c>
      <c r="D24" s="12">
        <v>0.16500000000000001</v>
      </c>
      <c r="E24" s="4" t="s">
        <v>76</v>
      </c>
      <c r="F24" s="15">
        <f t="shared" ref="F24:F28" si="1">B24/B$22</f>
        <v>0.16490774294067187</v>
      </c>
    </row>
    <row r="25" spans="1:6" ht="15.95">
      <c r="A25" s="7" t="s">
        <v>101</v>
      </c>
      <c r="B25" s="11">
        <v>115726</v>
      </c>
      <c r="C25" s="4" t="s">
        <v>102</v>
      </c>
      <c r="D25" s="12">
        <v>2.5000000000000001E-2</v>
      </c>
      <c r="E25" s="4" t="s">
        <v>98</v>
      </c>
      <c r="F25" s="15">
        <f t="shared" si="1"/>
        <v>2.5323862542233427E-2</v>
      </c>
    </row>
    <row r="26" spans="1:6" ht="15.95">
      <c r="A26" s="7" t="s">
        <v>103</v>
      </c>
      <c r="B26" s="11">
        <v>1589535</v>
      </c>
      <c r="C26" s="4" t="s">
        <v>104</v>
      </c>
      <c r="D26" s="12">
        <v>0.34799999999999998</v>
      </c>
      <c r="E26" s="4" t="s">
        <v>69</v>
      </c>
      <c r="F26" s="15">
        <f t="shared" si="1"/>
        <v>0.34783165274933037</v>
      </c>
    </row>
    <row r="27" spans="1:6" ht="15.95">
      <c r="A27" s="7" t="s">
        <v>105</v>
      </c>
      <c r="B27" s="11">
        <v>524135</v>
      </c>
      <c r="C27" s="4" t="s">
        <v>106</v>
      </c>
      <c r="D27" s="12">
        <v>0.115</v>
      </c>
      <c r="E27" s="4" t="s">
        <v>69</v>
      </c>
      <c r="F27" s="15">
        <f t="shared" si="1"/>
        <v>0.11469438754967351</v>
      </c>
    </row>
    <row r="28" spans="1:6" ht="15.95">
      <c r="A28" s="7" t="s">
        <v>107</v>
      </c>
      <c r="B28" s="11">
        <v>145240</v>
      </c>
      <c r="C28" s="4" t="s">
        <v>108</v>
      </c>
      <c r="D28" s="12">
        <v>3.2000000000000001E-2</v>
      </c>
      <c r="E28" s="4" t="s">
        <v>76</v>
      </c>
      <c r="F28" s="15">
        <f t="shared" si="1"/>
        <v>3.1782294347285682E-2</v>
      </c>
    </row>
    <row r="29" spans="1:6" ht="15.95">
      <c r="A29" s="4" t="s">
        <v>109</v>
      </c>
    </row>
    <row r="30" spans="1:6" ht="15.95">
      <c r="A30" s="6" t="s">
        <v>110</v>
      </c>
      <c r="B30" s="11">
        <v>1839303</v>
      </c>
      <c r="C30" s="4" t="s">
        <v>111</v>
      </c>
      <c r="D30" s="11">
        <v>1839303</v>
      </c>
      <c r="E30" s="4" t="s">
        <v>60</v>
      </c>
    </row>
    <row r="31" spans="1:6" ht="15.95">
      <c r="A31" s="7" t="s">
        <v>112</v>
      </c>
      <c r="B31" s="11">
        <v>747734</v>
      </c>
      <c r="C31" s="4" t="s">
        <v>113</v>
      </c>
      <c r="D31" s="12">
        <v>0.40699999999999997</v>
      </c>
      <c r="E31" s="4" t="s">
        <v>74</v>
      </c>
      <c r="F31" s="15">
        <f>B31/B$30</f>
        <v>0.40653116968764796</v>
      </c>
    </row>
    <row r="32" spans="1:6" ht="15.95">
      <c r="A32" s="7" t="s">
        <v>114</v>
      </c>
      <c r="B32" s="11">
        <v>885825</v>
      </c>
      <c r="C32" s="4" t="s">
        <v>115</v>
      </c>
      <c r="D32" s="12">
        <v>0.48199999999999998</v>
      </c>
      <c r="E32" s="4" t="s">
        <v>66</v>
      </c>
      <c r="F32" s="15">
        <f t="shared" ref="F32:F35" si="2">B32/B$30</f>
        <v>0.48160906604295212</v>
      </c>
    </row>
    <row r="33" spans="1:6" ht="15.95">
      <c r="A33" s="7" t="s">
        <v>116</v>
      </c>
      <c r="B33" s="11">
        <v>31759</v>
      </c>
      <c r="C33" s="4" t="s">
        <v>117</v>
      </c>
      <c r="D33" s="12">
        <v>1.7000000000000001E-2</v>
      </c>
      <c r="E33" s="4" t="s">
        <v>76</v>
      </c>
      <c r="F33" s="15">
        <f t="shared" si="2"/>
        <v>1.7266866851193087E-2</v>
      </c>
    </row>
    <row r="34" spans="1:6" ht="15.95">
      <c r="A34" s="7" t="s">
        <v>118</v>
      </c>
      <c r="B34" s="11">
        <v>34797</v>
      </c>
      <c r="C34" s="4" t="s">
        <v>119</v>
      </c>
      <c r="D34" s="12">
        <v>1.9E-2</v>
      </c>
      <c r="E34" s="4" t="s">
        <v>76</v>
      </c>
      <c r="F34" s="15">
        <f t="shared" si="2"/>
        <v>1.8918579483641357E-2</v>
      </c>
    </row>
    <row r="35" spans="1:6" ht="15.95">
      <c r="A35" s="7" t="s">
        <v>120</v>
      </c>
      <c r="B35" s="11">
        <v>139188</v>
      </c>
      <c r="C35" s="4" t="s">
        <v>121</v>
      </c>
      <c r="D35" s="12">
        <v>7.5999999999999998E-2</v>
      </c>
      <c r="E35" s="4" t="s">
        <v>69</v>
      </c>
      <c r="F35" s="15">
        <f t="shared" si="2"/>
        <v>7.567431793456543E-2</v>
      </c>
    </row>
    <row r="36" spans="1:6" ht="15.95">
      <c r="A36" s="6" t="s">
        <v>122</v>
      </c>
      <c r="B36" s="11">
        <v>1849736</v>
      </c>
      <c r="C36" s="4" t="s">
        <v>123</v>
      </c>
      <c r="D36" s="11">
        <v>1849736</v>
      </c>
      <c r="E36" s="4" t="s">
        <v>60</v>
      </c>
    </row>
    <row r="37" spans="1:6" ht="15.95">
      <c r="A37" s="7" t="s">
        <v>112</v>
      </c>
      <c r="B37" s="11">
        <v>645962</v>
      </c>
      <c r="C37" s="4" t="s">
        <v>124</v>
      </c>
      <c r="D37" s="12">
        <v>0.34899999999999998</v>
      </c>
      <c r="E37" s="4" t="s">
        <v>74</v>
      </c>
      <c r="F37" s="15">
        <f>B37/B$36</f>
        <v>0.34921848307001646</v>
      </c>
    </row>
    <row r="38" spans="1:6" ht="15.95">
      <c r="A38" s="7" t="s">
        <v>114</v>
      </c>
      <c r="B38" s="11">
        <v>844932</v>
      </c>
      <c r="C38" s="4" t="s">
        <v>125</v>
      </c>
      <c r="D38" s="12">
        <v>0.45700000000000002</v>
      </c>
      <c r="E38" s="4" t="s">
        <v>63</v>
      </c>
      <c r="F38" s="15">
        <f t="shared" ref="F38:F41" si="3">B38/B$36</f>
        <v>0.45678518448037991</v>
      </c>
    </row>
    <row r="39" spans="1:6" ht="15.95">
      <c r="A39" s="7" t="s">
        <v>116</v>
      </c>
      <c r="B39" s="11">
        <v>42640</v>
      </c>
      <c r="C39" s="4" t="s">
        <v>126</v>
      </c>
      <c r="D39" s="12">
        <v>2.3E-2</v>
      </c>
      <c r="E39" s="4" t="s">
        <v>76</v>
      </c>
      <c r="F39" s="15">
        <f t="shared" si="3"/>
        <v>2.305193822253554E-2</v>
      </c>
    </row>
    <row r="40" spans="1:6" ht="15.95">
      <c r="A40" s="7" t="s">
        <v>118</v>
      </c>
      <c r="B40" s="11">
        <v>125235</v>
      </c>
      <c r="C40" s="4" t="s">
        <v>127</v>
      </c>
      <c r="D40" s="12">
        <v>6.8000000000000005E-2</v>
      </c>
      <c r="E40" s="4" t="s">
        <v>71</v>
      </c>
      <c r="F40" s="15">
        <f t="shared" si="3"/>
        <v>6.7704256174935237E-2</v>
      </c>
    </row>
    <row r="41" spans="1:6" ht="15.95">
      <c r="A41" s="7" t="s">
        <v>120</v>
      </c>
      <c r="B41" s="11">
        <v>190967</v>
      </c>
      <c r="C41" s="4" t="s">
        <v>128</v>
      </c>
      <c r="D41" s="12">
        <v>0.10299999999999999</v>
      </c>
      <c r="E41" s="4" t="s">
        <v>74</v>
      </c>
      <c r="F41" s="15">
        <f t="shared" si="3"/>
        <v>0.10324013805213285</v>
      </c>
    </row>
    <row r="42" spans="1:6" ht="15.95">
      <c r="A42" s="4" t="s">
        <v>129</v>
      </c>
    </row>
    <row r="43" spans="1:6" ht="48">
      <c r="A43" s="6" t="s">
        <v>130</v>
      </c>
      <c r="B43" s="11">
        <v>57244</v>
      </c>
      <c r="C43" s="4" t="s">
        <v>131</v>
      </c>
      <c r="D43" s="11">
        <v>57244</v>
      </c>
      <c r="E43" s="4" t="s">
        <v>60</v>
      </c>
    </row>
    <row r="44" spans="1:6" ht="32.1">
      <c r="A44" s="7" t="s">
        <v>132</v>
      </c>
      <c r="B44" s="11">
        <v>21074</v>
      </c>
      <c r="C44" s="4" t="s">
        <v>133</v>
      </c>
      <c r="D44" s="12">
        <v>0.36799999999999999</v>
      </c>
      <c r="E44" s="4" t="s">
        <v>134</v>
      </c>
      <c r="F44" s="15">
        <f>B44/B43</f>
        <v>0.36814338620641462</v>
      </c>
    </row>
    <row r="45" spans="1:6" ht="15.95">
      <c r="A45" s="8" t="s">
        <v>135</v>
      </c>
      <c r="B45" s="4">
        <v>32</v>
      </c>
      <c r="C45" s="4" t="s">
        <v>136</v>
      </c>
      <c r="D45" s="4" t="s">
        <v>60</v>
      </c>
      <c r="E45" s="4" t="s">
        <v>60</v>
      </c>
    </row>
    <row r="46" spans="1:6" ht="32.1">
      <c r="A46" s="7" t="s">
        <v>137</v>
      </c>
      <c r="B46" s="4">
        <v>51</v>
      </c>
      <c r="C46" s="4" t="s">
        <v>138</v>
      </c>
      <c r="D46" s="4" t="s">
        <v>60</v>
      </c>
      <c r="E46" s="4" t="s">
        <v>60</v>
      </c>
    </row>
    <row r="47" spans="1:6" ht="32.1">
      <c r="A47" s="7" t="s">
        <v>139</v>
      </c>
      <c r="B47" s="4">
        <v>3</v>
      </c>
      <c r="C47" s="4" t="s">
        <v>140</v>
      </c>
      <c r="D47" s="4" t="s">
        <v>60</v>
      </c>
      <c r="E47" s="4" t="s">
        <v>60</v>
      </c>
    </row>
    <row r="48" spans="1:6" ht="32.1">
      <c r="A48" s="7" t="s">
        <v>141</v>
      </c>
      <c r="B48" s="4">
        <v>84</v>
      </c>
      <c r="C48" s="4" t="s">
        <v>142</v>
      </c>
      <c r="D48" s="4" t="s">
        <v>60</v>
      </c>
      <c r="E48" s="4" t="s">
        <v>60</v>
      </c>
    </row>
    <row r="49" spans="1:6" ht="32.1">
      <c r="A49" s="7" t="s">
        <v>143</v>
      </c>
      <c r="B49" s="4">
        <v>34</v>
      </c>
      <c r="C49" s="4" t="s">
        <v>136</v>
      </c>
      <c r="D49" s="4" t="s">
        <v>60</v>
      </c>
      <c r="E49" s="4" t="s">
        <v>60</v>
      </c>
    </row>
    <row r="50" spans="1:6" ht="15.95">
      <c r="A50" s="4" t="s">
        <v>144</v>
      </c>
    </row>
    <row r="51" spans="1:6" ht="32.1">
      <c r="A51" s="6" t="s">
        <v>145</v>
      </c>
      <c r="B51" s="11">
        <v>154110</v>
      </c>
      <c r="C51" s="4" t="s">
        <v>146</v>
      </c>
      <c r="D51" s="11">
        <v>154110</v>
      </c>
      <c r="E51" s="4" t="s">
        <v>60</v>
      </c>
    </row>
    <row r="52" spans="1:6" ht="32.1">
      <c r="A52" s="7" t="s">
        <v>147</v>
      </c>
      <c r="B52" s="11">
        <v>28624</v>
      </c>
      <c r="C52" s="4" t="s">
        <v>148</v>
      </c>
      <c r="D52" s="12">
        <v>0.186</v>
      </c>
      <c r="E52" s="4" t="s">
        <v>149</v>
      </c>
      <c r="F52" s="15">
        <f>B52/B$51</f>
        <v>0.18573746025566154</v>
      </c>
    </row>
    <row r="53" spans="1:6" ht="15.95">
      <c r="A53" s="7" t="s">
        <v>150</v>
      </c>
    </row>
    <row r="54" spans="1:6" ht="15.95">
      <c r="A54" s="8" t="s">
        <v>151</v>
      </c>
      <c r="B54" s="11">
        <v>3187</v>
      </c>
      <c r="C54" s="4" t="s">
        <v>152</v>
      </c>
      <c r="D54" s="12">
        <v>2.1000000000000001E-2</v>
      </c>
      <c r="E54" s="4" t="s">
        <v>63</v>
      </c>
      <c r="F54" s="15">
        <f>B54/B$51</f>
        <v>2.0680033742132242E-2</v>
      </c>
    </row>
    <row r="55" spans="1:6" ht="15.95">
      <c r="A55" s="8" t="s">
        <v>153</v>
      </c>
      <c r="B55" s="11">
        <v>7235</v>
      </c>
      <c r="C55" s="4" t="s">
        <v>154</v>
      </c>
      <c r="D55" s="12">
        <v>4.7E-2</v>
      </c>
      <c r="E55" s="4" t="s">
        <v>155</v>
      </c>
      <c r="F55" s="15">
        <f>B55/B$51</f>
        <v>4.6946985919148657E-2</v>
      </c>
    </row>
    <row r="56" spans="1:6" ht="15.95">
      <c r="A56" s="8" t="s">
        <v>156</v>
      </c>
      <c r="B56" s="11">
        <v>4189</v>
      </c>
      <c r="C56" s="4" t="s">
        <v>157</v>
      </c>
      <c r="D56" s="12">
        <v>2.7E-2</v>
      </c>
      <c r="E56" s="4" t="s">
        <v>158</v>
      </c>
      <c r="F56" s="15">
        <f>B56/B$51</f>
        <v>2.7181883070534034E-2</v>
      </c>
    </row>
    <row r="57" spans="1:6" ht="15.95">
      <c r="A57" s="8" t="s">
        <v>159</v>
      </c>
      <c r="B57" s="11">
        <v>14013</v>
      </c>
      <c r="C57" s="4" t="s">
        <v>160</v>
      </c>
      <c r="D57" s="12">
        <v>9.0999999999999998E-2</v>
      </c>
      <c r="E57" s="4" t="s">
        <v>161</v>
      </c>
      <c r="F57" s="15">
        <f>B57/B$51</f>
        <v>9.0928557523846598E-2</v>
      </c>
    </row>
    <row r="58" spans="1:6" ht="48">
      <c r="A58" s="6" t="s">
        <v>162</v>
      </c>
      <c r="B58" s="11">
        <v>28624</v>
      </c>
      <c r="C58" s="4" t="s">
        <v>148</v>
      </c>
      <c r="D58" s="11">
        <v>28624</v>
      </c>
      <c r="E58" s="4" t="s">
        <v>60</v>
      </c>
    </row>
    <row r="59" spans="1:6" ht="15.95">
      <c r="A59" s="7" t="s">
        <v>163</v>
      </c>
      <c r="B59" s="11">
        <v>17829</v>
      </c>
      <c r="C59" s="4" t="s">
        <v>164</v>
      </c>
      <c r="D59" s="12">
        <v>0.623</v>
      </c>
      <c r="E59" s="4" t="s">
        <v>165</v>
      </c>
      <c r="F59" s="15">
        <f>B59/B$58</f>
        <v>0.62286892118501958</v>
      </c>
    </row>
    <row r="60" spans="1:6" ht="15.95">
      <c r="A60" s="7" t="s">
        <v>166</v>
      </c>
      <c r="B60" s="11">
        <v>20089</v>
      </c>
      <c r="C60" s="4" t="s">
        <v>167</v>
      </c>
      <c r="D60" s="12">
        <v>0.70199999999999996</v>
      </c>
      <c r="E60" s="4" t="s">
        <v>168</v>
      </c>
      <c r="F60" s="15">
        <f>B60/B$58</f>
        <v>0.70182364449413082</v>
      </c>
    </row>
    <row r="61" spans="1:6" ht="32.1">
      <c r="A61" s="4" t="s">
        <v>169</v>
      </c>
    </row>
    <row r="62" spans="1:6" ht="32.1">
      <c r="A62" s="6" t="s">
        <v>170</v>
      </c>
      <c r="B62" s="11">
        <v>1238109</v>
      </c>
      <c r="C62" s="4" t="s">
        <v>171</v>
      </c>
      <c r="D62" s="11">
        <v>1238109</v>
      </c>
      <c r="E62" s="4" t="s">
        <v>60</v>
      </c>
    </row>
    <row r="63" spans="1:6" ht="15.95">
      <c r="A63" s="7" t="s">
        <v>172</v>
      </c>
      <c r="B63" s="11">
        <v>40280</v>
      </c>
      <c r="C63" s="4" t="s">
        <v>173</v>
      </c>
      <c r="D63" s="12">
        <v>3.3000000000000002E-2</v>
      </c>
      <c r="E63" s="4" t="s">
        <v>69</v>
      </c>
      <c r="F63" s="15">
        <f>B63/B$62</f>
        <v>3.2533484531652702E-2</v>
      </c>
    </row>
    <row r="64" spans="1:6" ht="15.95">
      <c r="A64" s="7" t="s">
        <v>174</v>
      </c>
      <c r="B64" s="11">
        <v>60923</v>
      </c>
      <c r="C64" s="4" t="s">
        <v>175</v>
      </c>
      <c r="D64" s="12">
        <v>4.9000000000000002E-2</v>
      </c>
      <c r="E64" s="4" t="s">
        <v>69</v>
      </c>
      <c r="F64" s="15">
        <f t="shared" ref="F64:F67" si="4">B64/B$62</f>
        <v>4.9206491512459725E-2</v>
      </c>
    </row>
    <row r="65" spans="1:6" ht="15.95">
      <c r="A65" s="7" t="s">
        <v>176</v>
      </c>
      <c r="B65" s="11">
        <v>520770</v>
      </c>
      <c r="C65" s="4" t="s">
        <v>177</v>
      </c>
      <c r="D65" s="12">
        <v>0.42099999999999999</v>
      </c>
      <c r="E65" s="4" t="s">
        <v>178</v>
      </c>
      <c r="F65" s="15">
        <f t="shared" si="4"/>
        <v>0.42061724775443843</v>
      </c>
    </row>
    <row r="66" spans="1:6" ht="15.95">
      <c r="A66" s="7" t="s">
        <v>179</v>
      </c>
      <c r="B66" s="11">
        <v>287046</v>
      </c>
      <c r="C66" s="4" t="s">
        <v>180</v>
      </c>
      <c r="D66" s="12">
        <v>0.23200000000000001</v>
      </c>
      <c r="E66" s="4" t="s">
        <v>74</v>
      </c>
      <c r="F66" s="15">
        <f t="shared" si="4"/>
        <v>0.23184226913785458</v>
      </c>
    </row>
    <row r="67" spans="1:6" ht="15.95">
      <c r="A67" s="7" t="s">
        <v>181</v>
      </c>
      <c r="B67" s="11">
        <v>329090</v>
      </c>
      <c r="C67" s="4" t="s">
        <v>182</v>
      </c>
      <c r="D67" s="12">
        <v>0.26600000000000001</v>
      </c>
      <c r="E67" s="4" t="s">
        <v>63</v>
      </c>
      <c r="F67" s="15">
        <f t="shared" si="4"/>
        <v>0.26580050706359454</v>
      </c>
    </row>
    <row r="68" spans="1:6" ht="32.1">
      <c r="A68" s="4" t="s">
        <v>183</v>
      </c>
    </row>
    <row r="69" spans="1:6" ht="15.95">
      <c r="A69" s="6" t="s">
        <v>184</v>
      </c>
      <c r="B69" s="11">
        <v>3031490</v>
      </c>
      <c r="C69" s="4" t="s">
        <v>185</v>
      </c>
      <c r="D69" s="11">
        <v>3031490</v>
      </c>
      <c r="E69" s="4" t="s">
        <v>60</v>
      </c>
    </row>
    <row r="70" spans="1:6" ht="15.95">
      <c r="A70" s="7" t="s">
        <v>186</v>
      </c>
      <c r="B70" s="11">
        <v>261864</v>
      </c>
      <c r="C70" s="4" t="s">
        <v>187</v>
      </c>
      <c r="D70" s="12">
        <v>8.5999999999999993E-2</v>
      </c>
      <c r="E70" s="4" t="s">
        <v>71</v>
      </c>
      <c r="F70" s="15">
        <f>B70/B$69</f>
        <v>8.6381284450880585E-2</v>
      </c>
    </row>
    <row r="71" spans="1:6" ht="15.95">
      <c r="A71" s="7" t="s">
        <v>188</v>
      </c>
      <c r="B71" s="11">
        <v>260812</v>
      </c>
      <c r="C71" s="4" t="s">
        <v>189</v>
      </c>
      <c r="D71" s="12">
        <v>8.5999999999999993E-2</v>
      </c>
      <c r="E71" s="4" t="s">
        <v>69</v>
      </c>
      <c r="F71" s="15">
        <f t="shared" ref="F71:F78" si="5">B71/B$69</f>
        <v>8.6034260380209074E-2</v>
      </c>
    </row>
    <row r="72" spans="1:6" ht="32.1">
      <c r="A72" s="7" t="s">
        <v>190</v>
      </c>
      <c r="B72" s="11">
        <v>846531</v>
      </c>
      <c r="C72" s="4" t="s">
        <v>191</v>
      </c>
      <c r="D72" s="12">
        <v>0.27900000000000003</v>
      </c>
      <c r="E72" s="4" t="s">
        <v>74</v>
      </c>
      <c r="F72" s="15">
        <f t="shared" si="5"/>
        <v>0.27924584940078973</v>
      </c>
    </row>
    <row r="73" spans="1:6" ht="15.95">
      <c r="A73" s="7" t="s">
        <v>192</v>
      </c>
      <c r="B73" s="11">
        <v>683261</v>
      </c>
      <c r="C73" s="4" t="s">
        <v>193</v>
      </c>
      <c r="D73" s="12">
        <v>0.22500000000000001</v>
      </c>
      <c r="E73" s="4" t="s">
        <v>66</v>
      </c>
      <c r="F73" s="15">
        <f t="shared" si="5"/>
        <v>0.22538784558088595</v>
      </c>
    </row>
    <row r="74" spans="1:6" ht="15.95">
      <c r="A74" s="7" t="s">
        <v>194</v>
      </c>
      <c r="B74" s="11">
        <v>261662</v>
      </c>
      <c r="C74" s="4" t="s">
        <v>195</v>
      </c>
      <c r="D74" s="12">
        <v>8.5999999999999993E-2</v>
      </c>
      <c r="E74" s="4" t="s">
        <v>71</v>
      </c>
      <c r="F74" s="15">
        <f t="shared" si="5"/>
        <v>8.6314650551379019E-2</v>
      </c>
    </row>
    <row r="75" spans="1:6" ht="15.95">
      <c r="A75" s="7" t="s">
        <v>196</v>
      </c>
      <c r="B75" s="11">
        <v>465097</v>
      </c>
      <c r="C75" s="4" t="s">
        <v>197</v>
      </c>
      <c r="D75" s="12">
        <v>0.153</v>
      </c>
      <c r="E75" s="4" t="s">
        <v>69</v>
      </c>
      <c r="F75" s="15">
        <f t="shared" si="5"/>
        <v>0.15342191463603708</v>
      </c>
    </row>
    <row r="76" spans="1:6" ht="15.95">
      <c r="A76" s="7" t="s">
        <v>198</v>
      </c>
      <c r="B76" s="11">
        <v>252263</v>
      </c>
      <c r="C76" s="4" t="s">
        <v>199</v>
      </c>
      <c r="D76" s="12">
        <v>8.3000000000000004E-2</v>
      </c>
      <c r="E76" s="4" t="s">
        <v>71</v>
      </c>
      <c r="F76" s="15">
        <f t="shared" si="5"/>
        <v>8.3214194999818566E-2</v>
      </c>
    </row>
    <row r="77" spans="1:6" ht="15.95">
      <c r="A77" s="7" t="s">
        <v>200</v>
      </c>
      <c r="B77" s="11">
        <v>2508814</v>
      </c>
      <c r="C77" s="4" t="s">
        <v>201</v>
      </c>
      <c r="D77" s="12">
        <v>0.82799999999999996</v>
      </c>
      <c r="E77" s="4" t="s">
        <v>74</v>
      </c>
      <c r="F77" s="15">
        <f t="shared" si="5"/>
        <v>0.82758445516891033</v>
      </c>
    </row>
    <row r="78" spans="1:6" ht="15.95">
      <c r="A78" s="7" t="s">
        <v>202</v>
      </c>
      <c r="B78" s="11">
        <v>717360</v>
      </c>
      <c r="C78" s="4" t="s">
        <v>203</v>
      </c>
      <c r="D78" s="12">
        <v>0.23699999999999999</v>
      </c>
      <c r="E78" s="4" t="s">
        <v>74</v>
      </c>
      <c r="F78" s="15">
        <f t="shared" si="5"/>
        <v>0.23663610963585563</v>
      </c>
    </row>
    <row r="79" spans="1:6" ht="15.95">
      <c r="A79" s="4" t="s">
        <v>204</v>
      </c>
    </row>
    <row r="80" spans="1:6" ht="32.1">
      <c r="A80" s="6" t="s">
        <v>205</v>
      </c>
      <c r="B80" s="11">
        <v>3460838</v>
      </c>
      <c r="C80" s="4" t="s">
        <v>206</v>
      </c>
      <c r="D80" s="11">
        <v>3460838</v>
      </c>
      <c r="E80" s="4" t="s">
        <v>60</v>
      </c>
    </row>
    <row r="81" spans="1:6" ht="15.95">
      <c r="A81" s="7" t="s">
        <v>207</v>
      </c>
      <c r="B81" s="11">
        <v>187553</v>
      </c>
      <c r="C81" s="4" t="s">
        <v>208</v>
      </c>
      <c r="D81" s="12">
        <v>5.3999999999999999E-2</v>
      </c>
      <c r="E81" s="4" t="s">
        <v>76</v>
      </c>
      <c r="F81" s="15">
        <f>B81/B80</f>
        <v>5.4192944021072352E-2</v>
      </c>
    </row>
    <row r="82" spans="1:6" ht="32.1">
      <c r="A82" s="4" t="s">
        <v>209</v>
      </c>
    </row>
    <row r="83" spans="1:6" ht="32.1">
      <c r="A83" s="6" t="s">
        <v>210</v>
      </c>
      <c r="B83" s="11">
        <v>4589467</v>
      </c>
      <c r="C83" s="4" t="s">
        <v>211</v>
      </c>
      <c r="D83" s="11">
        <v>4589467</v>
      </c>
      <c r="E83" s="4" t="s">
        <v>60</v>
      </c>
    </row>
    <row r="84" spans="1:6" ht="15.95">
      <c r="A84" s="7" t="s">
        <v>212</v>
      </c>
      <c r="B84" s="11">
        <v>532128</v>
      </c>
      <c r="C84" s="4" t="s">
        <v>213</v>
      </c>
      <c r="D84" s="12">
        <v>0.11600000000000001</v>
      </c>
      <c r="E84" s="4" t="s">
        <v>71</v>
      </c>
      <c r="F84" s="15">
        <f>B84/B$83</f>
        <v>0.11594548996648195</v>
      </c>
    </row>
    <row r="85" spans="1:6" ht="15.95">
      <c r="A85" s="6" t="s">
        <v>214</v>
      </c>
      <c r="B85" s="11">
        <v>1174054</v>
      </c>
      <c r="C85" s="4" t="s">
        <v>215</v>
      </c>
      <c r="D85" s="11">
        <v>1174054</v>
      </c>
      <c r="E85" s="4" t="s">
        <v>60</v>
      </c>
      <c r="F85" s="15"/>
    </row>
    <row r="86" spans="1:6" ht="15.95">
      <c r="A86" s="7" t="s">
        <v>212</v>
      </c>
      <c r="B86" s="11">
        <v>50430</v>
      </c>
      <c r="C86" s="4" t="s">
        <v>216</v>
      </c>
      <c r="D86" s="12">
        <v>4.2999999999999997E-2</v>
      </c>
      <c r="E86" s="4" t="s">
        <v>69</v>
      </c>
      <c r="F86" s="15">
        <f>B86/B85</f>
        <v>4.2953731259379895E-2</v>
      </c>
    </row>
    <row r="87" spans="1:6" ht="15.95">
      <c r="A87" s="6" t="s">
        <v>217</v>
      </c>
      <c r="B87" s="11">
        <v>2791399</v>
      </c>
      <c r="C87" s="4" t="s">
        <v>218</v>
      </c>
      <c r="D87" s="11">
        <v>2791399</v>
      </c>
      <c r="E87" s="4" t="s">
        <v>60</v>
      </c>
    </row>
    <row r="88" spans="1:6" ht="15.95">
      <c r="A88" s="7" t="s">
        <v>212</v>
      </c>
      <c r="B88" s="11">
        <v>268653</v>
      </c>
      <c r="C88" s="4" t="s">
        <v>219</v>
      </c>
      <c r="D88" s="12">
        <v>9.6000000000000002E-2</v>
      </c>
      <c r="E88" s="4" t="s">
        <v>69</v>
      </c>
      <c r="F88" s="15">
        <f>B88/B87</f>
        <v>9.624313829731973E-2</v>
      </c>
    </row>
    <row r="89" spans="1:6" ht="15.95">
      <c r="A89" s="6" t="s">
        <v>79</v>
      </c>
      <c r="B89" s="11">
        <v>624014</v>
      </c>
      <c r="C89" s="4" t="s">
        <v>220</v>
      </c>
      <c r="D89" s="11">
        <v>624014</v>
      </c>
      <c r="E89" s="4" t="s">
        <v>60</v>
      </c>
    </row>
    <row r="90" spans="1:6" ht="15.95">
      <c r="A90" s="7" t="s">
        <v>212</v>
      </c>
      <c r="B90" s="11">
        <v>213045</v>
      </c>
      <c r="C90" s="4" t="s">
        <v>221</v>
      </c>
      <c r="D90" s="12">
        <v>0.34100000000000003</v>
      </c>
      <c r="E90" s="4" t="s">
        <v>222</v>
      </c>
      <c r="F90" s="15">
        <f>B90/B89</f>
        <v>0.34141060937735374</v>
      </c>
    </row>
    <row r="91" spans="1:6" ht="15.95">
      <c r="A91" s="4" t="s">
        <v>223</v>
      </c>
    </row>
    <row r="92" spans="1:6" ht="15.95">
      <c r="A92" s="6" t="s">
        <v>224</v>
      </c>
      <c r="B92" s="11">
        <v>4603414</v>
      </c>
      <c r="C92" s="4" t="s">
        <v>225</v>
      </c>
      <c r="D92" s="11">
        <v>4603414</v>
      </c>
      <c r="E92" s="4" t="s">
        <v>60</v>
      </c>
    </row>
    <row r="93" spans="1:6" ht="15.95">
      <c r="A93" s="7" t="s">
        <v>226</v>
      </c>
      <c r="B93" s="11">
        <v>4146920</v>
      </c>
      <c r="C93" s="4" t="s">
        <v>227</v>
      </c>
      <c r="D93" s="12">
        <v>0.90100000000000002</v>
      </c>
      <c r="E93" s="4" t="s">
        <v>69</v>
      </c>
      <c r="F93" s="15">
        <f>B93/B$92</f>
        <v>0.90083577101690182</v>
      </c>
    </row>
    <row r="94" spans="1:6" ht="32.1">
      <c r="A94" s="7" t="s">
        <v>228</v>
      </c>
      <c r="B94" s="11">
        <v>456494</v>
      </c>
      <c r="C94" s="4" t="s">
        <v>229</v>
      </c>
      <c r="D94" s="12">
        <v>9.9000000000000005E-2</v>
      </c>
      <c r="E94" s="4" t="s">
        <v>69</v>
      </c>
      <c r="F94" s="15">
        <f t="shared" ref="F94:F100" si="6">B94/B$92</f>
        <v>9.9164228983098193E-2</v>
      </c>
    </row>
    <row r="95" spans="1:6" ht="15.95">
      <c r="A95" s="8" t="s">
        <v>230</v>
      </c>
      <c r="B95" s="11">
        <v>447067</v>
      </c>
      <c r="C95" s="4" t="s">
        <v>231</v>
      </c>
      <c r="D95" s="12">
        <v>9.7000000000000003E-2</v>
      </c>
      <c r="E95" s="4" t="s">
        <v>69</v>
      </c>
      <c r="F95" s="15">
        <f t="shared" si="6"/>
        <v>9.7116401001517569E-2</v>
      </c>
    </row>
    <row r="96" spans="1:6" ht="15.95">
      <c r="A96" s="9" t="s">
        <v>232</v>
      </c>
      <c r="B96" s="11">
        <v>232265</v>
      </c>
      <c r="C96" s="4" t="s">
        <v>233</v>
      </c>
      <c r="D96" s="12">
        <v>0.05</v>
      </c>
      <c r="E96" s="4" t="s">
        <v>69</v>
      </c>
      <c r="F96" s="15">
        <f t="shared" si="6"/>
        <v>5.0454944960414159E-2</v>
      </c>
    </row>
    <row r="97" spans="1:6" ht="15.95">
      <c r="A97" s="9" t="s">
        <v>234</v>
      </c>
      <c r="B97" s="11">
        <v>214802</v>
      </c>
      <c r="C97" s="4" t="s">
        <v>235</v>
      </c>
      <c r="D97" s="12">
        <v>4.7E-2</v>
      </c>
      <c r="E97" s="4" t="s">
        <v>76</v>
      </c>
      <c r="F97" s="15">
        <f t="shared" si="6"/>
        <v>4.6661456041103409E-2</v>
      </c>
    </row>
    <row r="98" spans="1:6" ht="15.95">
      <c r="A98" s="10" t="s">
        <v>236</v>
      </c>
      <c r="B98" s="11">
        <v>172801</v>
      </c>
      <c r="C98" s="4" t="s">
        <v>237</v>
      </c>
      <c r="D98" s="12">
        <v>3.7999999999999999E-2</v>
      </c>
      <c r="E98" s="4" t="s">
        <v>76</v>
      </c>
      <c r="F98" s="15">
        <f t="shared" si="6"/>
        <v>3.7537575373407649E-2</v>
      </c>
    </row>
    <row r="99" spans="1:6" ht="15.95">
      <c r="A99" s="10" t="s">
        <v>238</v>
      </c>
      <c r="B99" s="11">
        <v>42001</v>
      </c>
      <c r="C99" s="4" t="s">
        <v>239</v>
      </c>
      <c r="D99" s="12">
        <v>8.9999999999999993E-3</v>
      </c>
      <c r="E99" s="4" t="s">
        <v>98</v>
      </c>
      <c r="F99" s="15">
        <f t="shared" si="6"/>
        <v>9.1238806676957572E-3</v>
      </c>
    </row>
    <row r="100" spans="1:6" ht="15.95">
      <c r="A100" s="8" t="s">
        <v>240</v>
      </c>
      <c r="B100" s="11">
        <v>9427</v>
      </c>
      <c r="C100" s="4" t="s">
        <v>241</v>
      </c>
      <c r="D100" s="12">
        <v>2E-3</v>
      </c>
      <c r="E100" s="4" t="s">
        <v>98</v>
      </c>
      <c r="F100" s="15">
        <f t="shared" si="6"/>
        <v>2.047827981580627E-3</v>
      </c>
    </row>
    <row r="101" spans="1:6" ht="15.95">
      <c r="A101" s="4" t="s">
        <v>242</v>
      </c>
    </row>
    <row r="102" spans="1:6" ht="15.95">
      <c r="A102" s="6" t="s">
        <v>243</v>
      </c>
      <c r="B102" s="11">
        <v>4653105</v>
      </c>
      <c r="C102" s="4" t="s">
        <v>244</v>
      </c>
      <c r="D102" s="11">
        <v>4653105</v>
      </c>
      <c r="E102" s="4" t="s">
        <v>60</v>
      </c>
    </row>
    <row r="103" spans="1:6" ht="15.95">
      <c r="A103" s="7" t="s">
        <v>245</v>
      </c>
      <c r="B103" s="11">
        <v>3645060</v>
      </c>
      <c r="C103" s="4" t="s">
        <v>246</v>
      </c>
      <c r="D103" s="12">
        <v>0.78300000000000003</v>
      </c>
      <c r="E103" s="4" t="s">
        <v>69</v>
      </c>
      <c r="F103" s="15">
        <f>B103/B$102</f>
        <v>0.7833607881189012</v>
      </c>
    </row>
    <row r="104" spans="1:6" ht="15.95">
      <c r="A104" s="8" t="s">
        <v>247</v>
      </c>
      <c r="B104" s="11">
        <v>3587491</v>
      </c>
      <c r="C104" s="4" t="s">
        <v>248</v>
      </c>
      <c r="D104" s="12">
        <v>0.77100000000000002</v>
      </c>
      <c r="E104" s="4" t="s">
        <v>69</v>
      </c>
      <c r="F104" s="15">
        <f t="shared" ref="F104:F108" si="7">B104/B$102</f>
        <v>0.77098861942724262</v>
      </c>
    </row>
    <row r="105" spans="1:6" ht="15.95">
      <c r="A105" s="9" t="s">
        <v>249</v>
      </c>
      <c r="B105" s="11">
        <v>2963977</v>
      </c>
      <c r="C105" s="4" t="s">
        <v>250</v>
      </c>
      <c r="D105" s="12">
        <v>0.63700000000000001</v>
      </c>
      <c r="E105" s="4" t="s">
        <v>69</v>
      </c>
      <c r="F105" s="15">
        <f t="shared" si="7"/>
        <v>0.6369890642914785</v>
      </c>
    </row>
    <row r="106" spans="1:6" ht="15.95">
      <c r="A106" s="9" t="s">
        <v>238</v>
      </c>
      <c r="B106" s="11">
        <v>623514</v>
      </c>
      <c r="C106" s="4" t="s">
        <v>251</v>
      </c>
      <c r="D106" s="12">
        <v>0.13400000000000001</v>
      </c>
      <c r="E106" s="4" t="s">
        <v>71</v>
      </c>
      <c r="F106" s="15">
        <f t="shared" si="7"/>
        <v>0.13399955513576417</v>
      </c>
    </row>
    <row r="107" spans="1:6" ht="48">
      <c r="A107" s="8" t="s">
        <v>252</v>
      </c>
      <c r="B107" s="11">
        <v>57569</v>
      </c>
      <c r="C107" s="4" t="s">
        <v>253</v>
      </c>
      <c r="D107" s="12">
        <v>1.2E-2</v>
      </c>
      <c r="E107" s="4" t="s">
        <v>98</v>
      </c>
      <c r="F107" s="15">
        <f t="shared" si="7"/>
        <v>1.237216869165858E-2</v>
      </c>
    </row>
    <row r="108" spans="1:6" ht="15.95">
      <c r="A108" s="7" t="s">
        <v>254</v>
      </c>
      <c r="B108" s="11">
        <v>1008045</v>
      </c>
      <c r="C108" s="4" t="s">
        <v>246</v>
      </c>
      <c r="D108" s="12">
        <v>0.217</v>
      </c>
      <c r="E108" s="4" t="s">
        <v>69</v>
      </c>
      <c r="F108" s="15">
        <f t="shared" si="7"/>
        <v>0.21663921188109875</v>
      </c>
    </row>
    <row r="109" spans="1:6" ht="15.95">
      <c r="A109" s="4" t="s">
        <v>255</v>
      </c>
    </row>
    <row r="110" spans="1:6" ht="15.95">
      <c r="A110" s="6" t="s">
        <v>256</v>
      </c>
      <c r="B110" s="11">
        <v>1008045</v>
      </c>
      <c r="C110" s="4" t="s">
        <v>246</v>
      </c>
      <c r="D110" s="11">
        <v>1008045</v>
      </c>
      <c r="E110" s="4" t="s">
        <v>60</v>
      </c>
    </row>
    <row r="111" spans="1:6" ht="15.95">
      <c r="A111" s="7" t="s">
        <v>257</v>
      </c>
      <c r="B111" s="11">
        <v>548766</v>
      </c>
      <c r="C111" s="4" t="s">
        <v>258</v>
      </c>
      <c r="D111" s="12">
        <v>0.54400000000000004</v>
      </c>
      <c r="E111" s="4" t="s">
        <v>259</v>
      </c>
      <c r="F111" s="16">
        <f>B111/B110</f>
        <v>0.54438641132092314</v>
      </c>
    </row>
    <row r="112" spans="1:6" ht="15.95">
      <c r="A112" s="7" t="s">
        <v>260</v>
      </c>
      <c r="B112" s="11">
        <v>459279</v>
      </c>
      <c r="C112" s="4" t="s">
        <v>261</v>
      </c>
      <c r="D112" s="12">
        <v>0.45600000000000002</v>
      </c>
      <c r="E112" s="4" t="s">
        <v>259</v>
      </c>
      <c r="F112" s="15">
        <f>B112/B110</f>
        <v>0.45561358867907681</v>
      </c>
    </row>
    <row r="113" spans="1:6" ht="15.95">
      <c r="A113" s="4" t="s">
        <v>262</v>
      </c>
    </row>
    <row r="114" spans="1:6" ht="32.1">
      <c r="A114" s="6" t="s">
        <v>263</v>
      </c>
      <c r="B114" s="11">
        <v>1065614</v>
      </c>
      <c r="C114" s="4" t="s">
        <v>248</v>
      </c>
      <c r="D114" s="11">
        <v>1065614</v>
      </c>
      <c r="E114" s="4" t="s">
        <v>60</v>
      </c>
    </row>
    <row r="115" spans="1:6" ht="15.95">
      <c r="A115" s="7" t="s">
        <v>245</v>
      </c>
      <c r="B115" s="11">
        <v>57569</v>
      </c>
      <c r="C115" s="4" t="s">
        <v>253</v>
      </c>
      <c r="D115" s="11">
        <v>57569</v>
      </c>
      <c r="E115" s="4" t="s">
        <v>60</v>
      </c>
    </row>
    <row r="116" spans="1:6" ht="15.95">
      <c r="A116" s="8" t="s">
        <v>264</v>
      </c>
      <c r="B116" s="11">
        <v>17567</v>
      </c>
      <c r="C116" s="4" t="s">
        <v>265</v>
      </c>
      <c r="D116" s="12">
        <v>0.30499999999999999</v>
      </c>
      <c r="E116" s="4" t="s">
        <v>266</v>
      </c>
      <c r="F116" s="15">
        <f>B116/B115</f>
        <v>0.30514686723757578</v>
      </c>
    </row>
    <row r="117" spans="1:6" ht="15.95">
      <c r="A117" s="8" t="s">
        <v>267</v>
      </c>
      <c r="B117" s="11">
        <v>40002</v>
      </c>
      <c r="C117" s="4" t="s">
        <v>268</v>
      </c>
      <c r="D117" s="12">
        <v>0.69499999999999995</v>
      </c>
      <c r="E117" s="4" t="s">
        <v>266</v>
      </c>
      <c r="F117" s="15">
        <f>B117/B115</f>
        <v>0.69485313276242422</v>
      </c>
    </row>
    <row r="118" spans="1:6" ht="15.95">
      <c r="A118" s="7" t="s">
        <v>254</v>
      </c>
      <c r="B118" s="11">
        <v>1008045</v>
      </c>
      <c r="C118" s="4" t="s">
        <v>246</v>
      </c>
      <c r="D118" s="11">
        <v>1008045</v>
      </c>
      <c r="E118" s="4" t="s">
        <v>60</v>
      </c>
    </row>
    <row r="119" spans="1:6" ht="15.95">
      <c r="A119" s="8" t="s">
        <v>264</v>
      </c>
      <c r="B119" s="11">
        <v>146726</v>
      </c>
      <c r="C119" s="4" t="s">
        <v>269</v>
      </c>
      <c r="D119" s="12">
        <v>0.14599999999999999</v>
      </c>
      <c r="E119" s="4" t="s">
        <v>222</v>
      </c>
      <c r="F119" s="15">
        <f>B119/B118</f>
        <v>0.14555500994499254</v>
      </c>
    </row>
    <row r="120" spans="1:6" ht="15.95">
      <c r="A120" s="8" t="s">
        <v>267</v>
      </c>
      <c r="B120" s="11">
        <v>861319</v>
      </c>
      <c r="C120" s="4" t="s">
        <v>270</v>
      </c>
      <c r="D120" s="12">
        <v>0.85399999999999998</v>
      </c>
      <c r="E120" s="4" t="s">
        <v>222</v>
      </c>
      <c r="F120" s="15">
        <f>B120/B118</f>
        <v>0.85444499005500751</v>
      </c>
    </row>
    <row r="121" spans="1:6" ht="32.1">
      <c r="A121" s="4" t="s">
        <v>271</v>
      </c>
    </row>
    <row r="122" spans="1:6" ht="32.1">
      <c r="A122" s="6" t="s">
        <v>272</v>
      </c>
      <c r="B122" s="11">
        <v>1008045</v>
      </c>
      <c r="C122" s="4" t="s">
        <v>246</v>
      </c>
      <c r="D122" s="11">
        <v>1008045</v>
      </c>
      <c r="E122" s="4" t="s">
        <v>60</v>
      </c>
    </row>
    <row r="123" spans="1:6" ht="15.95">
      <c r="A123" s="7" t="s">
        <v>273</v>
      </c>
      <c r="B123" s="11">
        <v>39325</v>
      </c>
      <c r="C123" s="4" t="s">
        <v>274</v>
      </c>
      <c r="D123" s="12">
        <v>3.9E-2</v>
      </c>
      <c r="E123" s="4" t="s">
        <v>74</v>
      </c>
      <c r="F123" s="15">
        <f>B123/B$122</f>
        <v>3.9011155255965754E-2</v>
      </c>
    </row>
    <row r="124" spans="1:6" ht="15.95">
      <c r="A124" s="7" t="s">
        <v>275</v>
      </c>
      <c r="B124" s="11">
        <v>234835</v>
      </c>
      <c r="C124" s="4" t="s">
        <v>276</v>
      </c>
      <c r="D124" s="12">
        <v>0.23300000000000001</v>
      </c>
      <c r="E124" s="4" t="s">
        <v>63</v>
      </c>
      <c r="F124" s="15">
        <f t="shared" ref="F124:F128" si="8">B124/B$122</f>
        <v>0.23296083012167115</v>
      </c>
    </row>
    <row r="125" spans="1:6" ht="15.95">
      <c r="A125" s="7" t="s">
        <v>277</v>
      </c>
      <c r="B125" s="11">
        <v>24766</v>
      </c>
      <c r="C125" s="4" t="s">
        <v>278</v>
      </c>
      <c r="D125" s="12">
        <v>2.5000000000000001E-2</v>
      </c>
      <c r="E125" s="4" t="s">
        <v>69</v>
      </c>
      <c r="F125" s="15">
        <f t="shared" si="8"/>
        <v>2.4568347643210371E-2</v>
      </c>
    </row>
    <row r="126" spans="1:6" ht="15.95">
      <c r="A126" s="7" t="s">
        <v>279</v>
      </c>
      <c r="B126" s="11">
        <v>2927</v>
      </c>
      <c r="C126" s="4" t="s">
        <v>280</v>
      </c>
      <c r="D126" s="12">
        <v>3.0000000000000001E-3</v>
      </c>
      <c r="E126" s="4" t="s">
        <v>98</v>
      </c>
      <c r="F126" s="15">
        <f t="shared" si="8"/>
        <v>2.9036402144745521E-3</v>
      </c>
    </row>
    <row r="127" spans="1:6" ht="15.95">
      <c r="A127" s="7" t="s">
        <v>281</v>
      </c>
      <c r="B127" s="11">
        <v>693401</v>
      </c>
      <c r="C127" s="4" t="s">
        <v>282</v>
      </c>
      <c r="D127" s="12">
        <v>0.68799999999999994</v>
      </c>
      <c r="E127" s="4" t="s">
        <v>158</v>
      </c>
      <c r="F127" s="15">
        <f t="shared" si="8"/>
        <v>0.68786710910723237</v>
      </c>
    </row>
    <row r="128" spans="1:6" ht="15.95">
      <c r="A128" s="7" t="s">
        <v>283</v>
      </c>
      <c r="B128" s="11">
        <v>12791</v>
      </c>
      <c r="C128" s="4" t="s">
        <v>284</v>
      </c>
      <c r="D128" s="12">
        <v>1.2999999999999999E-2</v>
      </c>
      <c r="E128" s="4" t="s">
        <v>76</v>
      </c>
      <c r="F128" s="15">
        <f t="shared" si="8"/>
        <v>1.2688917657445849E-2</v>
      </c>
    </row>
    <row r="129" spans="1:6" ht="15.95">
      <c r="A129" s="4" t="s">
        <v>285</v>
      </c>
    </row>
    <row r="130" spans="1:6" ht="15.95">
      <c r="A130" s="6" t="s">
        <v>286</v>
      </c>
      <c r="B130" s="11">
        <v>4363875</v>
      </c>
      <c r="C130" s="4" t="s">
        <v>287</v>
      </c>
      <c r="D130" s="11">
        <v>4363875</v>
      </c>
      <c r="E130" s="4" t="s">
        <v>60</v>
      </c>
    </row>
    <row r="131" spans="1:6" ht="15.95">
      <c r="A131" s="7" t="s">
        <v>288</v>
      </c>
      <c r="B131" s="11">
        <v>2493244</v>
      </c>
      <c r="C131" s="4" t="s">
        <v>289</v>
      </c>
      <c r="D131" s="12">
        <v>0.57099999999999995</v>
      </c>
      <c r="E131" s="4" t="s">
        <v>74</v>
      </c>
      <c r="F131" s="15">
        <f>B131/B$130</f>
        <v>0.57133717166509124</v>
      </c>
    </row>
    <row r="132" spans="1:6" ht="15.95">
      <c r="A132" s="7" t="s">
        <v>290</v>
      </c>
      <c r="B132" s="11">
        <v>1870631</v>
      </c>
      <c r="C132" s="4" t="s">
        <v>291</v>
      </c>
      <c r="D132" s="12">
        <v>0.42899999999999999</v>
      </c>
      <c r="E132" s="4" t="s">
        <v>74</v>
      </c>
      <c r="F132" s="15">
        <f t="shared" ref="F132:F145" si="9">B132/B$130</f>
        <v>0.42866282833490876</v>
      </c>
    </row>
    <row r="133" spans="1:6" ht="32.1">
      <c r="A133" s="8" t="s">
        <v>292</v>
      </c>
      <c r="B133" s="11">
        <v>645853</v>
      </c>
      <c r="C133" s="4" t="s">
        <v>293</v>
      </c>
      <c r="D133" s="12">
        <v>0.14799999999999999</v>
      </c>
      <c r="E133" s="4" t="s">
        <v>71</v>
      </c>
      <c r="F133" s="15">
        <f t="shared" si="9"/>
        <v>0.1479998854229326</v>
      </c>
    </row>
    <row r="134" spans="1:6" ht="32.1">
      <c r="A134" s="8" t="s">
        <v>294</v>
      </c>
      <c r="B134" s="11">
        <f>B132-B133</f>
        <v>1224778</v>
      </c>
      <c r="D134" s="12"/>
      <c r="F134" s="15">
        <f t="shared" si="9"/>
        <v>0.28066294291197619</v>
      </c>
    </row>
    <row r="135" spans="1:6" ht="15.95">
      <c r="A135" s="7" t="s">
        <v>295</v>
      </c>
      <c r="B135" s="11">
        <v>1539275</v>
      </c>
      <c r="C135" s="4" t="s">
        <v>296</v>
      </c>
      <c r="D135" s="12">
        <v>0.35299999999999998</v>
      </c>
      <c r="E135" s="4" t="s">
        <v>74</v>
      </c>
      <c r="F135" s="15">
        <f t="shared" si="9"/>
        <v>0.35273123084414654</v>
      </c>
    </row>
    <row r="136" spans="1:6" ht="32.1">
      <c r="A136" s="8" t="s">
        <v>297</v>
      </c>
      <c r="B136" s="11">
        <v>514388</v>
      </c>
      <c r="C136" s="4" t="s">
        <v>298</v>
      </c>
      <c r="D136" s="12">
        <v>0.11799999999999999</v>
      </c>
      <c r="E136" s="4" t="s">
        <v>71</v>
      </c>
      <c r="F136" s="15">
        <f t="shared" si="9"/>
        <v>0.11787413709146115</v>
      </c>
    </row>
    <row r="137" spans="1:6" ht="32.1">
      <c r="A137" s="8" t="s">
        <v>299</v>
      </c>
      <c r="B137" s="11">
        <f>B135-B136</f>
        <v>1024887</v>
      </c>
      <c r="D137" s="12"/>
      <c r="F137" s="15"/>
    </row>
    <row r="138" spans="1:6" ht="15.95">
      <c r="A138" s="7" t="s">
        <v>300</v>
      </c>
      <c r="B138" s="11">
        <v>77726</v>
      </c>
      <c r="C138" s="4" t="s">
        <v>301</v>
      </c>
      <c r="D138" s="12">
        <v>1.7999999999999999E-2</v>
      </c>
      <c r="E138" s="4" t="s">
        <v>76</v>
      </c>
      <c r="F138" s="15">
        <f t="shared" si="9"/>
        <v>1.7811234281458567E-2</v>
      </c>
    </row>
    <row r="139" spans="1:6" ht="32.1">
      <c r="A139" s="8" t="s">
        <v>302</v>
      </c>
      <c r="B139" s="11">
        <v>18366</v>
      </c>
      <c r="C139" s="4" t="s">
        <v>303</v>
      </c>
      <c r="D139" s="12">
        <v>4.0000000000000001E-3</v>
      </c>
      <c r="E139" s="4" t="s">
        <v>98</v>
      </c>
      <c r="F139" s="15">
        <f t="shared" si="9"/>
        <v>4.2086448397353274E-3</v>
      </c>
    </row>
    <row r="140" spans="1:6" ht="32.1">
      <c r="A140" s="8" t="s">
        <v>304</v>
      </c>
      <c r="B140" s="11">
        <f>B138-B139</f>
        <v>59360</v>
      </c>
      <c r="D140" s="12"/>
      <c r="F140" s="15">
        <f t="shared" si="9"/>
        <v>1.360258944172324E-2</v>
      </c>
    </row>
    <row r="141" spans="1:6" ht="32.1">
      <c r="A141" s="7" t="s">
        <v>305</v>
      </c>
      <c r="B141" s="11">
        <v>210149</v>
      </c>
      <c r="C141" s="4" t="s">
        <v>306</v>
      </c>
      <c r="D141" s="12">
        <v>4.8000000000000001E-2</v>
      </c>
      <c r="E141" s="4" t="s">
        <v>76</v>
      </c>
      <c r="F141" s="15">
        <f t="shared" si="9"/>
        <v>4.8156512274068343E-2</v>
      </c>
    </row>
    <row r="142" spans="1:6" ht="32.1">
      <c r="A142" s="8" t="s">
        <v>307</v>
      </c>
      <c r="B142" s="11">
        <v>98394</v>
      </c>
      <c r="C142" s="4" t="s">
        <v>308</v>
      </c>
      <c r="D142" s="12">
        <v>2.3E-2</v>
      </c>
      <c r="E142" s="4" t="s">
        <v>98</v>
      </c>
      <c r="F142" s="15">
        <f t="shared" si="9"/>
        <v>2.2547391939503308E-2</v>
      </c>
    </row>
    <row r="143" spans="1:6" ht="15.95">
      <c r="A143" s="8" t="s">
        <v>309</v>
      </c>
      <c r="B143" s="11">
        <f>B141-B142</f>
        <v>111755</v>
      </c>
      <c r="D143" s="12"/>
      <c r="F143" s="15">
        <f t="shared" si="9"/>
        <v>2.5609120334565038E-2</v>
      </c>
    </row>
    <row r="144" spans="1:6" ht="15.95">
      <c r="A144" s="7" t="s">
        <v>310</v>
      </c>
      <c r="B144" s="11">
        <v>43481</v>
      </c>
      <c r="C144" s="4" t="s">
        <v>311</v>
      </c>
      <c r="D144" s="12">
        <v>0.01</v>
      </c>
      <c r="E144" s="4" t="s">
        <v>76</v>
      </c>
      <c r="F144" s="15">
        <f t="shared" si="9"/>
        <v>9.9638509352353126E-3</v>
      </c>
    </row>
    <row r="145" spans="1:6" ht="32.1">
      <c r="A145" s="8" t="s">
        <v>312</v>
      </c>
      <c r="B145" s="11">
        <v>14705</v>
      </c>
      <c r="C145" s="4" t="s">
        <v>313</v>
      </c>
      <c r="D145" s="12">
        <v>3.0000000000000001E-3</v>
      </c>
      <c r="E145" s="4" t="s">
        <v>98</v>
      </c>
      <c r="F145" s="15">
        <f t="shared" si="9"/>
        <v>3.3697115522328207E-3</v>
      </c>
    </row>
    <row r="146" spans="1:6">
      <c r="A146" s="8"/>
      <c r="B146" s="11"/>
      <c r="D146" s="12"/>
      <c r="F146" s="15"/>
    </row>
    <row r="147" spans="1:6" ht="15.95">
      <c r="A147" s="4" t="s">
        <v>314</v>
      </c>
    </row>
    <row r="148" spans="1:6" ht="15.95">
      <c r="A148" s="6" t="s">
        <v>243</v>
      </c>
      <c r="B148" s="11">
        <v>4653105</v>
      </c>
      <c r="C148" s="4" t="s">
        <v>244</v>
      </c>
      <c r="D148" s="11">
        <v>4653105</v>
      </c>
      <c r="E148" s="4" t="s">
        <v>60</v>
      </c>
    </row>
    <row r="149" spans="1:6" ht="15.95">
      <c r="A149" s="7" t="s">
        <v>315</v>
      </c>
      <c r="B149" s="11">
        <v>114442</v>
      </c>
      <c r="C149" s="4" t="s">
        <v>316</v>
      </c>
      <c r="D149" s="12">
        <v>2.5000000000000001E-2</v>
      </c>
      <c r="E149" s="4" t="s">
        <v>76</v>
      </c>
      <c r="F149" s="14">
        <f>B149/B$148</f>
        <v>2.4594759843158492E-2</v>
      </c>
    </row>
    <row r="150" spans="1:6" ht="15.95">
      <c r="A150" s="7" t="s">
        <v>317</v>
      </c>
      <c r="B150" s="11">
        <v>39436</v>
      </c>
      <c r="C150" s="4" t="s">
        <v>318</v>
      </c>
      <c r="D150" s="12">
        <v>8.0000000000000002E-3</v>
      </c>
      <c r="E150" s="4" t="s">
        <v>76</v>
      </c>
      <c r="F150" s="14">
        <f t="shared" ref="F150:F175" si="10">B150/B$148</f>
        <v>8.4752009679558062E-3</v>
      </c>
    </row>
    <row r="151" spans="1:6" ht="15.95">
      <c r="A151" s="7" t="s">
        <v>319</v>
      </c>
      <c r="B151" s="11">
        <v>5848</v>
      </c>
      <c r="C151" s="4" t="s">
        <v>320</v>
      </c>
      <c r="D151" s="12">
        <v>1E-3</v>
      </c>
      <c r="E151" s="4" t="s">
        <v>98</v>
      </c>
      <c r="F151" s="14">
        <f t="shared" si="10"/>
        <v>1.2567951937469712E-3</v>
      </c>
    </row>
    <row r="152" spans="1:6" ht="15.95">
      <c r="A152" s="7" t="s">
        <v>321</v>
      </c>
      <c r="B152" s="11">
        <v>9427</v>
      </c>
      <c r="C152" s="4" t="s">
        <v>322</v>
      </c>
      <c r="D152" s="12">
        <v>2E-3</v>
      </c>
      <c r="E152" s="4" t="s">
        <v>98</v>
      </c>
      <c r="F152" s="14">
        <f t="shared" si="10"/>
        <v>2.0259590101663299E-3</v>
      </c>
    </row>
    <row r="153" spans="1:6" ht="15.95">
      <c r="A153" s="7" t="s">
        <v>323</v>
      </c>
      <c r="B153" s="11">
        <v>32167</v>
      </c>
      <c r="C153" s="4" t="s">
        <v>324</v>
      </c>
      <c r="D153" s="12">
        <v>7.0000000000000001E-3</v>
      </c>
      <c r="E153" s="4" t="s">
        <v>98</v>
      </c>
      <c r="F153" s="14">
        <f t="shared" si="10"/>
        <v>6.9130182963848871E-3</v>
      </c>
    </row>
    <row r="154" spans="1:6" ht="15.95">
      <c r="A154" s="7" t="s">
        <v>325</v>
      </c>
      <c r="B154" s="11">
        <v>248486</v>
      </c>
      <c r="C154" s="4" t="s">
        <v>326</v>
      </c>
      <c r="D154" s="12">
        <v>5.2999999999999999E-2</v>
      </c>
      <c r="E154" s="4" t="s">
        <v>71</v>
      </c>
      <c r="F154" s="14">
        <f t="shared" si="10"/>
        <v>5.3402190580268447E-2</v>
      </c>
    </row>
    <row r="155" spans="1:6" ht="15.95">
      <c r="A155" s="7" t="s">
        <v>327</v>
      </c>
      <c r="B155" s="11">
        <v>48939</v>
      </c>
      <c r="C155" s="4" t="s">
        <v>328</v>
      </c>
      <c r="D155" s="12">
        <v>1.0999999999999999E-2</v>
      </c>
      <c r="E155" s="4" t="s">
        <v>98</v>
      </c>
      <c r="F155" s="14">
        <f t="shared" si="10"/>
        <v>1.0517493157794634E-2</v>
      </c>
    </row>
    <row r="156" spans="1:6" ht="15.95">
      <c r="A156" s="7" t="s">
        <v>329</v>
      </c>
      <c r="B156" s="11">
        <v>10833</v>
      </c>
      <c r="C156" s="4" t="s">
        <v>330</v>
      </c>
      <c r="D156" s="12">
        <v>2E-3</v>
      </c>
      <c r="E156" s="4" t="s">
        <v>98</v>
      </c>
      <c r="F156" s="14">
        <f t="shared" si="10"/>
        <v>2.3281228341075475E-3</v>
      </c>
    </row>
    <row r="157" spans="1:6" ht="15.95">
      <c r="A157" s="7" t="s">
        <v>331</v>
      </c>
      <c r="B157" s="11">
        <v>306750</v>
      </c>
      <c r="C157" s="4" t="s">
        <v>332</v>
      </c>
      <c r="D157" s="12">
        <v>6.6000000000000003E-2</v>
      </c>
      <c r="E157" s="4" t="s">
        <v>71</v>
      </c>
      <c r="F157" s="14">
        <f t="shared" si="10"/>
        <v>6.592372190182684E-2</v>
      </c>
    </row>
    <row r="158" spans="1:6" ht="15.95">
      <c r="A158" s="7" t="s">
        <v>333</v>
      </c>
      <c r="B158" s="11">
        <v>7302</v>
      </c>
      <c r="C158" s="4" t="s">
        <v>334</v>
      </c>
      <c r="D158" s="12">
        <v>2E-3</v>
      </c>
      <c r="E158" s="4" t="s">
        <v>98</v>
      </c>
      <c r="F158" s="14">
        <f t="shared" si="10"/>
        <v>1.5692747101129247E-3</v>
      </c>
    </row>
    <row r="159" spans="1:6" ht="15.95">
      <c r="A159" s="7" t="s">
        <v>335</v>
      </c>
      <c r="B159" s="11">
        <v>7803</v>
      </c>
      <c r="C159" s="4" t="s">
        <v>336</v>
      </c>
      <c r="D159" s="12">
        <v>2E-3</v>
      </c>
      <c r="E159" s="4" t="s">
        <v>98</v>
      </c>
      <c r="F159" s="14">
        <f t="shared" si="10"/>
        <v>1.676944749796104E-3</v>
      </c>
    </row>
    <row r="160" spans="1:6" ht="15.95">
      <c r="A160" s="7" t="s">
        <v>337</v>
      </c>
      <c r="B160" s="11">
        <v>238610</v>
      </c>
      <c r="C160" s="4" t="s">
        <v>338</v>
      </c>
      <c r="D160" s="12">
        <v>5.0999999999999997E-2</v>
      </c>
      <c r="E160" s="4" t="s">
        <v>76</v>
      </c>
      <c r="F160" s="14">
        <f t="shared" si="10"/>
        <v>5.1279736863879065E-2</v>
      </c>
    </row>
    <row r="161" spans="1:6" ht="15.95">
      <c r="A161" s="7" t="s">
        <v>339</v>
      </c>
      <c r="B161" s="11">
        <v>131513</v>
      </c>
      <c r="C161" s="4" t="s">
        <v>340</v>
      </c>
      <c r="D161" s="12">
        <v>2.8000000000000001E-2</v>
      </c>
      <c r="E161" s="4" t="s">
        <v>76</v>
      </c>
      <c r="F161" s="14">
        <f t="shared" si="10"/>
        <v>2.8263492871963988E-2</v>
      </c>
    </row>
    <row r="162" spans="1:6" ht="15.95">
      <c r="A162" s="7" t="s">
        <v>341</v>
      </c>
      <c r="B162" s="11">
        <v>4962</v>
      </c>
      <c r="C162" s="4" t="s">
        <v>342</v>
      </c>
      <c r="D162" s="12">
        <v>1E-3</v>
      </c>
      <c r="E162" s="4" t="s">
        <v>98</v>
      </c>
      <c r="F162" s="14">
        <f t="shared" si="10"/>
        <v>1.0663847044070573E-3</v>
      </c>
    </row>
    <row r="163" spans="1:6" ht="15.95">
      <c r="A163" s="7" t="s">
        <v>343</v>
      </c>
      <c r="B163" s="11">
        <v>33566</v>
      </c>
      <c r="C163" s="4" t="s">
        <v>344</v>
      </c>
      <c r="D163" s="12">
        <v>7.0000000000000001E-3</v>
      </c>
      <c r="E163" s="4" t="s">
        <v>98</v>
      </c>
      <c r="F163" s="14">
        <f t="shared" si="10"/>
        <v>7.2136777485141638E-3</v>
      </c>
    </row>
    <row r="164" spans="1:6" ht="15.95">
      <c r="A164" s="7" t="s">
        <v>345</v>
      </c>
      <c r="B164" s="11">
        <v>40414</v>
      </c>
      <c r="C164" s="4" t="s">
        <v>346</v>
      </c>
      <c r="D164" s="12">
        <v>8.9999999999999993E-3</v>
      </c>
      <c r="E164" s="4" t="s">
        <v>98</v>
      </c>
      <c r="F164" s="14">
        <f t="shared" si="10"/>
        <v>8.6853832011097969E-3</v>
      </c>
    </row>
    <row r="165" spans="1:6" ht="15.95">
      <c r="A165" s="7" t="s">
        <v>347</v>
      </c>
      <c r="B165" s="11">
        <v>13240</v>
      </c>
      <c r="C165" s="4" t="s">
        <v>348</v>
      </c>
      <c r="D165" s="12">
        <v>3.0000000000000001E-3</v>
      </c>
      <c r="E165" s="4" t="s">
        <v>98</v>
      </c>
      <c r="F165" s="14">
        <f t="shared" si="10"/>
        <v>2.8454118271562753E-3</v>
      </c>
    </row>
    <row r="166" spans="1:6" ht="15.95">
      <c r="A166" s="7" t="s">
        <v>349</v>
      </c>
      <c r="B166" s="11">
        <v>19538</v>
      </c>
      <c r="C166" s="4" t="s">
        <v>350</v>
      </c>
      <c r="D166" s="12">
        <v>4.0000000000000001E-3</v>
      </c>
      <c r="E166" s="4" t="s">
        <v>98</v>
      </c>
      <c r="F166" s="14">
        <f t="shared" si="10"/>
        <v>4.1989166373851443E-3</v>
      </c>
    </row>
    <row r="167" spans="1:6" ht="15.95">
      <c r="A167" s="7" t="s">
        <v>351</v>
      </c>
      <c r="B167" s="11">
        <v>14350</v>
      </c>
      <c r="C167" s="4" t="s">
        <v>352</v>
      </c>
      <c r="D167" s="12">
        <v>3.0000000000000001E-3</v>
      </c>
      <c r="E167" s="4" t="s">
        <v>98</v>
      </c>
      <c r="F167" s="14">
        <f t="shared" si="10"/>
        <v>3.0839622144782893E-3</v>
      </c>
    </row>
    <row r="168" spans="1:6" ht="15.95">
      <c r="A168" s="7" t="s">
        <v>353</v>
      </c>
      <c r="B168" s="11">
        <v>40744</v>
      </c>
      <c r="C168" s="4" t="s">
        <v>354</v>
      </c>
      <c r="D168" s="12">
        <v>8.9999999999999993E-3</v>
      </c>
      <c r="E168" s="4" t="s">
        <v>98</v>
      </c>
      <c r="F168" s="14">
        <f t="shared" si="10"/>
        <v>8.7563035865298542E-3</v>
      </c>
    </row>
    <row r="169" spans="1:6" ht="15.95">
      <c r="A169" s="7" t="s">
        <v>355</v>
      </c>
      <c r="B169" s="11">
        <v>1993</v>
      </c>
      <c r="C169" s="4" t="s">
        <v>356</v>
      </c>
      <c r="D169" s="12">
        <v>0</v>
      </c>
      <c r="E169" s="4" t="s">
        <v>98</v>
      </c>
      <c r="F169" s="14">
        <f t="shared" si="10"/>
        <v>4.2831614588538194E-4</v>
      </c>
    </row>
    <row r="170" spans="1:6" ht="15.95">
      <c r="A170" s="7" t="s">
        <v>357</v>
      </c>
      <c r="B170" s="11">
        <v>37869</v>
      </c>
      <c r="C170" s="4" t="s">
        <v>358</v>
      </c>
      <c r="D170" s="12">
        <v>8.0000000000000002E-3</v>
      </c>
      <c r="E170" s="4" t="s">
        <v>76</v>
      </c>
      <c r="F170" s="14">
        <f t="shared" si="10"/>
        <v>8.1384365923399538E-3</v>
      </c>
    </row>
    <row r="171" spans="1:6" ht="15.95">
      <c r="A171" s="7" t="s">
        <v>359</v>
      </c>
      <c r="B171" s="11">
        <v>27925</v>
      </c>
      <c r="C171" s="4" t="s">
        <v>360</v>
      </c>
      <c r="D171" s="12">
        <v>6.0000000000000001E-3</v>
      </c>
      <c r="E171" s="4" t="s">
        <v>98</v>
      </c>
      <c r="F171" s="14">
        <f t="shared" si="10"/>
        <v>6.0013689783488663E-3</v>
      </c>
    </row>
    <row r="172" spans="1:6" ht="15.95">
      <c r="A172" s="7" t="s">
        <v>361</v>
      </c>
      <c r="B172" s="11">
        <v>6253</v>
      </c>
      <c r="C172" s="4" t="s">
        <v>362</v>
      </c>
      <c r="D172" s="12">
        <v>1E-3</v>
      </c>
      <c r="E172" s="4" t="s">
        <v>98</v>
      </c>
      <c r="F172" s="14">
        <f t="shared" si="10"/>
        <v>1.3438338485806788E-3</v>
      </c>
    </row>
    <row r="173" spans="1:6" ht="15.95">
      <c r="A173" s="7" t="s">
        <v>363</v>
      </c>
      <c r="B173" s="11">
        <v>3887</v>
      </c>
      <c r="C173" s="4" t="s">
        <v>364</v>
      </c>
      <c r="D173" s="12">
        <v>1E-3</v>
      </c>
      <c r="E173" s="4" t="s">
        <v>98</v>
      </c>
      <c r="F173" s="14">
        <f t="shared" si="10"/>
        <v>8.3535617614474635E-4</v>
      </c>
    </row>
    <row r="174" spans="1:6" ht="15.95">
      <c r="A174" s="7" t="s">
        <v>365</v>
      </c>
      <c r="B174" s="11">
        <v>11678</v>
      </c>
      <c r="C174" s="4" t="s">
        <v>366</v>
      </c>
      <c r="D174" s="12">
        <v>3.0000000000000001E-3</v>
      </c>
      <c r="E174" s="4" t="s">
        <v>98</v>
      </c>
      <c r="F174" s="14">
        <f t="shared" si="10"/>
        <v>2.5097220028346664E-3</v>
      </c>
    </row>
    <row r="175" spans="1:6" ht="32.1">
      <c r="A175" s="7" t="s">
        <v>367</v>
      </c>
      <c r="B175" s="11">
        <v>10220</v>
      </c>
      <c r="C175" s="4" t="s">
        <v>368</v>
      </c>
      <c r="D175" s="12">
        <v>2E-3</v>
      </c>
      <c r="E175" s="4" t="s">
        <v>98</v>
      </c>
      <c r="F175" s="14">
        <f t="shared" si="10"/>
        <v>2.1963828454333182E-3</v>
      </c>
    </row>
    <row r="176" spans="1:6" ht="15.95">
      <c r="A176" s="18" t="s">
        <v>369</v>
      </c>
      <c r="B176" s="11">
        <f>SUM(B149:B175)</f>
        <v>1468195</v>
      </c>
      <c r="D176" s="12"/>
      <c r="F176" s="17">
        <f>SUM(F149:F175)</f>
        <v>0.31553016749031021</v>
      </c>
    </row>
    <row r="177" spans="1:6" ht="15.95">
      <c r="A177" s="4" t="s">
        <v>370</v>
      </c>
    </row>
    <row r="178" spans="1:6" ht="15.95">
      <c r="A178" s="6" t="s">
        <v>58</v>
      </c>
      <c r="B178" s="11">
        <v>1441602</v>
      </c>
      <c r="C178" s="4" t="s">
        <v>59</v>
      </c>
      <c r="D178" s="11">
        <v>1441602</v>
      </c>
      <c r="E178" s="4" t="s">
        <v>60</v>
      </c>
    </row>
    <row r="179" spans="1:6" ht="15.95">
      <c r="A179" s="7" t="s">
        <v>371</v>
      </c>
      <c r="B179" s="11">
        <v>1393604</v>
      </c>
      <c r="C179" s="4" t="s">
        <v>372</v>
      </c>
      <c r="D179" s="12">
        <v>0.96699999999999997</v>
      </c>
      <c r="E179" s="4" t="s">
        <v>71</v>
      </c>
      <c r="F179" s="14">
        <f>B179/B178</f>
        <v>0.96670509613610411</v>
      </c>
    </row>
    <row r="180" spans="1:6" ht="32.1">
      <c r="A180" s="7" t="s">
        <v>373</v>
      </c>
      <c r="B180" s="11">
        <v>1336475</v>
      </c>
      <c r="C180" s="4" t="s">
        <v>374</v>
      </c>
      <c r="D180" s="12">
        <v>0.92700000000000005</v>
      </c>
      <c r="E180" s="4" t="s">
        <v>69</v>
      </c>
      <c r="F180" s="14">
        <f>B180/B178</f>
        <v>0.92707626654236053</v>
      </c>
    </row>
  </sheetData>
  <mergeCells count="1">
    <mergeCell ref="B1:E1"/>
  </mergeCells>
  <printOptions gridLines="1"/>
  <pageMargins left="0.7" right="0.7" top="0.75" bottom="0.75" header="0.3" footer="0.3"/>
  <pageSetup pageOrder="overThenDown" orientation="landscape"/>
  <headerFooter>
    <oddHeader>&amp;LTable: ACSDP1Y2021.DP02</oddHeader>
    <oddFooter>&amp;L&amp;Bdata.census.gov&amp;B | Measuring America's People, Places, and Economy &amp;R&amp;P</oddFooter>
    <evenHeader>&amp;LTable: ACSDP1Y2021.DP02</evenHeader>
    <evenFooter>&amp;L&amp;Bdata.census.gov&amp;B | Measuring America's People, Places, and Economy &amp;R&amp;P</even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0BF76-8BFF-9349-B925-DA38D3EC905A}">
  <dimension ref="A1:D9"/>
  <sheetViews>
    <sheetView workbookViewId="0">
      <selection activeCell="D16" sqref="D16"/>
    </sheetView>
  </sheetViews>
  <sheetFormatPr defaultColWidth="11.42578125" defaultRowHeight="15"/>
  <sheetData>
    <row r="1" spans="1:4" ht="63.95">
      <c r="A1" s="4" t="s">
        <v>285</v>
      </c>
      <c r="B1" s="4" t="s">
        <v>375</v>
      </c>
      <c r="C1" s="4" t="s">
        <v>376</v>
      </c>
      <c r="D1" t="s">
        <v>377</v>
      </c>
    </row>
    <row r="2" spans="1:4" ht="48">
      <c r="A2" s="6" t="s">
        <v>286</v>
      </c>
      <c r="B2">
        <f>B9</f>
        <v>1291706</v>
      </c>
      <c r="C2" s="11">
        <f>D2-B2</f>
        <v>3072169</v>
      </c>
      <c r="D2" s="11">
        <v>4363875</v>
      </c>
    </row>
    <row r="3" spans="1:4" ht="32.1">
      <c r="A3" s="7" t="s">
        <v>288</v>
      </c>
      <c r="B3">
        <v>0</v>
      </c>
      <c r="C3" s="19">
        <f>D3</f>
        <v>2493244</v>
      </c>
      <c r="D3" s="11">
        <v>2493244</v>
      </c>
    </row>
    <row r="4" spans="1:4" ht="63.95">
      <c r="A4" s="7" t="s">
        <v>290</v>
      </c>
      <c r="B4" s="11">
        <v>645853</v>
      </c>
      <c r="C4" s="11">
        <f>D4-B4</f>
        <v>1224778</v>
      </c>
      <c r="D4" s="11">
        <v>1870631</v>
      </c>
    </row>
    <row r="5" spans="1:4" ht="15.95">
      <c r="A5" s="4" t="s">
        <v>378</v>
      </c>
      <c r="B5" s="11">
        <v>514388</v>
      </c>
      <c r="C5" s="11">
        <f>D5-B5</f>
        <v>1024887</v>
      </c>
      <c r="D5" s="19">
        <v>1539275</v>
      </c>
    </row>
    <row r="6" spans="1:4" ht="63.95">
      <c r="A6" s="7" t="s">
        <v>300</v>
      </c>
      <c r="B6" s="11">
        <v>18366</v>
      </c>
      <c r="C6" s="11">
        <f>D6-B6</f>
        <v>59360</v>
      </c>
      <c r="D6" s="11">
        <v>77726</v>
      </c>
    </row>
    <row r="7" spans="1:4" ht="63.95">
      <c r="A7" s="7" t="s">
        <v>305</v>
      </c>
      <c r="B7" s="11">
        <v>98394</v>
      </c>
      <c r="C7" s="11">
        <f>D7-B7</f>
        <v>111755</v>
      </c>
      <c r="D7" s="11">
        <v>210149</v>
      </c>
    </row>
    <row r="8" spans="1:4" ht="32.1">
      <c r="A8" s="7" t="s">
        <v>310</v>
      </c>
      <c r="B8" s="11">
        <v>14705</v>
      </c>
      <c r="C8" s="19">
        <f>D8-B8</f>
        <v>28776</v>
      </c>
      <c r="D8" s="11">
        <v>43481</v>
      </c>
    </row>
    <row r="9" spans="1:4">
      <c r="A9" s="8"/>
      <c r="B9">
        <f>SUM(B3:B8)</f>
        <v>1291706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james@oneie.org</cp:lastModifiedBy>
  <cp:revision/>
  <dcterms:created xsi:type="dcterms:W3CDTF">2023-06-06T20:18:48Z</dcterms:created>
  <dcterms:modified xsi:type="dcterms:W3CDTF">2023-06-07T00:45:05Z</dcterms:modified>
  <cp:category/>
  <cp:contentStatus/>
</cp:coreProperties>
</file>