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빅데이터통계학과 실습실\Documents\"/>
    </mc:Choice>
  </mc:AlternateContent>
  <bookViews>
    <workbookView xWindow="0" yWindow="0" windowWidth="17985" windowHeight="9450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N23" i="1"/>
  <c r="N22" i="1"/>
  <c r="J23" i="1"/>
  <c r="J22" i="1"/>
  <c r="K19" i="1"/>
  <c r="M17" i="1"/>
  <c r="F17" i="1"/>
  <c r="F18" i="1"/>
  <c r="F19" i="1"/>
  <c r="F20" i="1"/>
  <c r="F16" i="1"/>
  <c r="K17" i="1"/>
  <c r="K16" i="1"/>
  <c r="K15" i="1"/>
  <c r="E17" i="1"/>
  <c r="E18" i="1"/>
  <c r="E19" i="1"/>
  <c r="E20" i="1"/>
  <c r="E16" i="1"/>
  <c r="D17" i="1"/>
  <c r="D18" i="1"/>
  <c r="D19" i="1"/>
  <c r="D20" i="1"/>
  <c r="D16" i="1"/>
  <c r="J3" i="1"/>
  <c r="J2" i="1"/>
  <c r="G8" i="1"/>
  <c r="F8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C8" i="1"/>
  <c r="B8" i="1"/>
</calcChain>
</file>

<file path=xl/sharedStrings.xml><?xml version="1.0" encoding="utf-8"?>
<sst xmlns="http://schemas.openxmlformats.org/spreadsheetml/2006/main" count="75" uniqueCount="70">
  <si>
    <t>i</t>
    <phoneticPr fontId="1" type="noConversion"/>
  </si>
  <si>
    <t>x_i</t>
  </si>
  <si>
    <t>x_i</t>
    <phoneticPr fontId="1" type="noConversion"/>
  </si>
  <si>
    <t>y_i</t>
  </si>
  <si>
    <t>y_i</t>
    <phoneticPr fontId="1" type="noConversion"/>
  </si>
  <si>
    <t>평균</t>
    <phoneticPr fontId="1" type="noConversion"/>
  </si>
  <si>
    <t>x편차(x_i - x_bar)</t>
    <phoneticPr fontId="1" type="noConversion"/>
  </si>
  <si>
    <t>=x_bar</t>
    <phoneticPr fontId="1" type="noConversion"/>
  </si>
  <si>
    <t>=y_bar</t>
    <phoneticPr fontId="1" type="noConversion"/>
  </si>
  <si>
    <t>y편차(y_i-y_bar)</t>
    <phoneticPr fontId="1" type="noConversion"/>
  </si>
  <si>
    <t>x편차*y편차</t>
    <phoneticPr fontId="1" type="noConversion"/>
  </si>
  <si>
    <t>x편차^2</t>
    <phoneticPr fontId="1" type="noConversion"/>
  </si>
  <si>
    <t>합계</t>
    <phoneticPr fontId="1" type="noConversion"/>
  </si>
  <si>
    <t>= SS_xy</t>
    <phoneticPr fontId="1" type="noConversion"/>
  </si>
  <si>
    <t>= SS_xx</t>
    <phoneticPr fontId="1" type="noConversion"/>
  </si>
  <si>
    <t>기울기(beta1_hat)</t>
    <phoneticPr fontId="1" type="noConversion"/>
  </si>
  <si>
    <t>=SS_xy / SS_xx</t>
    <phoneticPr fontId="1" type="noConversion"/>
  </si>
  <si>
    <t>y절편 (beta0_hat)</t>
    <phoneticPr fontId="1" type="noConversion"/>
  </si>
  <si>
    <t>=y_bar - x_bar*beta1_hat</t>
    <phoneticPr fontId="1" type="noConversion"/>
  </si>
  <si>
    <t>추정회귀직선 식</t>
    <phoneticPr fontId="1" type="noConversion"/>
  </si>
  <si>
    <t>y_i = 1.3 * x_i + 1.8</t>
    <phoneticPr fontId="1" type="noConversion"/>
  </si>
  <si>
    <t>종속(y) 실제 값</t>
    <phoneticPr fontId="1" type="noConversion"/>
  </si>
  <si>
    <t>직선 추정치(y_i_hat)</t>
    <phoneticPr fontId="1" type="noConversion"/>
  </si>
  <si>
    <t>y_i_hat</t>
    <phoneticPr fontId="1" type="noConversion"/>
  </si>
  <si>
    <t>잔차(residual)</t>
    <phoneticPr fontId="1" type="noConversion"/>
  </si>
  <si>
    <t>e_i</t>
    <phoneticPr fontId="1" type="noConversion"/>
  </si>
  <si>
    <t>y 총 편차제곱합(총변동; SST)</t>
    <phoneticPr fontId="1" type="noConversion"/>
  </si>
  <si>
    <t>잔차 제곱합(잔차변동; SSE)</t>
    <phoneticPr fontId="1" type="noConversion"/>
  </si>
  <si>
    <t>회귀 제곱합(회귀변동; SSR)</t>
    <phoneticPr fontId="1" type="noConversion"/>
  </si>
  <si>
    <t>y_i_hat - y_bar</t>
    <phoneticPr fontId="1" type="noConversion"/>
  </si>
  <si>
    <t>평균~직선 (회귀식에 의해 설명 가능)</t>
    <phoneticPr fontId="1" type="noConversion"/>
  </si>
  <si>
    <t>결정 계수 (R^2)</t>
    <phoneticPr fontId="1" type="noConversion"/>
  </si>
  <si>
    <t>=SSR/SST</t>
    <phoneticPr fontId="1" type="noConversion"/>
  </si>
  <si>
    <t>참고</t>
    <phoneticPr fontId="1" type="noConversion"/>
  </si>
  <si>
    <t>x, y의 공분산?</t>
    <phoneticPr fontId="1" type="noConversion"/>
  </si>
  <si>
    <t>y의 분산?</t>
    <phoneticPr fontId="1" type="noConversion"/>
  </si>
  <si>
    <t>x, y의 상관계수?</t>
    <phoneticPr fontId="1" type="noConversion"/>
  </si>
  <si>
    <t>(표본 데이터)</t>
    <phoneticPr fontId="1" type="noConversion"/>
  </si>
  <si>
    <t>=SS_xy / (데이터 개수 - 1)</t>
    <phoneticPr fontId="1" type="noConversion"/>
  </si>
  <si>
    <t>=SST / (데이터 개수 -1)</t>
    <phoneticPr fontId="1" type="noConversion"/>
  </si>
  <si>
    <t>=공분산/x표준편차/y표준편차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</si>
  <si>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</si>
  <si>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</si>
  <si>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</si>
  <si>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</si>
  <si>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</si>
  <si>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</si>
  <si>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</si>
  <si>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</si>
  <si>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</si>
  <si>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</si>
  <si>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</si>
  <si>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</si>
  <si>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</si>
  <si>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</si>
  <si>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</si>
  <si>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</si>
  <si>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</si>
  <si>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</si>
  <si>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</si>
  <si>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</si>
  <si>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</si>
  <si>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</si>
  <si>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</si>
  <si>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</si>
  <si>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</si>
  <si>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y_i</t>
  </si>
  <si>
    <t>표준 잔차</t>
  </si>
  <si>
    <t>확률 출력</t>
  </si>
  <si>
    <t>백분율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</si>
</sst>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x_i  </a:t>
            </a:r>
            <a:r>
              <a:rPr lang="ko-KR" altLang="en-US"/>
              <a:t>잔차도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Sheet2!$C$25:$C$29</c:f>
              <c:numCache>
                <c:formatCode>General</c:formatCode>
                <c:ptCount val="5"/>
                <c:pt idx="0">
                  <c:v>-0.40000000000000036</c:v>
                </c:pt>
                <c:pt idx="1">
                  <c:v>1.2999999999999998</c:v>
                </c:pt>
                <c:pt idx="2">
                  <c:v>-1</c:v>
                </c:pt>
                <c:pt idx="3">
                  <c:v>-0.30000000000000071</c:v>
                </c:pt>
                <c:pt idx="4">
                  <c:v>0.40000000000000036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00-46C6-9B5F-750EF1FC5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49136"/>
        <c:axId val="979349552"/>
      </c:scatterChart>
      <c:valAx>
        <c:axId val="97934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x_i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9349552"/>
        <c:crosses val="autoZero"/>
        <c:crossBetween val="midCat"/>
      </c:valAx>
      <c:valAx>
        <c:axId val="979349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934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x_i </a:t>
            </a:r>
            <a:r>
              <a:rPr lang="ko-KR" altLang="en-US"/>
              <a:t>선 적합도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y_i</c:v>
          </c:tx>
          <c:spPr>
            <a:ln w="19050">
              <a:noFill/>
            </a:ln>
          </c:spPr>
          <c:x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0F-4721-88B5-8632E2BFDE18}"/>
            </c:ext>
          </c:extLst>
        </c:ser>
        <c:ser>
          <c:idx val="1"/>
          <c:order val="1"/>
          <c:tx>
            <c:v>예측치 y_i</c:v>
          </c:tx>
          <c:spPr>
            <a:ln w="19050">
              <a:noFill/>
            </a:ln>
          </c:spPr>
          <c:x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Sheet2!$B$25:$B$29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5.7</c:v>
                </c:pt>
                <c:pt idx="2">
                  <c:v>7</c:v>
                </c:pt>
                <c:pt idx="3">
                  <c:v>8.3000000000000007</c:v>
                </c:pt>
                <c:pt idx="4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0F-4721-88B5-8632E2BFD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692400"/>
        <c:axId val="755535888"/>
      </c:scatterChart>
      <c:valAx>
        <c:axId val="85669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x_i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5535888"/>
        <c:crosses val="autoZero"/>
        <c:crossBetween val="midCat"/>
      </c:valAx>
      <c:valAx>
        <c:axId val="75553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y_i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6692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Sheet2!$G$25:$G$29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3-43A3-9C57-C5761A14F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533808"/>
        <c:axId val="856689904"/>
      </c:scatterChart>
      <c:valAx>
        <c:axId val="75553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6689904"/>
        <c:crosses val="autoZero"/>
        <c:crossBetween val="midCat"/>
      </c:valAx>
      <c:valAx>
        <c:axId val="85668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y_i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553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200025</xdr:rowOff>
    </xdr:from>
    <xdr:to>
      <xdr:col>15</xdr:col>
      <xdr:colOff>314325</xdr:colOff>
      <xdr:row>10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</xdr:row>
      <xdr:rowOff>133350</xdr:rowOff>
    </xdr:from>
    <xdr:to>
      <xdr:col>15</xdr:col>
      <xdr:colOff>295275</xdr:colOff>
      <xdr:row>12</xdr:row>
      <xdr:rowOff>133350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657225</xdr:colOff>
      <xdr:row>12</xdr:row>
      <xdr:rowOff>161925</xdr:rowOff>
    </xdr:from>
    <xdr:to>
      <xdr:col>20</xdr:col>
      <xdr:colOff>657225</xdr:colOff>
      <xdr:row>22</xdr:row>
      <xdr:rowOff>161925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C25" sqref="C25:C29"/>
    </sheetView>
  </sheetViews>
  <sheetFormatPr defaultRowHeight="16.5" x14ac:dyDescent="0.3"/>
  <sheetData>
    <row r="1" spans="1:9" x14ac:dyDescent="0.3">
      <c r="A1" t="s">
        <v>41</v>
      </c>
    </row>
    <row r="2" spans="1:9" ht="17.25" thickBot="1" x14ac:dyDescent="0.35"/>
    <row r="3" spans="1:9" x14ac:dyDescent="0.3">
      <c r="A3" s="9" t="s">
        <v>42</v>
      </c>
      <c r="B3" s="9"/>
    </row>
    <row r="4" spans="1:9" x14ac:dyDescent="0.3">
      <c r="A4" s="6" t="s">
        <v>43</v>
      </c>
      <c r="B4" s="6">
        <v>0.91923881554251174</v>
      </c>
    </row>
    <row r="5" spans="1:9" x14ac:dyDescent="0.3">
      <c r="A5" s="6" t="s">
        <v>44</v>
      </c>
      <c r="B5" s="6">
        <v>0.84499999999999997</v>
      </c>
    </row>
    <row r="6" spans="1:9" x14ac:dyDescent="0.3">
      <c r="A6" s="6" t="s">
        <v>45</v>
      </c>
      <c r="B6" s="6">
        <v>0.79333333333333333</v>
      </c>
    </row>
    <row r="7" spans="1:9" x14ac:dyDescent="0.3">
      <c r="A7" s="6" t="s">
        <v>46</v>
      </c>
      <c r="B7" s="6">
        <v>1.0165300454651274</v>
      </c>
    </row>
    <row r="8" spans="1:9" ht="17.25" thickBot="1" x14ac:dyDescent="0.35">
      <c r="A8" s="7" t="s">
        <v>47</v>
      </c>
      <c r="B8" s="7">
        <v>5</v>
      </c>
    </row>
    <row r="10" spans="1:9" ht="17.25" thickBot="1" x14ac:dyDescent="0.35">
      <c r="A10" t="s">
        <v>48</v>
      </c>
    </row>
    <row r="11" spans="1:9" x14ac:dyDescent="0.3">
      <c r="A11" s="8"/>
      <c r="B11" s="8" t="s">
        <v>53</v>
      </c>
      <c r="C11" s="8" t="s">
        <v>54</v>
      </c>
      <c r="D11" s="8" t="s">
        <v>55</v>
      </c>
      <c r="E11" s="8" t="s">
        <v>56</v>
      </c>
      <c r="F11" s="8" t="s">
        <v>57</v>
      </c>
    </row>
    <row r="12" spans="1:9" x14ac:dyDescent="0.3">
      <c r="A12" s="6" t="s">
        <v>49</v>
      </c>
      <c r="B12" s="6">
        <v>1</v>
      </c>
      <c r="C12" s="6">
        <v>16.899999999999999</v>
      </c>
      <c r="D12" s="6">
        <v>16.899999999999999</v>
      </c>
      <c r="E12" s="6">
        <v>16.354838709677406</v>
      </c>
      <c r="F12" s="6">
        <v>2.7214829007721604E-2</v>
      </c>
    </row>
    <row r="13" spans="1:9" x14ac:dyDescent="0.3">
      <c r="A13" s="6" t="s">
        <v>50</v>
      </c>
      <c r="B13" s="6">
        <v>3</v>
      </c>
      <c r="C13" s="6">
        <v>3.1000000000000023</v>
      </c>
      <c r="D13" s="6">
        <v>1.0333333333333341</v>
      </c>
      <c r="E13" s="6"/>
      <c r="F13" s="6"/>
    </row>
    <row r="14" spans="1:9" ht="17.25" thickBot="1" x14ac:dyDescent="0.35">
      <c r="A14" s="7" t="s">
        <v>51</v>
      </c>
      <c r="B14" s="7">
        <v>4</v>
      </c>
      <c r="C14" s="7">
        <v>20</v>
      </c>
      <c r="D14" s="7"/>
      <c r="E14" s="7"/>
      <c r="F14" s="7"/>
    </row>
    <row r="15" spans="1:9" ht="17.25" thickBot="1" x14ac:dyDescent="0.35"/>
    <row r="16" spans="1:9" x14ac:dyDescent="0.3">
      <c r="A16" s="8"/>
      <c r="B16" s="8" t="s">
        <v>58</v>
      </c>
      <c r="C16" s="8" t="s">
        <v>46</v>
      </c>
      <c r="D16" s="8" t="s">
        <v>59</v>
      </c>
      <c r="E16" s="8" t="s">
        <v>60</v>
      </c>
      <c r="F16" s="8" t="s">
        <v>61</v>
      </c>
      <c r="G16" s="8" t="s">
        <v>62</v>
      </c>
      <c r="H16" s="8" t="s">
        <v>63</v>
      </c>
      <c r="I16" s="8" t="s">
        <v>64</v>
      </c>
    </row>
    <row r="17" spans="1:9" x14ac:dyDescent="0.3">
      <c r="A17" s="6" t="s">
        <v>52</v>
      </c>
      <c r="B17" s="6">
        <v>1.8000000000000007</v>
      </c>
      <c r="C17" s="6">
        <v>1.363818169698586</v>
      </c>
      <c r="D17" s="6">
        <v>1.3198240351921797</v>
      </c>
      <c r="E17" s="6">
        <v>0.27857001291958466</v>
      </c>
      <c r="F17" s="6">
        <v>-2.5402780952360553</v>
      </c>
      <c r="G17" s="6">
        <v>6.1402780952360567</v>
      </c>
      <c r="H17" s="6">
        <v>-2.5402780952360553</v>
      </c>
      <c r="I17" s="6">
        <v>6.1402780952360567</v>
      </c>
    </row>
    <row r="18" spans="1:9" ht="17.25" thickBot="1" x14ac:dyDescent="0.35">
      <c r="A18" s="7" t="s">
        <v>1</v>
      </c>
      <c r="B18" s="7">
        <v>1.2999999999999998</v>
      </c>
      <c r="C18" s="7">
        <v>0.321455025366432</v>
      </c>
      <c r="D18" s="7">
        <v>4.044111609448656</v>
      </c>
      <c r="E18" s="7">
        <v>2.7214829007721618E-2</v>
      </c>
      <c r="F18" s="7">
        <v>0.2769866422077174</v>
      </c>
      <c r="G18" s="7">
        <v>2.3230133577922825</v>
      </c>
      <c r="H18" s="7">
        <v>0.2769866422077174</v>
      </c>
      <c r="I18" s="7">
        <v>2.3230133577922825</v>
      </c>
    </row>
    <row r="22" spans="1:9" x14ac:dyDescent="0.3">
      <c r="A22" t="s">
        <v>65</v>
      </c>
      <c r="F22" t="s">
        <v>68</v>
      </c>
    </row>
    <row r="23" spans="1:9" ht="17.25" thickBot="1" x14ac:dyDescent="0.35"/>
    <row r="24" spans="1:9" x14ac:dyDescent="0.3">
      <c r="A24" s="8" t="s">
        <v>47</v>
      </c>
      <c r="B24" s="8" t="s">
        <v>66</v>
      </c>
      <c r="C24" s="8" t="s">
        <v>50</v>
      </c>
      <c r="D24" s="8" t="s">
        <v>67</v>
      </c>
      <c r="F24" s="8" t="s">
        <v>69</v>
      </c>
      <c r="G24" s="8" t="s">
        <v>3</v>
      </c>
    </row>
    <row r="25" spans="1:9" x14ac:dyDescent="0.3">
      <c r="A25" s="6">
        <v>1</v>
      </c>
      <c r="B25" s="6">
        <v>4.4000000000000004</v>
      </c>
      <c r="C25" s="6">
        <v>-0.40000000000000036</v>
      </c>
      <c r="D25" s="6">
        <v>-0.45436946739765227</v>
      </c>
      <c r="F25" s="6">
        <v>10</v>
      </c>
      <c r="G25" s="6">
        <v>4</v>
      </c>
    </row>
    <row r="26" spans="1:9" x14ac:dyDescent="0.3">
      <c r="A26" s="6">
        <v>2</v>
      </c>
      <c r="B26" s="6">
        <v>5.7</v>
      </c>
      <c r="C26" s="6">
        <v>1.2999999999999998</v>
      </c>
      <c r="D26" s="6">
        <v>1.4767007690423684</v>
      </c>
      <c r="F26" s="6">
        <v>30</v>
      </c>
      <c r="G26" s="6">
        <v>6</v>
      </c>
    </row>
    <row r="27" spans="1:9" x14ac:dyDescent="0.3">
      <c r="A27" s="6">
        <v>3</v>
      </c>
      <c r="B27" s="6">
        <v>7</v>
      </c>
      <c r="C27" s="6">
        <v>-1</v>
      </c>
      <c r="D27" s="6">
        <v>-1.1359236684941296</v>
      </c>
      <c r="F27" s="6">
        <v>50</v>
      </c>
      <c r="G27" s="6">
        <v>7</v>
      </c>
    </row>
    <row r="28" spans="1:9" x14ac:dyDescent="0.3">
      <c r="A28" s="6">
        <v>4</v>
      </c>
      <c r="B28" s="6">
        <v>8.3000000000000007</v>
      </c>
      <c r="C28" s="6">
        <v>-0.30000000000000071</v>
      </c>
      <c r="D28" s="6">
        <v>-0.34077710054823968</v>
      </c>
      <c r="F28" s="6">
        <v>70</v>
      </c>
      <c r="G28" s="6">
        <v>8</v>
      </c>
    </row>
    <row r="29" spans="1:9" ht="17.25" thickBot="1" x14ac:dyDescent="0.35">
      <c r="A29" s="7">
        <v>5</v>
      </c>
      <c r="B29" s="7">
        <v>9.6</v>
      </c>
      <c r="C29" s="7">
        <v>0.40000000000000036</v>
      </c>
      <c r="D29" s="7">
        <v>0.45436946739765227</v>
      </c>
      <c r="F29" s="7">
        <v>90</v>
      </c>
      <c r="G29" s="7">
        <v>10</v>
      </c>
    </row>
  </sheetData>
  <sortState ref="G25:G29">
    <sortCondition ref="G25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D16" sqref="D16:D20"/>
    </sheetView>
  </sheetViews>
  <sheetFormatPr defaultRowHeight="16.5" x14ac:dyDescent="0.3"/>
  <cols>
    <col min="3" max="3" width="14.75" bestFit="1" customWidth="1"/>
    <col min="4" max="4" width="19.25" bestFit="1" customWidth="1"/>
    <col min="5" max="5" width="15.125" bestFit="1" customWidth="1"/>
    <col min="6" max="6" width="12.875" customWidth="1"/>
    <col min="8" max="8" width="13" bestFit="1" customWidth="1"/>
    <col min="9" max="9" width="17.375" bestFit="1" customWidth="1"/>
  </cols>
  <sheetData>
    <row r="1" spans="1:11" x14ac:dyDescent="0.3">
      <c r="A1" s="2" t="s">
        <v>0</v>
      </c>
      <c r="B1" s="2" t="s">
        <v>2</v>
      </c>
      <c r="C1" s="2" t="s">
        <v>4</v>
      </c>
      <c r="D1" s="4" t="s">
        <v>6</v>
      </c>
      <c r="E1" s="4" t="s">
        <v>9</v>
      </c>
      <c r="F1" s="4" t="s">
        <v>10</v>
      </c>
      <c r="G1" s="4" t="s">
        <v>11</v>
      </c>
    </row>
    <row r="2" spans="1:11" x14ac:dyDescent="0.3">
      <c r="A2" s="2">
        <v>1</v>
      </c>
      <c r="B2" s="2">
        <v>2</v>
      </c>
      <c r="C2" s="2">
        <v>4</v>
      </c>
      <c r="D2" s="2">
        <f>B2-$B$8</f>
        <v>-2</v>
      </c>
      <c r="E2" s="2">
        <f>C2-$C$8</f>
        <v>-3</v>
      </c>
      <c r="F2" s="2">
        <f>D2*E2</f>
        <v>6</v>
      </c>
      <c r="G2" s="2">
        <f>D2^2</f>
        <v>4</v>
      </c>
      <c r="I2" t="s">
        <v>15</v>
      </c>
      <c r="J2">
        <f>F8/G8</f>
        <v>1.3</v>
      </c>
      <c r="K2" s="3" t="s">
        <v>16</v>
      </c>
    </row>
    <row r="3" spans="1:11" x14ac:dyDescent="0.3">
      <c r="A3" s="2">
        <v>2</v>
      </c>
      <c r="B3" s="2">
        <v>3</v>
      </c>
      <c r="C3" s="2">
        <v>7</v>
      </c>
      <c r="D3" s="2">
        <f t="shared" ref="D3:D6" si="0">B3-$B$8</f>
        <v>-1</v>
      </c>
      <c r="E3" s="2">
        <f t="shared" ref="E3:E6" si="1">C3-$C$8</f>
        <v>0</v>
      </c>
      <c r="F3" s="2">
        <f t="shared" ref="F3:F6" si="2">D3*E3</f>
        <v>0</v>
      </c>
      <c r="G3" s="2">
        <f t="shared" ref="G3:G6" si="3">D3^2</f>
        <v>1</v>
      </c>
      <c r="I3" t="s">
        <v>17</v>
      </c>
      <c r="J3">
        <f>C8-B8*J2</f>
        <v>1.7999999999999998</v>
      </c>
      <c r="K3" s="3" t="s">
        <v>18</v>
      </c>
    </row>
    <row r="4" spans="1:11" x14ac:dyDescent="0.3">
      <c r="A4" s="2">
        <v>3</v>
      </c>
      <c r="B4" s="2">
        <v>4</v>
      </c>
      <c r="C4" s="2">
        <v>6</v>
      </c>
      <c r="D4" s="2">
        <f t="shared" si="0"/>
        <v>0</v>
      </c>
      <c r="E4" s="2">
        <f t="shared" si="1"/>
        <v>-1</v>
      </c>
      <c r="F4" s="2">
        <f t="shared" si="2"/>
        <v>0</v>
      </c>
      <c r="G4" s="2">
        <f t="shared" si="3"/>
        <v>0</v>
      </c>
    </row>
    <row r="5" spans="1:11" x14ac:dyDescent="0.3">
      <c r="A5" s="2">
        <v>4</v>
      </c>
      <c r="B5" s="2">
        <v>5</v>
      </c>
      <c r="C5" s="2">
        <v>8</v>
      </c>
      <c r="D5" s="2">
        <f t="shared" si="0"/>
        <v>1</v>
      </c>
      <c r="E5" s="2">
        <f t="shared" si="1"/>
        <v>1</v>
      </c>
      <c r="F5" s="2">
        <f t="shared" si="2"/>
        <v>1</v>
      </c>
      <c r="G5" s="2">
        <f t="shared" si="3"/>
        <v>1</v>
      </c>
    </row>
    <row r="6" spans="1:11" x14ac:dyDescent="0.3">
      <c r="A6" s="2">
        <v>5</v>
      </c>
      <c r="B6" s="2">
        <v>6</v>
      </c>
      <c r="C6" s="2">
        <v>10</v>
      </c>
      <c r="D6" s="2">
        <f t="shared" si="0"/>
        <v>2</v>
      </c>
      <c r="E6" s="2">
        <f t="shared" si="1"/>
        <v>3</v>
      </c>
      <c r="F6" s="2">
        <f t="shared" si="2"/>
        <v>6</v>
      </c>
      <c r="G6" s="2">
        <f t="shared" si="3"/>
        <v>4</v>
      </c>
    </row>
    <row r="8" spans="1:11" x14ac:dyDescent="0.3">
      <c r="A8" s="1" t="s">
        <v>5</v>
      </c>
      <c r="B8" s="1">
        <f>AVERAGE(B2:B6)</f>
        <v>4</v>
      </c>
      <c r="C8" s="1">
        <f>AVERAGE(C2:C6)</f>
        <v>7</v>
      </c>
      <c r="E8" t="s">
        <v>12</v>
      </c>
      <c r="F8" s="5">
        <f>SUM(F2:F6)</f>
        <v>13</v>
      </c>
      <c r="G8" s="5">
        <f>SUM(G2:G6)</f>
        <v>10</v>
      </c>
    </row>
    <row r="9" spans="1:11" x14ac:dyDescent="0.3">
      <c r="B9" s="3" t="s">
        <v>7</v>
      </c>
      <c r="C9" s="3" t="s">
        <v>8</v>
      </c>
      <c r="F9" s="3" t="s">
        <v>13</v>
      </c>
      <c r="G9" s="3" t="s">
        <v>14</v>
      </c>
    </row>
    <row r="12" spans="1:11" x14ac:dyDescent="0.3">
      <c r="B12" t="s">
        <v>19</v>
      </c>
      <c r="D12" t="s">
        <v>20</v>
      </c>
    </row>
    <row r="14" spans="1:11" x14ac:dyDescent="0.3">
      <c r="C14" t="s">
        <v>21</v>
      </c>
      <c r="D14" t="s">
        <v>22</v>
      </c>
      <c r="E14" t="s">
        <v>24</v>
      </c>
      <c r="F14" t="s">
        <v>30</v>
      </c>
    </row>
    <row r="15" spans="1:11" x14ac:dyDescent="0.3">
      <c r="B15" s="2" t="s">
        <v>2</v>
      </c>
      <c r="C15" s="2" t="s">
        <v>4</v>
      </c>
      <c r="D15" s="2" t="s">
        <v>23</v>
      </c>
      <c r="E15" s="4" t="s">
        <v>25</v>
      </c>
      <c r="F15" s="4" t="s">
        <v>29</v>
      </c>
      <c r="I15" t="s">
        <v>26</v>
      </c>
      <c r="K15">
        <f>SUMSQ(E2:E6)</f>
        <v>20</v>
      </c>
    </row>
    <row r="16" spans="1:11" x14ac:dyDescent="0.3">
      <c r="B16" s="2">
        <v>2</v>
      </c>
      <c r="C16" s="2">
        <v>4</v>
      </c>
      <c r="D16" s="2">
        <f>B16*1.3 + 1.8</f>
        <v>4.4000000000000004</v>
      </c>
      <c r="E16" s="2">
        <f>C16-D16</f>
        <v>-0.40000000000000036</v>
      </c>
      <c r="F16" s="2">
        <f>D16-$C$8</f>
        <v>-2.5999999999999996</v>
      </c>
      <c r="I16" t="s">
        <v>27</v>
      </c>
      <c r="K16">
        <f>SUMSQ(E16:E20)</f>
        <v>3.0999999999999988</v>
      </c>
    </row>
    <row r="17" spans="2:14" x14ac:dyDescent="0.3">
      <c r="B17" s="2">
        <v>3</v>
      </c>
      <c r="C17" s="2">
        <v>7</v>
      </c>
      <c r="D17" s="2">
        <f t="shared" ref="D17:D20" si="4">B17*1.3 + 1.8</f>
        <v>5.7</v>
      </c>
      <c r="E17" s="2">
        <f t="shared" ref="E17:E20" si="5">C17-D17</f>
        <v>1.2999999999999998</v>
      </c>
      <c r="F17" s="2">
        <f t="shared" ref="F17:F20" si="6">D17-$C$8</f>
        <v>-1.2999999999999998</v>
      </c>
      <c r="I17" t="s">
        <v>28</v>
      </c>
      <c r="K17">
        <f>K15-K16</f>
        <v>16.900000000000002</v>
      </c>
      <c r="M17">
        <f>SUMSQ(F16:F20)</f>
        <v>16.900000000000006</v>
      </c>
    </row>
    <row r="18" spans="2:14" x14ac:dyDescent="0.3">
      <c r="B18" s="2">
        <v>4</v>
      </c>
      <c r="C18" s="2">
        <v>6</v>
      </c>
      <c r="D18" s="2">
        <f t="shared" si="4"/>
        <v>7</v>
      </c>
      <c r="E18" s="2">
        <f t="shared" si="5"/>
        <v>-1</v>
      </c>
      <c r="F18" s="2">
        <f t="shared" si="6"/>
        <v>0</v>
      </c>
    </row>
    <row r="19" spans="2:14" x14ac:dyDescent="0.3">
      <c r="B19" s="2">
        <v>5</v>
      </c>
      <c r="C19" s="2">
        <v>8</v>
      </c>
      <c r="D19" s="2">
        <f t="shared" si="4"/>
        <v>8.3000000000000007</v>
      </c>
      <c r="E19" s="2">
        <f t="shared" si="5"/>
        <v>-0.30000000000000071</v>
      </c>
      <c r="F19" s="2">
        <f t="shared" si="6"/>
        <v>1.3000000000000007</v>
      </c>
      <c r="I19" t="s">
        <v>31</v>
      </c>
      <c r="K19">
        <f>K17/K15</f>
        <v>0.84500000000000008</v>
      </c>
      <c r="L19" s="3" t="s">
        <v>32</v>
      </c>
    </row>
    <row r="20" spans="2:14" x14ac:dyDescent="0.3">
      <c r="B20" s="2">
        <v>6</v>
      </c>
      <c r="C20" s="2">
        <v>10</v>
      </c>
      <c r="D20" s="2">
        <f t="shared" si="4"/>
        <v>9.6000000000000014</v>
      </c>
      <c r="E20" s="2">
        <f t="shared" si="5"/>
        <v>0.39999999999999858</v>
      </c>
      <c r="F20" s="2">
        <f t="shared" si="6"/>
        <v>2.6000000000000014</v>
      </c>
    </row>
    <row r="21" spans="2:14" x14ac:dyDescent="0.3">
      <c r="I21" t="s">
        <v>33</v>
      </c>
    </row>
    <row r="22" spans="2:14" x14ac:dyDescent="0.3">
      <c r="H22" t="s">
        <v>37</v>
      </c>
      <c r="I22" t="s">
        <v>34</v>
      </c>
      <c r="J22">
        <f>F8/4</f>
        <v>3.25</v>
      </c>
      <c r="K22" s="3" t="s">
        <v>38</v>
      </c>
      <c r="N22">
        <f>_xlfn.COVARIANCE.S(B2:B6,C2:C6)</f>
        <v>3.25</v>
      </c>
    </row>
    <row r="23" spans="2:14" x14ac:dyDescent="0.3">
      <c r="I23" t="s">
        <v>35</v>
      </c>
      <c r="J23">
        <f>K15/4</f>
        <v>5</v>
      </c>
      <c r="K23" s="3" t="s">
        <v>39</v>
      </c>
      <c r="N23">
        <f>_xlfn.VAR.S(C2:C6)</f>
        <v>5</v>
      </c>
    </row>
    <row r="24" spans="2:14" x14ac:dyDescent="0.3">
      <c r="I24" t="s">
        <v>36</v>
      </c>
      <c r="J24">
        <f>_xlfn.COVARIANCE.S(B2:B6,C2:C6)/_xlfn.STDEV.S(B2:B6)/_xlfn.STDEV.S(C2:C6)</f>
        <v>0.91923881554251174</v>
      </c>
      <c r="K24" s="3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빅데이터통계학과 실습실</dc:creator>
  <cp:lastModifiedBy>빅데이터통계학과 실습실</cp:lastModifiedBy>
  <dcterms:created xsi:type="dcterms:W3CDTF">2024-05-09T06:53:40Z</dcterms:created>
  <dcterms:modified xsi:type="dcterms:W3CDTF">2024-05-09T08:17:06Z</dcterms:modified>
</cp:coreProperties>
</file>