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unh\Documents\GitHub\Advanced-Computer-Vision\hw2\"/>
    </mc:Choice>
  </mc:AlternateContent>
  <bookViews>
    <workbookView xWindow="0" yWindow="0" windowWidth="2633" windowHeight="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6" i="1"/>
  <c r="G27" i="1"/>
  <c r="G28" i="1"/>
  <c r="G29" i="1"/>
  <c r="G31" i="1"/>
  <c r="G32" i="1"/>
  <c r="G33" i="1"/>
  <c r="G34" i="1"/>
  <c r="G39" i="1"/>
  <c r="G40" i="1"/>
  <c r="G41" i="1"/>
  <c r="G42" i="1"/>
  <c r="G44" i="1"/>
  <c r="G45" i="1"/>
  <c r="G46" i="1"/>
  <c r="G47" i="1"/>
  <c r="G49" i="1"/>
  <c r="G50" i="1"/>
  <c r="G51" i="1"/>
  <c r="G52" i="1"/>
  <c r="G4" i="1"/>
  <c r="G5" i="1"/>
  <c r="G6" i="1"/>
  <c r="G8" i="1"/>
  <c r="G9" i="1"/>
  <c r="G10" i="1"/>
  <c r="G11" i="1"/>
  <c r="G13" i="1"/>
  <c r="G14" i="1"/>
  <c r="G15" i="1"/>
  <c r="G16" i="1"/>
  <c r="G3" i="1"/>
  <c r="H45" i="1"/>
  <c r="H44" i="1"/>
  <c r="H40" i="1"/>
  <c r="H41" i="1"/>
  <c r="H42" i="1"/>
  <c r="H46" i="1"/>
  <c r="H47" i="1"/>
  <c r="H49" i="1"/>
  <c r="H50" i="1"/>
  <c r="H51" i="1"/>
  <c r="H52" i="1"/>
  <c r="H39" i="1"/>
  <c r="H22" i="1"/>
  <c r="H23" i="1"/>
  <c r="H24" i="1"/>
  <c r="H26" i="1"/>
  <c r="H27" i="1"/>
  <c r="H28" i="1"/>
  <c r="H29" i="1"/>
  <c r="H31" i="1"/>
  <c r="H32" i="1"/>
  <c r="H33" i="1"/>
  <c r="H34" i="1"/>
  <c r="H21" i="1"/>
  <c r="H16" i="1"/>
  <c r="H4" i="1"/>
  <c r="H5" i="1"/>
  <c r="H6" i="1"/>
  <c r="H8" i="1"/>
  <c r="H9" i="1"/>
  <c r="H10" i="1"/>
  <c r="H11" i="1"/>
  <c r="H13" i="1"/>
  <c r="H14" i="1"/>
  <c r="H15" i="1"/>
  <c r="H3" i="1"/>
  <c r="F39" i="1"/>
  <c r="F40" i="1"/>
  <c r="F41" i="1"/>
  <c r="F42" i="1"/>
  <c r="F44" i="1"/>
  <c r="F45" i="1"/>
  <c r="F46" i="1"/>
  <c r="F47" i="1"/>
  <c r="F49" i="1"/>
  <c r="F50" i="1"/>
  <c r="F51" i="1"/>
  <c r="F52" i="1"/>
  <c r="E50" i="1"/>
  <c r="E51" i="1"/>
  <c r="E52" i="1"/>
  <c r="E49" i="1"/>
  <c r="E45" i="1"/>
  <c r="E46" i="1"/>
  <c r="E47" i="1"/>
  <c r="E44" i="1"/>
  <c r="E40" i="1"/>
  <c r="E41" i="1"/>
  <c r="E42" i="1"/>
  <c r="E39" i="1"/>
  <c r="F21" i="1"/>
  <c r="F22" i="1"/>
  <c r="F23" i="1"/>
  <c r="F24" i="1"/>
  <c r="F26" i="1"/>
  <c r="F27" i="1"/>
  <c r="F28" i="1"/>
  <c r="F29" i="1"/>
  <c r="F31" i="1"/>
  <c r="F32" i="1"/>
  <c r="F33" i="1"/>
  <c r="F34" i="1"/>
  <c r="E32" i="1"/>
  <c r="E33" i="1"/>
  <c r="E34" i="1"/>
  <c r="E31" i="1"/>
  <c r="E27" i="1"/>
  <c r="E28" i="1"/>
  <c r="E29" i="1"/>
  <c r="E26" i="1"/>
  <c r="E22" i="1"/>
  <c r="E23" i="1"/>
  <c r="E24" i="1"/>
  <c r="E21" i="1"/>
  <c r="F8" i="1"/>
  <c r="F9" i="1"/>
  <c r="F10" i="1"/>
  <c r="F11" i="1"/>
  <c r="F13" i="1"/>
  <c r="F14" i="1"/>
  <c r="F15" i="1"/>
  <c r="F16" i="1"/>
  <c r="E14" i="1"/>
  <c r="E15" i="1"/>
  <c r="E16" i="1"/>
  <c r="E13" i="1"/>
  <c r="E9" i="1"/>
  <c r="E10" i="1"/>
  <c r="E11" i="1"/>
  <c r="E8" i="1"/>
  <c r="F4" i="1"/>
  <c r="F5" i="1"/>
  <c r="F6" i="1"/>
  <c r="F3" i="1"/>
  <c r="E4" i="1"/>
  <c r="E5" i="1"/>
  <c r="E6" i="1"/>
  <c r="E3" i="1"/>
</calcChain>
</file>

<file path=xl/sharedStrings.xml><?xml version="1.0" encoding="utf-8"?>
<sst xmlns="http://schemas.openxmlformats.org/spreadsheetml/2006/main" count="54" uniqueCount="24">
  <si>
    <t>600mm_0mm</t>
    <phoneticPr fontId="1" type="noConversion"/>
  </si>
  <si>
    <t>x</t>
    <phoneticPr fontId="1" type="noConversion"/>
  </si>
  <si>
    <t>600mm_1mm</t>
    <phoneticPr fontId="1" type="noConversion"/>
  </si>
  <si>
    <t>135mm</t>
    <phoneticPr fontId="1" type="noConversion"/>
  </si>
  <si>
    <t>600mm_5mm</t>
    <phoneticPr fontId="1" type="noConversion"/>
  </si>
  <si>
    <t>600mm_10mm</t>
    <phoneticPr fontId="1" type="noConversion"/>
  </si>
  <si>
    <t>600mm_20mm</t>
    <phoneticPr fontId="1" type="noConversion"/>
  </si>
  <si>
    <t>1200mm_0mm</t>
    <phoneticPr fontId="1" type="noConversion"/>
  </si>
  <si>
    <t>1200mm_1mm</t>
    <phoneticPr fontId="1" type="noConversion"/>
  </si>
  <si>
    <t>1200mm_5mm</t>
    <phoneticPr fontId="1" type="noConversion"/>
  </si>
  <si>
    <t>1200mm_10mm</t>
    <phoneticPr fontId="1" type="noConversion"/>
  </si>
  <si>
    <t>1200mm_20mm</t>
    <phoneticPr fontId="1" type="noConversion"/>
  </si>
  <si>
    <t>1800mm_0mm</t>
    <phoneticPr fontId="1" type="noConversion"/>
  </si>
  <si>
    <t>1800mm_1mm</t>
    <phoneticPr fontId="1" type="noConversion"/>
  </si>
  <si>
    <t>1800mm_5mm</t>
    <phoneticPr fontId="1" type="noConversion"/>
  </si>
  <si>
    <t>1800mm_10mm</t>
    <phoneticPr fontId="1" type="noConversion"/>
  </si>
  <si>
    <t>1800mm_20mm</t>
    <phoneticPr fontId="1" type="noConversion"/>
  </si>
  <si>
    <t>53mm</t>
    <phoneticPr fontId="1" type="noConversion"/>
  </si>
  <si>
    <t>位移 Pixel</t>
    <phoneticPr fontId="1" type="noConversion"/>
  </si>
  <si>
    <t>實際位移</t>
    <phoneticPr fontId="1" type="noConversion"/>
  </si>
  <si>
    <t>mm/pixel</t>
    <phoneticPr fontId="1" type="noConversion"/>
  </si>
  <si>
    <t>FOV 估計</t>
    <phoneticPr fontId="1" type="noConversion"/>
  </si>
  <si>
    <t>FOV理論</t>
    <phoneticPr fontId="1" type="noConversion"/>
  </si>
  <si>
    <t>18mm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</si>
</sst>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6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1" workbookViewId="0">
      <selection activeCell="I8" sqref="I8"/>
    </sheetView>
  </sheetViews>
  <sheetFormatPr defaultRowHeight="16.149999999999999" x14ac:dyDescent="0.45"/>
  <cols>
    <col min="1" max="1" width="17.46484375" customWidth="1"/>
    <col min="5" max="5" width="10.9296875" customWidth="1"/>
  </cols>
  <sheetData>
    <row r="1" spans="1:8" x14ac:dyDescent="0.45">
      <c r="A1" t="s">
        <v>23</v>
      </c>
      <c r="C1" t="s">
        <v>19</v>
      </c>
      <c r="D1" t="s">
        <v>1</v>
      </c>
      <c r="E1" t="s">
        <v>18</v>
      </c>
      <c r="F1" t="s">
        <v>20</v>
      </c>
      <c r="G1" t="s">
        <v>21</v>
      </c>
      <c r="H1" t="s">
        <v>22</v>
      </c>
    </row>
    <row r="2" spans="1:8" x14ac:dyDescent="0.45">
      <c r="A2" t="s">
        <v>0</v>
      </c>
      <c r="B2">
        <v>600</v>
      </c>
      <c r="C2">
        <v>0</v>
      </c>
      <c r="D2">
        <v>2255</v>
      </c>
    </row>
    <row r="3" spans="1:8" x14ac:dyDescent="0.45">
      <c r="A3" t="s">
        <v>2</v>
      </c>
      <c r="B3">
        <v>600</v>
      </c>
      <c r="C3">
        <v>1</v>
      </c>
      <c r="D3">
        <v>2259</v>
      </c>
      <c r="E3">
        <f>D3-$D$2</f>
        <v>4</v>
      </c>
      <c r="F3">
        <f>C3/E3</f>
        <v>0.25</v>
      </c>
      <c r="G3">
        <f>2*ATAN(4672*F3/2/B3)*PI()/180</f>
        <v>2.6943885882829317E-2</v>
      </c>
      <c r="H3">
        <f>2*ATAN(23.4/2/18)*PI()/180</f>
        <v>2.0119290652449544E-2</v>
      </c>
    </row>
    <row r="4" spans="1:8" x14ac:dyDescent="0.45">
      <c r="A4" t="s">
        <v>4</v>
      </c>
      <c r="B4">
        <v>600</v>
      </c>
      <c r="C4">
        <v>5</v>
      </c>
      <c r="D4">
        <v>2280</v>
      </c>
      <c r="E4">
        <f t="shared" ref="E4:E6" si="0">D4-$D$2</f>
        <v>25</v>
      </c>
      <c r="F4">
        <f t="shared" ref="F4:F52" si="1">C4/E4</f>
        <v>0.2</v>
      </c>
      <c r="G4">
        <f t="shared" ref="G4:G52" si="2">2*ATAN(4672*F4/2/B4)*PI()/180</f>
        <v>2.3094084139993625E-2</v>
      </c>
      <c r="H4">
        <f t="shared" ref="H4:H16" si="3">2*ATAN(23.4/2/18)*PI()/180</f>
        <v>2.0119290652449544E-2</v>
      </c>
    </row>
    <row r="5" spans="1:8" x14ac:dyDescent="0.45">
      <c r="A5" t="s">
        <v>5</v>
      </c>
      <c r="B5">
        <v>600</v>
      </c>
      <c r="C5">
        <v>10</v>
      </c>
      <c r="D5">
        <v>2307</v>
      </c>
      <c r="E5">
        <f t="shared" si="0"/>
        <v>52</v>
      </c>
      <c r="F5">
        <f t="shared" si="1"/>
        <v>0.19230769230769232</v>
      </c>
      <c r="G5">
        <f t="shared" si="2"/>
        <v>2.2433767246979118E-2</v>
      </c>
      <c r="H5">
        <f t="shared" si="3"/>
        <v>2.0119290652449544E-2</v>
      </c>
    </row>
    <row r="6" spans="1:8" x14ac:dyDescent="0.45">
      <c r="A6" t="s">
        <v>6</v>
      </c>
      <c r="B6">
        <v>600</v>
      </c>
      <c r="C6">
        <v>20</v>
      </c>
      <c r="D6">
        <v>2355</v>
      </c>
      <c r="E6">
        <f t="shared" si="0"/>
        <v>100</v>
      </c>
      <c r="F6">
        <f t="shared" si="1"/>
        <v>0.2</v>
      </c>
      <c r="G6">
        <f t="shared" si="2"/>
        <v>2.3094084139993625E-2</v>
      </c>
      <c r="H6">
        <f t="shared" si="3"/>
        <v>2.0119290652449544E-2</v>
      </c>
    </row>
    <row r="7" spans="1:8" x14ac:dyDescent="0.45">
      <c r="A7" t="s">
        <v>7</v>
      </c>
      <c r="B7">
        <v>1200</v>
      </c>
      <c r="C7">
        <v>0</v>
      </c>
      <c r="D7">
        <v>2324</v>
      </c>
    </row>
    <row r="8" spans="1:8" x14ac:dyDescent="0.45">
      <c r="A8" t="s">
        <v>8</v>
      </c>
      <c r="B8">
        <v>1200</v>
      </c>
      <c r="C8">
        <v>1</v>
      </c>
      <c r="D8">
        <v>2327</v>
      </c>
      <c r="E8">
        <f>D8-$D$7</f>
        <v>3</v>
      </c>
      <c r="F8">
        <f t="shared" si="1"/>
        <v>0.33333333333333331</v>
      </c>
      <c r="G8">
        <f t="shared" si="2"/>
        <v>2.0092011363661108E-2</v>
      </c>
      <c r="H8">
        <f t="shared" si="3"/>
        <v>2.0119290652449544E-2</v>
      </c>
    </row>
    <row r="9" spans="1:8" x14ac:dyDescent="0.45">
      <c r="A9" t="s">
        <v>9</v>
      </c>
      <c r="B9">
        <v>1200</v>
      </c>
      <c r="C9">
        <v>5</v>
      </c>
      <c r="D9">
        <v>2341</v>
      </c>
      <c r="E9">
        <f t="shared" ref="E9:E11" si="4">D9-$D$7</f>
        <v>17</v>
      </c>
      <c r="F9">
        <f t="shared" si="1"/>
        <v>0.29411764705882354</v>
      </c>
      <c r="G9">
        <f t="shared" si="2"/>
        <v>1.8151087446235288E-2</v>
      </c>
      <c r="H9">
        <f t="shared" si="3"/>
        <v>2.0119290652449544E-2</v>
      </c>
    </row>
    <row r="10" spans="1:8" x14ac:dyDescent="0.45">
      <c r="A10" t="s">
        <v>10</v>
      </c>
      <c r="B10">
        <v>1200</v>
      </c>
      <c r="C10">
        <v>10</v>
      </c>
      <c r="D10">
        <v>2354</v>
      </c>
      <c r="E10">
        <f t="shared" si="4"/>
        <v>30</v>
      </c>
      <c r="F10">
        <f t="shared" si="1"/>
        <v>0.33333333333333331</v>
      </c>
      <c r="G10">
        <f t="shared" si="2"/>
        <v>2.0092011363661108E-2</v>
      </c>
      <c r="H10">
        <f t="shared" si="3"/>
        <v>2.0119290652449544E-2</v>
      </c>
    </row>
    <row r="11" spans="1:8" x14ac:dyDescent="0.45">
      <c r="A11" t="s">
        <v>11</v>
      </c>
      <c r="B11">
        <v>1200</v>
      </c>
      <c r="C11">
        <v>20</v>
      </c>
      <c r="D11">
        <v>2380</v>
      </c>
      <c r="E11">
        <f t="shared" si="4"/>
        <v>56</v>
      </c>
      <c r="F11">
        <f t="shared" si="1"/>
        <v>0.35714285714285715</v>
      </c>
      <c r="G11">
        <f t="shared" si="2"/>
        <v>2.1206549786189969E-2</v>
      </c>
      <c r="H11">
        <f t="shared" si="3"/>
        <v>2.0119290652449544E-2</v>
      </c>
    </row>
    <row r="12" spans="1:8" x14ac:dyDescent="0.45">
      <c r="A12" t="s">
        <v>12</v>
      </c>
      <c r="B12">
        <v>1800</v>
      </c>
      <c r="C12">
        <v>0</v>
      </c>
      <c r="D12">
        <v>2317</v>
      </c>
    </row>
    <row r="13" spans="1:8" x14ac:dyDescent="0.45">
      <c r="A13" t="s">
        <v>13</v>
      </c>
      <c r="B13">
        <v>1800</v>
      </c>
      <c r="C13">
        <v>1</v>
      </c>
      <c r="D13">
        <v>2320</v>
      </c>
      <c r="E13">
        <f>D13-$D$12</f>
        <v>3</v>
      </c>
      <c r="F13">
        <f t="shared" si="1"/>
        <v>0.33333333333333331</v>
      </c>
      <c r="G13">
        <f t="shared" si="2"/>
        <v>1.4251801027112935E-2</v>
      </c>
      <c r="H13">
        <f t="shared" si="3"/>
        <v>2.0119290652449544E-2</v>
      </c>
    </row>
    <row r="14" spans="1:8" x14ac:dyDescent="0.45">
      <c r="A14" t="s">
        <v>14</v>
      </c>
      <c r="B14">
        <v>1800</v>
      </c>
      <c r="C14">
        <v>5</v>
      </c>
      <c r="D14">
        <v>2327</v>
      </c>
      <c r="E14">
        <f t="shared" ref="E14:E16" si="5">D14-$D$12</f>
        <v>10</v>
      </c>
      <c r="F14">
        <f t="shared" si="1"/>
        <v>0.5</v>
      </c>
      <c r="G14">
        <f t="shared" si="2"/>
        <v>2.0092011363661108E-2</v>
      </c>
      <c r="H14">
        <f t="shared" si="3"/>
        <v>2.0119290652449544E-2</v>
      </c>
    </row>
    <row r="15" spans="1:8" x14ac:dyDescent="0.45">
      <c r="A15" t="s">
        <v>15</v>
      </c>
      <c r="B15">
        <v>1800</v>
      </c>
      <c r="C15">
        <v>10</v>
      </c>
      <c r="D15">
        <v>2336</v>
      </c>
      <c r="E15">
        <f t="shared" si="5"/>
        <v>19</v>
      </c>
      <c r="F15">
        <f t="shared" si="1"/>
        <v>0.52631578947368418</v>
      </c>
      <c r="G15">
        <f t="shared" si="2"/>
        <v>2.0917880461483084E-2</v>
      </c>
      <c r="H15">
        <f t="shared" si="3"/>
        <v>2.0119290652449544E-2</v>
      </c>
    </row>
    <row r="16" spans="1:8" x14ac:dyDescent="0.45">
      <c r="A16" t="s">
        <v>16</v>
      </c>
      <c r="B16">
        <v>1800</v>
      </c>
      <c r="C16">
        <v>20</v>
      </c>
      <c r="D16">
        <v>2362</v>
      </c>
      <c r="E16">
        <f t="shared" si="5"/>
        <v>45</v>
      </c>
      <c r="F16">
        <f t="shared" si="1"/>
        <v>0.44444444444444442</v>
      </c>
      <c r="G16">
        <f t="shared" si="2"/>
        <v>1.8262377049312162E-2</v>
      </c>
      <c r="H16">
        <f>2*ATAN(23.4/2/18)*PI()/180</f>
        <v>2.0119290652449544E-2</v>
      </c>
    </row>
    <row r="19" spans="1:8" x14ac:dyDescent="0.45">
      <c r="A19" t="s">
        <v>17</v>
      </c>
    </row>
    <row r="20" spans="1:8" x14ac:dyDescent="0.45">
      <c r="A20" t="s">
        <v>0</v>
      </c>
      <c r="B20">
        <v>600</v>
      </c>
      <c r="C20">
        <v>0</v>
      </c>
      <c r="D20">
        <v>2221</v>
      </c>
    </row>
    <row r="21" spans="1:8" x14ac:dyDescent="0.45">
      <c r="A21" t="s">
        <v>2</v>
      </c>
      <c r="B21">
        <v>600</v>
      </c>
      <c r="C21">
        <v>1</v>
      </c>
      <c r="D21">
        <v>2243</v>
      </c>
      <c r="E21">
        <f>D21-$D$20</f>
        <v>22</v>
      </c>
      <c r="F21">
        <f t="shared" si="1"/>
        <v>4.5454545454545456E-2</v>
      </c>
      <c r="G21">
        <f t="shared" si="2"/>
        <v>6.1141045325823797E-3</v>
      </c>
      <c r="H21">
        <f>2*ATAN(23.4/2/53)*PI()/180</f>
        <v>7.5841560316505649E-3</v>
      </c>
    </row>
    <row r="22" spans="1:8" x14ac:dyDescent="0.45">
      <c r="A22" t="s">
        <v>4</v>
      </c>
      <c r="B22">
        <v>600</v>
      </c>
      <c r="C22">
        <v>5</v>
      </c>
      <c r="D22">
        <v>2284</v>
      </c>
      <c r="E22">
        <f t="shared" ref="E22:E24" si="6">D22-$D$20</f>
        <v>63</v>
      </c>
      <c r="F22">
        <f t="shared" si="1"/>
        <v>7.9365079365079361E-2</v>
      </c>
      <c r="G22">
        <f t="shared" si="2"/>
        <v>1.0461093622364389E-2</v>
      </c>
      <c r="H22">
        <f t="shared" ref="H22:H34" si="7">2*ATAN(23.4/2/53)*PI()/180</f>
        <v>7.5841560316505649E-3</v>
      </c>
    </row>
    <row r="23" spans="1:8" x14ac:dyDescent="0.45">
      <c r="A23" t="s">
        <v>5</v>
      </c>
      <c r="B23">
        <v>600</v>
      </c>
      <c r="C23">
        <v>10</v>
      </c>
      <c r="D23">
        <v>2351</v>
      </c>
      <c r="E23">
        <f t="shared" si="6"/>
        <v>130</v>
      </c>
      <c r="F23">
        <f t="shared" si="1"/>
        <v>7.6923076923076927E-2</v>
      </c>
      <c r="G23">
        <f t="shared" si="2"/>
        <v>1.0157336300742691E-2</v>
      </c>
      <c r="H23">
        <f t="shared" si="7"/>
        <v>7.5841560316505649E-3</v>
      </c>
    </row>
    <row r="24" spans="1:8" x14ac:dyDescent="0.45">
      <c r="A24" t="s">
        <v>6</v>
      </c>
      <c r="B24">
        <v>600</v>
      </c>
      <c r="C24">
        <v>20</v>
      </c>
      <c r="D24">
        <v>2485</v>
      </c>
      <c r="E24">
        <f t="shared" si="6"/>
        <v>264</v>
      </c>
      <c r="F24">
        <f t="shared" si="1"/>
        <v>7.575757575757576E-2</v>
      </c>
      <c r="G24">
        <f t="shared" si="2"/>
        <v>1.0011798062753435E-2</v>
      </c>
      <c r="H24">
        <f t="shared" si="7"/>
        <v>7.5841560316505649E-3</v>
      </c>
    </row>
    <row r="25" spans="1:8" x14ac:dyDescent="0.45">
      <c r="A25" t="s">
        <v>7</v>
      </c>
      <c r="B25">
        <v>1200</v>
      </c>
      <c r="C25">
        <v>0</v>
      </c>
      <c r="D25">
        <v>2362</v>
      </c>
    </row>
    <row r="26" spans="1:8" x14ac:dyDescent="0.45">
      <c r="A26" t="s">
        <v>8</v>
      </c>
      <c r="B26">
        <v>1200</v>
      </c>
      <c r="C26">
        <v>1</v>
      </c>
      <c r="D26">
        <v>2372</v>
      </c>
      <c r="E26">
        <f>D26-$D$25</f>
        <v>10</v>
      </c>
      <c r="F26">
        <f t="shared" si="1"/>
        <v>0.1</v>
      </c>
      <c r="G26">
        <f t="shared" si="2"/>
        <v>6.7112145554344832E-3</v>
      </c>
      <c r="H26">
        <f t="shared" si="7"/>
        <v>7.5841560316505649E-3</v>
      </c>
    </row>
    <row r="27" spans="1:8" x14ac:dyDescent="0.45">
      <c r="A27" t="s">
        <v>9</v>
      </c>
      <c r="B27">
        <v>1200</v>
      </c>
      <c r="C27">
        <v>5</v>
      </c>
      <c r="D27">
        <v>2407</v>
      </c>
      <c r="E27">
        <f t="shared" ref="E27:E29" si="8">D27-$D$25</f>
        <v>45</v>
      </c>
      <c r="F27">
        <f t="shared" si="1"/>
        <v>0.1111111111111111</v>
      </c>
      <c r="G27">
        <f t="shared" si="2"/>
        <v>7.4356210423773125E-3</v>
      </c>
      <c r="H27">
        <f t="shared" si="7"/>
        <v>7.5841560316505649E-3</v>
      </c>
    </row>
    <row r="28" spans="1:8" x14ac:dyDescent="0.45">
      <c r="A28" t="s">
        <v>10</v>
      </c>
      <c r="B28">
        <v>1200</v>
      </c>
      <c r="C28">
        <v>10</v>
      </c>
      <c r="D28">
        <v>2442</v>
      </c>
      <c r="E28">
        <f t="shared" si="8"/>
        <v>80</v>
      </c>
      <c r="F28">
        <f t="shared" si="1"/>
        <v>0.125</v>
      </c>
      <c r="G28">
        <f t="shared" si="2"/>
        <v>8.3320056118613723E-3</v>
      </c>
      <c r="H28">
        <f t="shared" si="7"/>
        <v>7.5841560316505649E-3</v>
      </c>
    </row>
    <row r="29" spans="1:8" x14ac:dyDescent="0.45">
      <c r="A29" t="s">
        <v>11</v>
      </c>
      <c r="B29">
        <v>1200</v>
      </c>
      <c r="C29">
        <v>20</v>
      </c>
      <c r="D29">
        <v>2526</v>
      </c>
      <c r="E29">
        <f t="shared" si="8"/>
        <v>164</v>
      </c>
      <c r="F29">
        <f t="shared" si="1"/>
        <v>0.12195121951219512</v>
      </c>
      <c r="G29">
        <f t="shared" si="2"/>
        <v>8.1361524594238521E-3</v>
      </c>
      <c r="H29">
        <f t="shared" si="7"/>
        <v>7.5841560316505649E-3</v>
      </c>
    </row>
    <row r="30" spans="1:8" x14ac:dyDescent="0.45">
      <c r="A30" t="s">
        <v>12</v>
      </c>
      <c r="B30">
        <v>1800</v>
      </c>
      <c r="C30">
        <v>0</v>
      </c>
      <c r="D30">
        <v>2382</v>
      </c>
    </row>
    <row r="31" spans="1:8" x14ac:dyDescent="0.45">
      <c r="A31" t="s">
        <v>13</v>
      </c>
      <c r="B31">
        <v>1800</v>
      </c>
      <c r="C31">
        <v>1</v>
      </c>
      <c r="D31">
        <v>2395</v>
      </c>
      <c r="E31">
        <f>D31-$D$30</f>
        <v>13</v>
      </c>
      <c r="F31">
        <f t="shared" si="1"/>
        <v>7.6923076923076927E-2</v>
      </c>
      <c r="G31">
        <f t="shared" si="2"/>
        <v>3.4731843350357988E-3</v>
      </c>
      <c r="H31">
        <f t="shared" si="7"/>
        <v>7.5841560316505649E-3</v>
      </c>
    </row>
    <row r="32" spans="1:8" x14ac:dyDescent="0.45">
      <c r="A32" t="s">
        <v>14</v>
      </c>
      <c r="B32">
        <v>1800</v>
      </c>
      <c r="C32">
        <v>5</v>
      </c>
      <c r="D32">
        <v>2420</v>
      </c>
      <c r="E32">
        <f t="shared" ref="E32:E34" si="9">D32-$D$30</f>
        <v>38</v>
      </c>
      <c r="F32">
        <f t="shared" si="1"/>
        <v>0.13157894736842105</v>
      </c>
      <c r="G32">
        <f t="shared" si="2"/>
        <v>5.9037138836293569E-3</v>
      </c>
      <c r="H32">
        <f t="shared" si="7"/>
        <v>7.5841560316505649E-3</v>
      </c>
    </row>
    <row r="33" spans="1:8" x14ac:dyDescent="0.45">
      <c r="A33" t="s">
        <v>15</v>
      </c>
      <c r="B33">
        <v>1800</v>
      </c>
      <c r="C33">
        <v>10</v>
      </c>
      <c r="D33">
        <v>2441</v>
      </c>
      <c r="E33">
        <f t="shared" si="9"/>
        <v>59</v>
      </c>
      <c r="F33">
        <f t="shared" si="1"/>
        <v>0.16949152542372881</v>
      </c>
      <c r="G33">
        <f t="shared" si="2"/>
        <v>7.5577775733402935E-3</v>
      </c>
      <c r="H33">
        <f t="shared" si="7"/>
        <v>7.5841560316505649E-3</v>
      </c>
    </row>
    <row r="34" spans="1:8" x14ac:dyDescent="0.45">
      <c r="A34" t="s">
        <v>16</v>
      </c>
      <c r="B34">
        <v>1800</v>
      </c>
      <c r="C34">
        <v>20</v>
      </c>
      <c r="D34">
        <v>2484</v>
      </c>
      <c r="E34">
        <f t="shared" si="9"/>
        <v>102</v>
      </c>
      <c r="F34">
        <f t="shared" si="1"/>
        <v>0.19607843137254902</v>
      </c>
      <c r="G34">
        <f t="shared" si="2"/>
        <v>8.6979438728171689E-3</v>
      </c>
      <c r="H34">
        <f t="shared" si="7"/>
        <v>7.5841560316505649E-3</v>
      </c>
    </row>
    <row r="37" spans="1:8" x14ac:dyDescent="0.45">
      <c r="A37" t="s">
        <v>3</v>
      </c>
    </row>
    <row r="38" spans="1:8" x14ac:dyDescent="0.45">
      <c r="A38" t="s">
        <v>0</v>
      </c>
      <c r="B38">
        <v>600</v>
      </c>
      <c r="C38">
        <v>0</v>
      </c>
      <c r="D38">
        <v>2119</v>
      </c>
    </row>
    <row r="39" spans="1:8" x14ac:dyDescent="0.45">
      <c r="A39" t="s">
        <v>2</v>
      </c>
      <c r="B39">
        <v>600</v>
      </c>
      <c r="C39">
        <v>1</v>
      </c>
      <c r="D39">
        <v>2177</v>
      </c>
      <c r="E39">
        <f>D39-$D$38</f>
        <v>58</v>
      </c>
      <c r="F39">
        <f t="shared" si="1"/>
        <v>1.7241379310344827E-2</v>
      </c>
      <c r="G39">
        <f t="shared" si="2"/>
        <v>2.3396447724303984E-3</v>
      </c>
      <c r="H39">
        <f>2*ATAN(23.4/2/135)*PI()/180</f>
        <v>3.0176970248789372E-3</v>
      </c>
    </row>
    <row r="40" spans="1:8" x14ac:dyDescent="0.45">
      <c r="A40" t="s">
        <v>4</v>
      </c>
      <c r="B40">
        <v>600</v>
      </c>
      <c r="C40">
        <v>5</v>
      </c>
      <c r="D40">
        <v>2277</v>
      </c>
      <c r="E40">
        <f t="shared" ref="E40:E42" si="10">D40-$D$38</f>
        <v>158</v>
      </c>
      <c r="F40">
        <f t="shared" si="1"/>
        <v>3.1645569620253167E-2</v>
      </c>
      <c r="G40">
        <f t="shared" si="2"/>
        <v>4.2791614720711323E-3</v>
      </c>
      <c r="H40">
        <f t="shared" ref="H40:H52" si="11">2*ATAN(23.4/2/135)*PI()/180</f>
        <v>3.0176970248789372E-3</v>
      </c>
    </row>
    <row r="41" spans="1:8" x14ac:dyDescent="0.45">
      <c r="A41" t="s">
        <v>5</v>
      </c>
      <c r="B41">
        <v>600</v>
      </c>
      <c r="C41">
        <v>10</v>
      </c>
      <c r="D41">
        <v>2382</v>
      </c>
      <c r="E41">
        <f t="shared" si="10"/>
        <v>263</v>
      </c>
      <c r="F41">
        <f t="shared" si="1"/>
        <v>3.8022813688212927E-2</v>
      </c>
      <c r="G41">
        <f t="shared" si="2"/>
        <v>5.1301549327482073E-3</v>
      </c>
      <c r="H41">
        <f t="shared" si="11"/>
        <v>3.0176970248789372E-3</v>
      </c>
    </row>
    <row r="42" spans="1:8" x14ac:dyDescent="0.45">
      <c r="A42" t="s">
        <v>6</v>
      </c>
      <c r="B42">
        <v>600</v>
      </c>
      <c r="C42">
        <v>20</v>
      </c>
      <c r="D42">
        <v>2622</v>
      </c>
      <c r="E42">
        <f t="shared" si="10"/>
        <v>503</v>
      </c>
      <c r="F42">
        <f t="shared" si="1"/>
        <v>3.9761431411530816E-2</v>
      </c>
      <c r="G42">
        <f t="shared" si="2"/>
        <v>5.3611413831139206E-3</v>
      </c>
      <c r="H42">
        <f t="shared" si="11"/>
        <v>3.0176970248789372E-3</v>
      </c>
    </row>
    <row r="43" spans="1:8" x14ac:dyDescent="0.45">
      <c r="A43" t="s">
        <v>7</v>
      </c>
      <c r="B43">
        <v>1200</v>
      </c>
      <c r="C43">
        <v>0</v>
      </c>
      <c r="D43">
        <v>2427</v>
      </c>
    </row>
    <row r="44" spans="1:8" x14ac:dyDescent="0.45">
      <c r="A44" t="s">
        <v>8</v>
      </c>
      <c r="B44">
        <v>1200</v>
      </c>
      <c r="C44">
        <v>1</v>
      </c>
      <c r="D44">
        <v>2465</v>
      </c>
      <c r="E44">
        <f>D44-$D$43</f>
        <v>38</v>
      </c>
      <c r="F44">
        <f t="shared" si="1"/>
        <v>2.6315789473684209E-2</v>
      </c>
      <c r="G44">
        <f t="shared" si="2"/>
        <v>1.7866351823106951E-3</v>
      </c>
      <c r="H44">
        <f>2*ATAN(23.4/2/135)*PI()/180</f>
        <v>3.0176970248789372E-3</v>
      </c>
    </row>
    <row r="45" spans="1:8" x14ac:dyDescent="0.45">
      <c r="A45" t="s">
        <v>9</v>
      </c>
      <c r="B45">
        <v>1200</v>
      </c>
      <c r="C45">
        <v>5</v>
      </c>
      <c r="D45">
        <v>2490</v>
      </c>
      <c r="E45">
        <f t="shared" ref="E45:E47" si="12">D45-$D$43</f>
        <v>63</v>
      </c>
      <c r="F45">
        <f t="shared" si="1"/>
        <v>7.9365079365079361E-2</v>
      </c>
      <c r="G45">
        <f t="shared" si="2"/>
        <v>5.3506702011439601E-3</v>
      </c>
      <c r="H45">
        <f t="shared" si="11"/>
        <v>3.0176970248789372E-3</v>
      </c>
    </row>
    <row r="46" spans="1:8" x14ac:dyDescent="0.45">
      <c r="A46" t="s">
        <v>10</v>
      </c>
      <c r="B46">
        <v>1200</v>
      </c>
      <c r="C46">
        <v>10</v>
      </c>
      <c r="D46">
        <v>2570</v>
      </c>
      <c r="E46">
        <f t="shared" si="12"/>
        <v>143</v>
      </c>
      <c r="F46">
        <f t="shared" si="1"/>
        <v>6.9930069930069935E-2</v>
      </c>
      <c r="G46">
        <f t="shared" si="2"/>
        <v>4.722821232004704E-3</v>
      </c>
      <c r="H46">
        <f t="shared" si="11"/>
        <v>3.0176970248789372E-3</v>
      </c>
    </row>
    <row r="47" spans="1:8" x14ac:dyDescent="0.45">
      <c r="A47" t="s">
        <v>11</v>
      </c>
      <c r="B47">
        <v>1200</v>
      </c>
      <c r="C47">
        <v>20</v>
      </c>
      <c r="D47">
        <v>2740</v>
      </c>
      <c r="E47">
        <f t="shared" si="12"/>
        <v>313</v>
      </c>
      <c r="F47">
        <f t="shared" si="1"/>
        <v>6.3897763578274758E-2</v>
      </c>
      <c r="G47">
        <f t="shared" si="2"/>
        <v>4.3197602854382379E-3</v>
      </c>
      <c r="H47">
        <f t="shared" si="11"/>
        <v>3.0176970248789372E-3</v>
      </c>
    </row>
    <row r="48" spans="1:8" x14ac:dyDescent="0.45">
      <c r="A48" t="s">
        <v>12</v>
      </c>
      <c r="B48">
        <v>1800</v>
      </c>
      <c r="C48">
        <v>0</v>
      </c>
      <c r="D48">
        <v>2270</v>
      </c>
    </row>
    <row r="49" spans="1:8" x14ac:dyDescent="0.45">
      <c r="A49" t="s">
        <v>13</v>
      </c>
      <c r="B49">
        <v>1800</v>
      </c>
      <c r="C49">
        <v>1</v>
      </c>
      <c r="D49">
        <v>2274</v>
      </c>
      <c r="E49">
        <f>D49-$D$48</f>
        <v>4</v>
      </c>
      <c r="F49">
        <f t="shared" si="1"/>
        <v>0.25</v>
      </c>
      <c r="G49">
        <f t="shared" si="2"/>
        <v>1.0951219748510441E-2</v>
      </c>
      <c r="H49">
        <f t="shared" si="11"/>
        <v>3.0176970248789372E-3</v>
      </c>
    </row>
    <row r="50" spans="1:8" x14ac:dyDescent="0.45">
      <c r="A50" t="s">
        <v>14</v>
      </c>
      <c r="B50">
        <v>1800</v>
      </c>
      <c r="C50">
        <v>5</v>
      </c>
      <c r="D50">
        <v>2304</v>
      </c>
      <c r="E50">
        <f t="shared" ref="E50:E52" si="13">D50-$D$48</f>
        <v>34</v>
      </c>
      <c r="F50">
        <f t="shared" si="1"/>
        <v>0.14705882352941177</v>
      </c>
      <c r="G50">
        <f t="shared" si="2"/>
        <v>6.5827496858136157E-3</v>
      </c>
      <c r="H50">
        <f t="shared" si="11"/>
        <v>3.0176970248789372E-3</v>
      </c>
    </row>
    <row r="51" spans="1:8" x14ac:dyDescent="0.45">
      <c r="A51" t="s">
        <v>15</v>
      </c>
      <c r="B51">
        <v>1800</v>
      </c>
      <c r="C51">
        <v>10</v>
      </c>
      <c r="D51">
        <v>2357</v>
      </c>
      <c r="E51">
        <f t="shared" si="13"/>
        <v>87</v>
      </c>
      <c r="F51">
        <f t="shared" si="1"/>
        <v>0.11494252873563218</v>
      </c>
      <c r="G51">
        <f t="shared" si="2"/>
        <v>5.1688964467643721E-3</v>
      </c>
      <c r="H51">
        <f t="shared" si="11"/>
        <v>3.0176970248789372E-3</v>
      </c>
    </row>
    <row r="52" spans="1:8" x14ac:dyDescent="0.45">
      <c r="A52" t="s">
        <v>16</v>
      </c>
      <c r="B52">
        <v>1800</v>
      </c>
      <c r="C52">
        <v>20</v>
      </c>
      <c r="D52">
        <v>2480</v>
      </c>
      <c r="E52">
        <f t="shared" si="13"/>
        <v>210</v>
      </c>
      <c r="F52">
        <f t="shared" si="1"/>
        <v>9.5238095238095233E-2</v>
      </c>
      <c r="G52">
        <f t="shared" si="2"/>
        <v>4.2926097806677268E-3</v>
      </c>
      <c r="H52">
        <f t="shared" si="11"/>
        <v>3.0176970248789372E-3</v>
      </c>
    </row>
    <row r="55" spans="1:8" x14ac:dyDescent="0.45">
      <c r="H55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tsunhsien</dc:creator>
  <cp:lastModifiedBy>tang tsunhsien</cp:lastModifiedBy>
  <dcterms:created xsi:type="dcterms:W3CDTF">2019-03-06T14:10:15Z</dcterms:created>
  <dcterms:modified xsi:type="dcterms:W3CDTF">2019-03-06T15:37:30Z</dcterms:modified>
</cp:coreProperties>
</file>