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8D9CFE3-C351-4923-A37D-62A4598AD063}" xr6:coauthVersionLast="44" xr6:coauthVersionMax="44" xr10:uidLastSave="{00000000-0000-0000-0000-000000000000}"/>
  <bookViews>
    <workbookView xWindow="-108" yWindow="-108" windowWidth="23256" windowHeight="12576" tabRatio="768" firstSheet="1"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16" i="1" l="1"/>
  <c r="R16" i="1" l="1"/>
  <c r="P16"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E40" i="6" l="1"/>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J2" i="1"/>
  <c r="H2" i="1"/>
  <c r="F2" i="1"/>
  <c r="D2" i="1"/>
  <c r="C2" i="1"/>
  <c r="B2" i="1"/>
  <c r="L22" i="1"/>
  <c r="N22" i="1" s="1"/>
  <c r="C7" i="3"/>
  <c r="C4" i="3"/>
  <c r="C3" i="3"/>
  <c r="C2" i="3"/>
  <c r="C6" i="3"/>
  <c r="C33" i="3"/>
  <c r="M2" i="1" l="1"/>
  <c r="N2" i="1"/>
  <c r="J10" i="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<sst xmlns="http://schemas.openxmlformats.org/spreadsheetml/2006/main" count="2007" uniqueCount="898">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</sst>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opLeftCell="F1" workbookViewId="0">
      <pane ySplit="1" topLeftCell="A11" activePane="bottomLeft" state="frozen"/>
      <selection activeCell="D1" sqref="D1"/>
      <selection pane="bottomLeft" activeCell="J16" sqref="J16"/>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16384" width="8.88671875" style="15"/>
  </cols>
  <sheetData>
    <row r="1" spans="1:20"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3.2" x14ac:dyDescent="0.3">
      <c r="A3" s="22" t="s">
        <v>843</v>
      </c>
      <c r="B3" s="18" t="s">
        <v>848</v>
      </c>
      <c r="C3" s="18" t="s">
        <v>610</v>
      </c>
      <c r="D3" s="18" t="s">
        <v>256</v>
      </c>
      <c r="E3" s="18">
        <v>100</v>
      </c>
      <c r="F3" s="18" t="s">
        <v>856</v>
      </c>
      <c r="G3" s="18"/>
      <c r="H3" s="76">
        <v>43973.583333333336</v>
      </c>
      <c r="I3" s="18">
        <v>7</v>
      </c>
      <c r="J3" s="18">
        <v>220</v>
      </c>
      <c r="K3" s="18">
        <v>12</v>
      </c>
      <c r="L3" s="121" t="s">
        <v>858</v>
      </c>
      <c r="M3" s="17" t="s">
        <v>838</v>
      </c>
      <c r="N3" s="121" t="s">
        <v>839</v>
      </c>
    </row>
    <row r="4" spans="1:20" s="17" customFormat="1" ht="43.2" x14ac:dyDescent="0.3">
      <c r="A4" s="22" t="s">
        <v>835</v>
      </c>
      <c r="B4" s="18" t="s">
        <v>837</v>
      </c>
      <c r="C4" s="18" t="s">
        <v>610</v>
      </c>
      <c r="D4" s="18" t="s">
        <v>256</v>
      </c>
      <c r="E4" s="18">
        <v>365</v>
      </c>
      <c r="F4" s="18"/>
      <c r="G4" s="18"/>
      <c r="H4" s="76">
        <v>43973.583333333336</v>
      </c>
      <c r="I4" s="18"/>
      <c r="J4" s="18">
        <v>12</v>
      </c>
      <c r="K4" s="18">
        <v>12</v>
      </c>
      <c r="L4" s="121" t="s">
        <v>841</v>
      </c>
      <c r="M4" s="17" t="s">
        <v>840</v>
      </c>
      <c r="N4" s="121" t="s">
        <v>842</v>
      </c>
    </row>
    <row r="5" spans="1:20" s="17" customFormat="1" ht="43.2" x14ac:dyDescent="0.3">
      <c r="A5" s="22" t="s">
        <v>823</v>
      </c>
      <c r="B5" s="18" t="s">
        <v>824</v>
      </c>
      <c r="C5" s="18" t="s">
        <v>610</v>
      </c>
      <c r="D5" s="18" t="s">
        <v>545</v>
      </c>
      <c r="E5" s="18">
        <v>60</v>
      </c>
      <c r="F5" s="18" t="s">
        <v>825</v>
      </c>
      <c r="G5" s="18">
        <v>120</v>
      </c>
      <c r="H5" s="76">
        <v>43973.625</v>
      </c>
      <c r="I5" s="18">
        <v>5</v>
      </c>
      <c r="J5" s="18">
        <v>220</v>
      </c>
      <c r="K5" s="18">
        <v>12</v>
      </c>
      <c r="L5" s="56">
        <v>43967</v>
      </c>
      <c r="M5" s="17" t="s">
        <v>838</v>
      </c>
      <c r="N5" s="56" t="s">
        <v>839</v>
      </c>
    </row>
    <row r="6" spans="1:20" s="17" customFormat="1" ht="57.6" x14ac:dyDescent="0.3">
      <c r="A6" s="22" t="s">
        <v>786</v>
      </c>
      <c r="B6" s="18" t="s">
        <v>787</v>
      </c>
      <c r="C6" s="18" t="s">
        <v>610</v>
      </c>
      <c r="D6" s="18" t="s">
        <v>256</v>
      </c>
      <c r="E6" s="18">
        <v>100</v>
      </c>
      <c r="F6" s="18" t="s">
        <v>477</v>
      </c>
      <c r="G6" s="18">
        <v>120</v>
      </c>
      <c r="H6" s="76">
        <v>43966.583333333336</v>
      </c>
      <c r="I6" s="18">
        <v>12</v>
      </c>
      <c r="J6" s="18">
        <v>225</v>
      </c>
      <c r="K6" s="18">
        <v>12</v>
      </c>
      <c r="L6" s="121" t="s">
        <v>790</v>
      </c>
      <c r="M6" s="17" t="s">
        <v>788</v>
      </c>
      <c r="N6" s="121" t="s">
        <v>789</v>
      </c>
    </row>
    <row r="7" spans="1:20" s="17" customFormat="1" ht="43.2" x14ac:dyDescent="0.3">
      <c r="A7" s="22" t="s">
        <v>616</v>
      </c>
      <c r="B7" s="18" t="s">
        <v>618</v>
      </c>
      <c r="C7" s="16" t="s">
        <v>15</v>
      </c>
      <c r="D7" s="18" t="s">
        <v>617</v>
      </c>
      <c r="E7" s="18">
        <v>60</v>
      </c>
      <c r="F7" s="18" t="s">
        <v>619</v>
      </c>
      <c r="G7" s="18">
        <v>90</v>
      </c>
      <c r="H7" s="76">
        <v>43965.583333333336</v>
      </c>
      <c r="I7" s="18">
        <v>2</v>
      </c>
      <c r="J7" s="18">
        <v>60</v>
      </c>
      <c r="K7" s="18">
        <v>12</v>
      </c>
      <c r="L7" s="121" t="s">
        <v>626</v>
      </c>
      <c r="M7" s="17" t="s">
        <v>624</v>
      </c>
      <c r="N7" s="121" t="s">
        <v>625</v>
      </c>
    </row>
    <row r="8" spans="1:20" s="17" customFormat="1" ht="43.2" x14ac:dyDescent="0.3">
      <c r="A8" s="22" t="s">
        <v>608</v>
      </c>
      <c r="B8" s="18" t="s">
        <v>609</v>
      </c>
      <c r="C8" s="18" t="s">
        <v>610</v>
      </c>
      <c r="D8" s="18" t="s">
        <v>256</v>
      </c>
      <c r="E8" s="18"/>
      <c r="F8" s="18" t="s">
        <v>570</v>
      </c>
      <c r="G8" s="18"/>
      <c r="H8" s="76">
        <v>43963.604166666664</v>
      </c>
      <c r="I8" s="18"/>
      <c r="J8" s="18">
        <v>12</v>
      </c>
      <c r="K8" s="18"/>
      <c r="L8" s="121" t="s">
        <v>613</v>
      </c>
      <c r="M8" s="17" t="s">
        <v>611</v>
      </c>
      <c r="N8" s="121" t="s">
        <v>612</v>
      </c>
    </row>
    <row r="9" spans="1:20" ht="43.2" x14ac:dyDescent="0.3">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478</v>
      </c>
    </row>
    <row r="10" spans="1:20" s="17" customFormat="1" ht="43.2" x14ac:dyDescent="0.3">
      <c r="A10" s="22" t="s">
        <v>97</v>
      </c>
      <c r="B10" s="18" t="s">
        <v>18</v>
      </c>
      <c r="C10" s="18" t="s">
        <v>15</v>
      </c>
      <c r="D10" s="16" t="s">
        <v>8</v>
      </c>
      <c r="E10" s="18" t="s">
        <v>9</v>
      </c>
      <c r="F10" s="18" t="s">
        <v>19</v>
      </c>
      <c r="G10" s="18" t="s">
        <v>11</v>
      </c>
      <c r="H10" s="18" t="s">
        <v>10</v>
      </c>
      <c r="I10" s="18" t="s">
        <v>205</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43.2" x14ac:dyDescent="0.3">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43.2" x14ac:dyDescent="0.3">
      <c r="A12" s="22" t="s">
        <v>223</v>
      </c>
      <c r="B12" s="18" t="s">
        <v>215</v>
      </c>
      <c r="C12" s="18" t="s">
        <v>15</v>
      </c>
      <c r="D12" s="16" t="s">
        <v>8</v>
      </c>
      <c r="E12" s="18" t="s">
        <v>9</v>
      </c>
      <c r="F12" s="18" t="s">
        <v>222</v>
      </c>
      <c r="G12" s="18" t="s">
        <v>11</v>
      </c>
      <c r="H12" s="18" t="s">
        <v>219</v>
      </c>
      <c r="I12" s="18"/>
      <c r="J12" s="18"/>
      <c r="K12" s="18"/>
      <c r="L12" s="56">
        <v>43843</v>
      </c>
      <c r="M12" s="17" t="s">
        <v>224</v>
      </c>
      <c r="N12" s="78"/>
      <c r="O12" s="17" t="s">
        <v>145</v>
      </c>
      <c r="P12" s="17" t="str">
        <f>TEXT(VLOOKUP(O12,NhanSu!F:M,8,0),"dd/MM/yyyy")</f>
        <v>31/01/1975</v>
      </c>
      <c r="Q12" s="17" t="s">
        <v>147</v>
      </c>
      <c r="R12" s="17" t="str">
        <f>TEXT(VLOOKUP(Q12,NhanSu!F:M,8,0),"dd/MM/yyyy")</f>
        <v>16/04/1981</v>
      </c>
    </row>
    <row r="13" spans="1:20" s="17" customFormat="1" ht="86.4" x14ac:dyDescent="0.3">
      <c r="A13" s="22" t="s">
        <v>241</v>
      </c>
      <c r="B13" s="18" t="s">
        <v>246</v>
      </c>
      <c r="C13" s="18" t="s">
        <v>243</v>
      </c>
      <c r="D13" s="18" t="s">
        <v>237</v>
      </c>
      <c r="E13" s="18" t="s">
        <v>9</v>
      </c>
      <c r="F13" s="18" t="s">
        <v>240</v>
      </c>
      <c r="G13" s="18" t="s">
        <v>239</v>
      </c>
      <c r="H13" s="18" t="s">
        <v>238</v>
      </c>
      <c r="I13" s="18">
        <v>1</v>
      </c>
      <c r="J13" s="18" t="s">
        <v>244</v>
      </c>
      <c r="K13" s="18" t="s">
        <v>245</v>
      </c>
      <c r="L13" s="56">
        <v>43869</v>
      </c>
      <c r="M13" s="17" t="s">
        <v>242</v>
      </c>
      <c r="N13" s="78"/>
    </row>
    <row r="14" spans="1:20" s="17" customFormat="1" ht="43.2" x14ac:dyDescent="0.3">
      <c r="A14" s="22" t="s">
        <v>251</v>
      </c>
      <c r="B14" s="18" t="s">
        <v>247</v>
      </c>
      <c r="C14" s="18" t="s">
        <v>15</v>
      </c>
      <c r="D14" s="16" t="s">
        <v>8</v>
      </c>
      <c r="E14" s="18" t="s">
        <v>248</v>
      </c>
      <c r="F14" s="18" t="s">
        <v>250</v>
      </c>
      <c r="G14" s="18" t="s">
        <v>11</v>
      </c>
      <c r="H14" s="18" t="s">
        <v>249</v>
      </c>
      <c r="I14" s="18"/>
      <c r="J14" s="18"/>
      <c r="K14" s="18"/>
      <c r="L14" s="56">
        <v>43877</v>
      </c>
      <c r="M14" s="17" t="s">
        <v>252</v>
      </c>
      <c r="N14" s="78">
        <v>44242</v>
      </c>
      <c r="O14" s="17" t="s">
        <v>145</v>
      </c>
      <c r="P14" s="17" t="str">
        <f>TEXT(VLOOKUP(O14,NhanSu!F:M,8,0),"dd/MM/yyyy")</f>
        <v>31/01/1975</v>
      </c>
      <c r="Q14" s="17" t="s">
        <v>147</v>
      </c>
      <c r="R14" s="17" t="str">
        <f>TEXT(VLOOKUP(Q14,NhanSu!F:M,8,0),"dd/MM/yyyy")</f>
        <v>16/04/1981</v>
      </c>
    </row>
    <row r="15" spans="1:20" s="17" customFormat="1" ht="43.2" x14ac:dyDescent="0.3">
      <c r="A15" s="22" t="s">
        <v>262</v>
      </c>
      <c r="B15" s="18" t="s">
        <v>257</v>
      </c>
      <c r="C15" s="18" t="s">
        <v>243</v>
      </c>
      <c r="D15" s="18" t="s">
        <v>256</v>
      </c>
      <c r="E15" s="18" t="s">
        <v>253</v>
      </c>
      <c r="F15" s="18" t="s">
        <v>250</v>
      </c>
      <c r="G15" s="18" t="s">
        <v>255</v>
      </c>
      <c r="H15" s="18" t="s">
        <v>254</v>
      </c>
      <c r="I15" s="18"/>
      <c r="J15" s="18"/>
      <c r="K15" s="18"/>
      <c r="L15" s="56">
        <v>43908.345138888886</v>
      </c>
      <c r="M15" s="17" t="s">
        <v>263</v>
      </c>
      <c r="N15" s="78">
        <v>44273.345138888886</v>
      </c>
    </row>
    <row r="16" spans="1:20" s="17" customFormat="1" ht="43.2" x14ac:dyDescent="0.3">
      <c r="A16" s="22" t="s">
        <v>272</v>
      </c>
      <c r="B16" s="18" t="s">
        <v>267</v>
      </c>
      <c r="C16" s="18" t="s">
        <v>271</v>
      </c>
      <c r="D16" s="18" t="s">
        <v>270</v>
      </c>
      <c r="E16" s="81" t="s">
        <v>895</v>
      </c>
      <c r="F16" s="18" t="s">
        <v>269</v>
      </c>
      <c r="G16" s="18" t="s">
        <v>14</v>
      </c>
      <c r="H16" s="18" t="s">
        <v>268</v>
      </c>
      <c r="I16" s="18"/>
      <c r="J16" s="18" t="s">
        <v>894</v>
      </c>
      <c r="K16" s="18" t="s">
        <v>893</v>
      </c>
      <c r="L16" s="56">
        <v>43914.342361111114</v>
      </c>
      <c r="M16" s="17" t="s">
        <v>273</v>
      </c>
      <c r="N16" s="78" t="s">
        <v>482</v>
      </c>
      <c r="O16" s="17" t="s">
        <v>145</v>
      </c>
      <c r="P16" s="17" t="str">
        <f>TEXT(VLOOKUP(O16,NhanSu!F:M,8,0),"dd/MM/yyyy")</f>
        <v>31/01/1975</v>
      </c>
      <c r="Q16" s="17" t="s">
        <v>147</v>
      </c>
      <c r="R16" s="17" t="str">
        <f>TEXT(VLOOKUP(Q16,NhanSu!F:M,8,0),"dd/MM/yyyy")</f>
        <v>16/04/1981</v>
      </c>
      <c r="S16" s="17">
        <v>1481983404</v>
      </c>
      <c r="T16" s="17" t="str">
        <f>[4]!vnd(S16)</f>
        <v>Một tỷ, bốn trăm tám mươi mốt triệu, chín trăm tám mươi ba nghìn, bốn trăm lẻ bốn đồng chẵn.</v>
      </c>
    </row>
    <row r="17" spans="1:14" s="17" customFormat="1" ht="43.2" x14ac:dyDescent="0.3">
      <c r="A17" s="22" t="s">
        <v>306</v>
      </c>
      <c r="B17" s="18" t="s">
        <v>285</v>
      </c>
      <c r="C17" s="18" t="s">
        <v>271</v>
      </c>
      <c r="D17" s="18" t="s">
        <v>270</v>
      </c>
      <c r="E17" s="18">
        <v>150</v>
      </c>
      <c r="F17" s="18">
        <v>0</v>
      </c>
      <c r="G17" s="18" t="e">
        <v>#N/A</v>
      </c>
      <c r="H17" s="76">
        <v>43917.375</v>
      </c>
      <c r="I17" s="18"/>
      <c r="J17" s="18"/>
      <c r="K17" s="18"/>
      <c r="L17" s="56">
        <v>43912</v>
      </c>
      <c r="M17" s="17" t="s">
        <v>307</v>
      </c>
      <c r="N17" s="79">
        <f>L17+365</f>
        <v>44277</v>
      </c>
    </row>
    <row r="18" spans="1:14" s="17" customFormat="1" ht="57.6" x14ac:dyDescent="0.3">
      <c r="A18" s="22" t="s">
        <v>446</v>
      </c>
      <c r="B18" s="18" t="s">
        <v>448</v>
      </c>
      <c r="C18" s="18" t="s">
        <v>271</v>
      </c>
      <c r="D18" s="18" t="s">
        <v>447</v>
      </c>
      <c r="E18" s="18">
        <v>150</v>
      </c>
      <c r="F18" s="18">
        <v>0</v>
      </c>
      <c r="G18" s="18" t="e">
        <v>#N/A</v>
      </c>
      <c r="H18" s="76">
        <v>43920.4375</v>
      </c>
      <c r="I18" s="18"/>
      <c r="J18" s="18"/>
      <c r="K18" s="18"/>
      <c r="L18" s="56">
        <v>43909.34375</v>
      </c>
      <c r="M18" s="17" t="s">
        <v>474</v>
      </c>
      <c r="N18" s="80">
        <v>44274.34375</v>
      </c>
    </row>
    <row r="19" spans="1:14" s="17" customFormat="1" ht="43.2" x14ac:dyDescent="0.3">
      <c r="A19" s="22" t="s">
        <v>475</v>
      </c>
      <c r="B19" s="18" t="s">
        <v>476</v>
      </c>
      <c r="C19" s="18" t="s">
        <v>271</v>
      </c>
      <c r="D19" s="18" t="s">
        <v>270</v>
      </c>
      <c r="E19" s="18">
        <v>150</v>
      </c>
      <c r="F19" s="18">
        <v>0</v>
      </c>
      <c r="G19" s="18" t="e">
        <v>#N/A</v>
      </c>
      <c r="H19" s="76">
        <v>43920.583333333336</v>
      </c>
      <c r="I19" s="18"/>
      <c r="J19" s="18"/>
      <c r="K19" s="18"/>
      <c r="L19" s="56">
        <v>43914.334027777775</v>
      </c>
      <c r="M19" s="17" t="s">
        <v>273</v>
      </c>
      <c r="N19" s="80">
        <v>44279.334027777775</v>
      </c>
    </row>
    <row r="20" spans="1:14" s="17" customFormat="1" ht="28.8" x14ac:dyDescent="0.3">
      <c r="A20" s="22" t="s">
        <v>480</v>
      </c>
      <c r="B20" s="18" t="s">
        <v>481</v>
      </c>
      <c r="C20" s="18" t="s">
        <v>271</v>
      </c>
      <c r="D20" s="18" t="s">
        <v>447</v>
      </c>
      <c r="E20" s="18">
        <v>12</v>
      </c>
      <c r="F20" s="18" t="s">
        <v>477</v>
      </c>
      <c r="G20" s="18" t="e">
        <v>#N/A</v>
      </c>
      <c r="H20" s="76">
        <v>43921.583333333336</v>
      </c>
      <c r="I20" s="18"/>
      <c r="J20" s="18"/>
      <c r="K20" s="18"/>
      <c r="L20" s="56">
        <v>43914.601388888892</v>
      </c>
      <c r="M20" s="17" t="s">
        <v>273</v>
      </c>
      <c r="N20" s="82" t="s">
        <v>482</v>
      </c>
    </row>
    <row r="21" spans="1:14" s="17" customFormat="1" ht="43.2" x14ac:dyDescent="0.3">
      <c r="A21" s="22" t="s">
        <v>483</v>
      </c>
      <c r="B21" s="18" t="s">
        <v>485</v>
      </c>
      <c r="C21" s="18" t="s">
        <v>484</v>
      </c>
      <c r="D21" s="18" t="s">
        <v>256</v>
      </c>
      <c r="E21" s="18">
        <v>260</v>
      </c>
      <c r="F21" s="18">
        <v>0</v>
      </c>
      <c r="G21" s="18" t="e">
        <v>#N/A</v>
      </c>
      <c r="H21" s="76">
        <v>43935.583333333336</v>
      </c>
      <c r="I21" s="18"/>
      <c r="J21" s="18"/>
      <c r="K21" s="18"/>
      <c r="L21" s="56">
        <v>43926</v>
      </c>
      <c r="M21" s="17" t="s">
        <v>492</v>
      </c>
      <c r="N21" s="56">
        <v>44291</v>
      </c>
    </row>
    <row r="22" spans="1:14" s="17" customFormat="1" ht="28.8" x14ac:dyDescent="0.3">
      <c r="A22" s="22" t="s">
        <v>493</v>
      </c>
      <c r="B22" s="18" t="s">
        <v>494</v>
      </c>
      <c r="C22" s="18" t="s">
        <v>270</v>
      </c>
      <c r="D22" s="18" t="s">
        <v>270</v>
      </c>
      <c r="E22" s="18">
        <v>12</v>
      </c>
      <c r="F22" s="18">
        <v>0</v>
      </c>
      <c r="G22" s="18" t="e">
        <v>#N/A</v>
      </c>
      <c r="H22" s="76">
        <v>43934.375</v>
      </c>
      <c r="I22" s="18"/>
      <c r="J22" s="18"/>
      <c r="K22" s="18"/>
      <c r="L22" s="49">
        <f t="shared" si="6"/>
        <v>43967</v>
      </c>
      <c r="M22" s="17" t="s">
        <v>495</v>
      </c>
      <c r="N22" s="49" t="str">
        <f>TEXT(L22+365,"dd/MM/yyyy")</f>
        <v>16/05/2021</v>
      </c>
    </row>
    <row r="23" spans="1:14" s="17" customFormat="1" ht="43.2" x14ac:dyDescent="0.3">
      <c r="A23" s="22" t="s">
        <v>544</v>
      </c>
      <c r="B23" s="18" t="s">
        <v>546</v>
      </c>
      <c r="C23" s="18" t="s">
        <v>548</v>
      </c>
      <c r="D23" s="18" t="s">
        <v>545</v>
      </c>
      <c r="E23" s="18">
        <v>100</v>
      </c>
      <c r="F23" s="18" t="s">
        <v>547</v>
      </c>
      <c r="G23" s="18" t="s">
        <v>14</v>
      </c>
      <c r="H23" s="76">
        <v>43956.604166666664</v>
      </c>
      <c r="I23" s="18">
        <v>12</v>
      </c>
      <c r="J23" s="18">
        <v>236</v>
      </c>
      <c r="K23" s="18">
        <v>12</v>
      </c>
      <c r="L23" s="56">
        <v>43948</v>
      </c>
      <c r="M23" s="17" t="s">
        <v>549</v>
      </c>
      <c r="N23" s="56" t="s">
        <v>550</v>
      </c>
    </row>
    <row r="24" spans="1:14" s="17" customFormat="1" ht="43.2" x14ac:dyDescent="0.3">
      <c r="A24" s="22" t="s">
        <v>568</v>
      </c>
      <c r="B24" s="18" t="s">
        <v>569</v>
      </c>
      <c r="C24" s="18" t="s">
        <v>256</v>
      </c>
      <c r="D24" s="18" t="s">
        <v>256</v>
      </c>
      <c r="E24" s="18">
        <v>100</v>
      </c>
      <c r="F24" s="18" t="s">
        <v>570</v>
      </c>
      <c r="G24" s="18" t="s">
        <v>14</v>
      </c>
      <c r="H24" s="76">
        <v>43957.631944444445</v>
      </c>
      <c r="I24" s="18">
        <v>15</v>
      </c>
      <c r="J24" s="18">
        <v>236</v>
      </c>
      <c r="K24" s="18">
        <v>12</v>
      </c>
      <c r="L24" s="56">
        <v>43943</v>
      </c>
      <c r="M24" s="17" t="s">
        <v>571</v>
      </c>
      <c r="N24" s="56" t="s">
        <v>572</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2" t="s">
        <v>152</v>
      </c>
      <c r="E1" s="155" t="s">
        <v>153</v>
      </c>
      <c r="F1" s="158" t="s">
        <v>154</v>
      </c>
      <c r="G1" s="159"/>
      <c r="H1" s="159"/>
      <c r="I1" s="159"/>
      <c r="J1" s="160"/>
    </row>
    <row r="2" spans="4:10" ht="16.8" x14ac:dyDescent="0.3">
      <c r="D2" s="153"/>
      <c r="E2" s="156"/>
      <c r="F2" s="34" t="s">
        <v>162</v>
      </c>
      <c r="G2" s="35" t="s">
        <v>162</v>
      </c>
      <c r="H2" s="35" t="s">
        <v>162</v>
      </c>
      <c r="I2" s="35" t="s">
        <v>162</v>
      </c>
      <c r="J2" s="35" t="s">
        <v>162</v>
      </c>
    </row>
    <row r="3" spans="4:10" ht="17.399999999999999" thickBot="1" x14ac:dyDescent="0.35">
      <c r="D3" s="154"/>
      <c r="E3" s="157"/>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1" t="s">
        <v>152</v>
      </c>
      <c r="E18" s="161" t="s">
        <v>153</v>
      </c>
      <c r="F18" s="164" t="s">
        <v>154</v>
      </c>
      <c r="G18" s="165"/>
      <c r="H18" s="165"/>
      <c r="I18" s="165"/>
      <c r="J18" s="166"/>
      <c r="K18">
        <v>90</v>
      </c>
    </row>
    <row r="19" spans="4:11" ht="16.8" x14ac:dyDescent="0.3">
      <c r="D19" s="162"/>
      <c r="E19" s="162"/>
      <c r="F19" s="101" t="s">
        <v>162</v>
      </c>
      <c r="G19" s="100" t="s">
        <v>162</v>
      </c>
      <c r="H19" s="100" t="s">
        <v>162</v>
      </c>
      <c r="I19" s="100" t="s">
        <v>162</v>
      </c>
      <c r="J19" s="100" t="s">
        <v>162</v>
      </c>
    </row>
    <row r="20" spans="4:11" ht="34.200000000000003" thickBot="1" x14ac:dyDescent="0.35">
      <c r="D20" s="163"/>
      <c r="E20" s="163"/>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tabSelected="1"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5EE4F-DB19-4E60-8A5D-D69850D700D9}">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7" t="s">
        <v>211</v>
      </c>
      <c r="F1" s="167"/>
      <c r="G1" s="69" t="s">
        <v>212</v>
      </c>
      <c r="I1" t="s">
        <v>599</v>
      </c>
      <c r="J1" s="120">
        <v>3500000000</v>
      </c>
    </row>
    <row r="2" spans="2:15" ht="15.6" x14ac:dyDescent="0.3">
      <c r="B2" s="168" t="s">
        <v>213</v>
      </c>
      <c r="C2" s="169" t="s">
        <v>214</v>
      </c>
      <c r="D2" s="70" t="s">
        <v>206</v>
      </c>
      <c r="E2" s="71">
        <v>15088341255</v>
      </c>
      <c r="F2" s="72"/>
      <c r="G2" s="72"/>
      <c r="I2" t="s">
        <v>558</v>
      </c>
      <c r="J2" t="s">
        <v>559</v>
      </c>
    </row>
    <row r="3" spans="2:15" ht="15.6" x14ac:dyDescent="0.3">
      <c r="B3" s="168"/>
      <c r="C3" s="169"/>
      <c r="D3" s="70" t="s">
        <v>207</v>
      </c>
      <c r="E3" s="71">
        <v>12207349547</v>
      </c>
      <c r="F3" s="72"/>
      <c r="G3" s="72"/>
      <c r="I3" t="s">
        <v>563</v>
      </c>
      <c r="J3" s="117" t="s">
        <v>561</v>
      </c>
    </row>
    <row r="4" spans="2:15" ht="15.6" x14ac:dyDescent="0.3">
      <c r="B4" s="168"/>
      <c r="C4" s="169"/>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C00-000000000000}"/>
    <hyperlink ref="L9" r:id="rId2" xr:uid="{00000000-0004-0000-0C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D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2020-06-08T08:29:49Z</dcterms:modified>
</cp:coreProperties>
</file>